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925" windowHeight="9735" tabRatio="673" firstSheet="3" activeTab="8"/>
  </bookViews>
  <sheets>
    <sheet name="sumář" sheetId="11" r:id="rId1"/>
    <sheet name="ŽP" sheetId="13" r:id="rId2"/>
    <sheet name="vrcholový sport" sheetId="25" r:id="rId3"/>
    <sheet name="sport a tělovýchova" sheetId="26" r:id="rId4"/>
    <sheet name="volnočas.a." sheetId="12" r:id="rId5"/>
    <sheet name="CR " sheetId="18" r:id="rId6"/>
    <sheet name="školství vzd." sheetId="24" r:id="rId7"/>
    <sheet name="školství prevence" sheetId="17" r:id="rId8"/>
    <sheet name="kultura" sheetId="27" r:id="rId9"/>
    <sheet name="RR" sheetId="5" r:id="rId10"/>
    <sheet name="individ.dotace" sheetId="28" r:id="rId11"/>
    <sheet name="POV" sheetId="23" r:id="rId12"/>
    <sheet name="soc" sheetId="29" r:id="rId13"/>
  </sheets>
  <definedNames>
    <definedName name="_xlnm.Print_Titles" localSheetId="5">'CR '!$8:$8</definedName>
    <definedName name="_xlnm.Print_Titles" localSheetId="10">individ.dotace!$5:$5</definedName>
    <definedName name="_xlnm.Print_Titles" localSheetId="8">kultura!$5:$5</definedName>
    <definedName name="_xlnm.Print_Titles" localSheetId="11">POV!$3:$3</definedName>
    <definedName name="_xlnm.Print_Titles" localSheetId="9">RR!$9:$9</definedName>
    <definedName name="_xlnm.Print_Titles" localSheetId="12">soc!$2:$2</definedName>
    <definedName name="_xlnm.Print_Titles" localSheetId="3">'sport a tělovýchova'!$4:$4</definedName>
    <definedName name="_xlnm.Print_Titles" localSheetId="0">sumář!$7:$7</definedName>
    <definedName name="_xlnm.Print_Titles" localSheetId="6">'školství vzd.'!$5:$5</definedName>
    <definedName name="_xlnm.Print_Titles" localSheetId="4">volnočas.a.!$6:$6</definedName>
    <definedName name="_xlnm.Print_Titles" localSheetId="2">'vrcholový sport'!$4:$4</definedName>
    <definedName name="_xlnm.Print_Titles" localSheetId="1">ŽP!$7:$7</definedName>
    <definedName name="_xlnm.Print_Area" localSheetId="10">individ.dotace!$A:$E</definedName>
    <definedName name="_xlnm.Print_Area" localSheetId="8">kultura!$A:$E</definedName>
    <definedName name="_xlnm.Print_Area" localSheetId="3">'sport a tělovýchova'!$B:$E</definedName>
    <definedName name="_xlnm.Print_Area" localSheetId="2">'vrcholový sport'!$A:$E</definedName>
  </definedNames>
  <calcPr calcId="152511"/>
</workbook>
</file>

<file path=xl/calcChain.xml><?xml version="1.0" encoding="utf-8"?>
<calcChain xmlns="http://schemas.openxmlformats.org/spreadsheetml/2006/main">
  <c r="D22" i="11" l="1"/>
  <c r="C22" i="11"/>
  <c r="B22" i="11"/>
  <c r="D8" i="11"/>
  <c r="C8" i="11"/>
  <c r="B8" i="11"/>
  <c r="D1" i="29" l="1"/>
  <c r="C1" i="29"/>
  <c r="E1" i="27" l="1"/>
  <c r="D1" i="27"/>
  <c r="E130" i="28" l="1"/>
  <c r="D130" i="28"/>
  <c r="E157" i="28" l="1"/>
  <c r="D157" i="28"/>
  <c r="E135" i="28"/>
  <c r="D135" i="28"/>
  <c r="E54" i="28"/>
  <c r="D54" i="28"/>
  <c r="E45" i="28"/>
  <c r="D45" i="28"/>
  <c r="E43" i="28"/>
  <c r="D43" i="28"/>
  <c r="E42" i="28"/>
  <c r="D42" i="28"/>
  <c r="E1" i="28"/>
  <c r="D1" i="28"/>
  <c r="E1" i="26"/>
  <c r="D1" i="26"/>
  <c r="E1" i="25"/>
  <c r="D1" i="25"/>
  <c r="D1" i="23" l="1"/>
  <c r="E1" i="17"/>
  <c r="D1" i="17"/>
  <c r="E1" i="5"/>
  <c r="D1" i="5"/>
  <c r="E102" i="5"/>
  <c r="E80" i="5"/>
  <c r="E70" i="5"/>
  <c r="E57" i="5"/>
  <c r="E101" i="12"/>
  <c r="E95" i="12"/>
  <c r="E1" i="12" s="1"/>
  <c r="D1" i="12"/>
  <c r="D1" i="18"/>
  <c r="E34" i="13"/>
  <c r="E1" i="13"/>
  <c r="D1" i="13"/>
  <c r="E1" i="24"/>
  <c r="D1" i="24"/>
  <c r="E12" i="17" l="1"/>
  <c r="E98" i="23"/>
  <c r="E69" i="23"/>
  <c r="E19" i="23"/>
  <c r="E4" i="23"/>
  <c r="E1" i="23" l="1"/>
  <c r="E62" i="18"/>
  <c r="E48" i="18"/>
  <c r="E1" i="18" l="1"/>
</calcChain>
</file>

<file path=xl/sharedStrings.xml><?xml version="1.0" encoding="utf-8"?>
<sst xmlns="http://schemas.openxmlformats.org/spreadsheetml/2006/main" count="3257" uniqueCount="2791">
  <si>
    <t>Přiděleno</t>
  </si>
  <si>
    <t>Skutečně poskytnuto</t>
  </si>
  <si>
    <t>Účel</t>
  </si>
  <si>
    <t>(v tis. Kč)</t>
  </si>
  <si>
    <t xml:space="preserve">Odvětví </t>
  </si>
  <si>
    <t>Upravený 
rozpočet</t>
  </si>
  <si>
    <t>Přiděleno
 - rozděleno</t>
  </si>
  <si>
    <t>Skutečně 
poskytnuto</t>
  </si>
  <si>
    <t>ÚHRN</t>
  </si>
  <si>
    <t xml:space="preserve">v tom pro odvětví: </t>
  </si>
  <si>
    <t>životní prostředí a zemědělství</t>
  </si>
  <si>
    <t>volnočasové aktivity</t>
  </si>
  <si>
    <t>cestovní ruch</t>
  </si>
  <si>
    <t>regionální rozvoj</t>
  </si>
  <si>
    <t>kap. 48 - Dotační fond KHK celkem</t>
  </si>
  <si>
    <t>program obnovy venkova (POV)</t>
  </si>
  <si>
    <t xml:space="preserve">Dotační fond KHK - pro odvětví regionální rozvoj </t>
  </si>
  <si>
    <t>Dotační fond KHK  - pro odvětví kultura</t>
  </si>
  <si>
    <t>Dotační fond KHK - pro odvětví volnočasové aktivity</t>
  </si>
  <si>
    <t xml:space="preserve">Dotační fond KHK - pro odvětví  životní prostředí a zemědělství </t>
  </si>
  <si>
    <t>vrcholový sport</t>
  </si>
  <si>
    <t>sport a tělovýchova</t>
  </si>
  <si>
    <t>individuální dotace</t>
  </si>
  <si>
    <t>Dotační fond KHK - individuální dotace</t>
  </si>
  <si>
    <t>školství - vzdělávání</t>
  </si>
  <si>
    <t>školství - prevence</t>
  </si>
  <si>
    <t>kultura a památková péče</t>
  </si>
  <si>
    <t>Dotační fond KHK - pro odvětví školství - prevence</t>
  </si>
  <si>
    <t>Dotační fond KHK - pro odvětví školství - vzdělávání</t>
  </si>
  <si>
    <t>Tabulka č. 14</t>
  </si>
  <si>
    <t>Přehled o čerpání vlastních prostředků kraje na krajské dotační programy 
v r. 2018</t>
  </si>
  <si>
    <t>Subjekt</t>
  </si>
  <si>
    <t>Obec Olešnice v Orlických horách</t>
  </si>
  <si>
    <t>Bruslařský klub Nová Paka, z. s.</t>
  </si>
  <si>
    <t>Úprava lyžařských běžeckých tras na Novopacku</t>
  </si>
  <si>
    <t>Město Rokytnice v Orlických horách</t>
  </si>
  <si>
    <t>Wikov SKI Skuhrov nad Bělou, z.s.</t>
  </si>
  <si>
    <t>Krkonoše - svazek měst a obcí</t>
  </si>
  <si>
    <t>Úprava lyžařských běžeckých tras v královéhradecké části Krkonoš 2017/2018</t>
  </si>
  <si>
    <t>Svazek obcí Horní Labe</t>
  </si>
  <si>
    <t>BRANKA, o.p.s.</t>
  </si>
  <si>
    <t>SPORT PROFI, spol. s r.o.</t>
  </si>
  <si>
    <t>OBEC MALÁ ÚPA</t>
  </si>
  <si>
    <t>MĚSTO TRUTNOV</t>
  </si>
  <si>
    <t>Kulturní zařízení města Jičína</t>
  </si>
  <si>
    <t>Město Špindlerův Mlýn</t>
  </si>
  <si>
    <t>Obec Skuhrov nad Bělou</t>
  </si>
  <si>
    <t>OBEC ORLICKÉ ZÁHOŘÍ</t>
  </si>
  <si>
    <t>Město Miletín</t>
  </si>
  <si>
    <t>Město Dobruška</t>
  </si>
  <si>
    <t>SALAGRO TOUR, spol. s r.o.</t>
  </si>
  <si>
    <t>TIC pod Zvičinou - zkvalitňování služeb</t>
  </si>
  <si>
    <t>Město Hostinné</t>
  </si>
  <si>
    <t>TEPLICKÉ SKÁLY s.r.o.</t>
  </si>
  <si>
    <t>Kultura Rychnov nad Kněžnou, s.r.o.</t>
  </si>
  <si>
    <t>Obec Malé Svatoňovice</t>
  </si>
  <si>
    <t>Město Police nad Metují</t>
  </si>
  <si>
    <t>RNDr. Milan Voborník</t>
  </si>
  <si>
    <t>Městské muzeum Nové Město nad Metují</t>
  </si>
  <si>
    <t>Město Hořice</t>
  </si>
  <si>
    <t>Středisko ekologické výchovy SEVER Horní Maršov, o.p.s.</t>
  </si>
  <si>
    <t>Hradecká kulturní a vzdělávací společnost s.r.o.</t>
  </si>
  <si>
    <t>Turistické informační centrum Trutnov</t>
  </si>
  <si>
    <t>MĚSTO NÁCHOD</t>
  </si>
  <si>
    <t>Červenokostelecko s.r.o.</t>
  </si>
  <si>
    <t>Šárka Dudková, DiS.</t>
  </si>
  <si>
    <t>Centrum rozvoje Česká Skalice, o.p.s.</t>
  </si>
  <si>
    <t>Regionální turistické a informační centrum, o.p.s.</t>
  </si>
  <si>
    <t>Orlické hory a Podorlicko</t>
  </si>
  <si>
    <t>Podzvičinsko, z. s.</t>
  </si>
  <si>
    <t>Sdružení Český ráj, z.s.</t>
  </si>
  <si>
    <t>18CRG01 Úprava lyžařských běžeckých tras</t>
  </si>
  <si>
    <t>Název projektu</t>
  </si>
  <si>
    <t>18CRG01-0001</t>
  </si>
  <si>
    <t>18CRG01-0002</t>
  </si>
  <si>
    <t>18CRG01-0003</t>
  </si>
  <si>
    <t>18CRG01-0004</t>
  </si>
  <si>
    <t>Úprava lyžařských běžeckých tras Trutnov 2018/2019</t>
  </si>
  <si>
    <t>18CRG01-0005</t>
  </si>
  <si>
    <t>Úprava LBT v oblasti Orlického Záhoří a okolí 2018/2019</t>
  </si>
  <si>
    <t>18CRG01-0006</t>
  </si>
  <si>
    <t>18CRG01-0007</t>
  </si>
  <si>
    <t>18CRG01-0008</t>
  </si>
  <si>
    <t>Úprava běžecký tras v Malé Úpě</t>
  </si>
  <si>
    <t>18CRG01-0009</t>
  </si>
  <si>
    <t>18CRG01-0010</t>
  </si>
  <si>
    <t>Lyžařské běžecké tratě v Kladském pomezí 2018/19</t>
  </si>
  <si>
    <t>18CRG01-0011</t>
  </si>
  <si>
    <t>Úprava LBT v centrální části Orlických hor 2018/2019</t>
  </si>
  <si>
    <t>18CRG04 Podpora činnosti turistických informačních center</t>
  </si>
  <si>
    <t>18CRG04-0001</t>
  </si>
  <si>
    <t>Rozšíření služeb TIC Jičín - animační služby</t>
  </si>
  <si>
    <t>18CRG04-0002</t>
  </si>
  <si>
    <t>18CRG04-0004</t>
  </si>
  <si>
    <t>Rozšiřování a zkvalitňování služeb TIC</t>
  </si>
  <si>
    <t>18CRG04-0005</t>
  </si>
  <si>
    <t>Město Dvůr Králové nad Labem</t>
  </si>
  <si>
    <t>Podpora činnosti MIC Dvůr Králové nad Labem</t>
  </si>
  <si>
    <t>18CRG04-0007</t>
  </si>
  <si>
    <t>18CRG04-0008</t>
  </si>
  <si>
    <t>Podpora činnosti TIC Olešnice v Orlických horách 2018</t>
  </si>
  <si>
    <t>18CRG04-0009</t>
  </si>
  <si>
    <t>Zkvalitňování poskytovaných služeb TIC Dobruška v roce 2018</t>
  </si>
  <si>
    <t>18CRG04-0010</t>
  </si>
  <si>
    <t>18CRG04-0011</t>
  </si>
  <si>
    <t>18CRG04-0012</t>
  </si>
  <si>
    <t>Komunikace - hlavní nástroj marketingu</t>
  </si>
  <si>
    <t>18CRG04-0013</t>
  </si>
  <si>
    <t>18CRG04-0015</t>
  </si>
  <si>
    <t>Město Žacléř</t>
  </si>
  <si>
    <t>Propagační materiály + poplatek za certifikaci</t>
  </si>
  <si>
    <t>18CRG04-0016</t>
  </si>
  <si>
    <t>Informační centrum DOTEK o krok dál v roce 2018</t>
  </si>
  <si>
    <t>18CRG04-0017</t>
  </si>
  <si>
    <t>18CRG04-0018</t>
  </si>
  <si>
    <t>18CRG04-0019</t>
  </si>
  <si>
    <t>Město Kopidlno</t>
  </si>
  <si>
    <t>Zkvalitnění služeb Turistického informačního centra Kopidlno</t>
  </si>
  <si>
    <t>18CRG04-0020</t>
  </si>
  <si>
    <t>Aktualizace vlastních produktů cestovního ruchu v Hořicích</t>
  </si>
  <si>
    <t>18CRG04-0021</t>
  </si>
  <si>
    <t>Rozšíření nabídky a zkvalitnění služeb TIC Police nad Metují</t>
  </si>
  <si>
    <t>18CRG04-0022</t>
  </si>
  <si>
    <t>RTIC Krkonoše</t>
  </si>
  <si>
    <t>18CRG04-0023</t>
  </si>
  <si>
    <t>18CRG04-0027</t>
  </si>
  <si>
    <t>Ing. Marek Šustr</t>
  </si>
  <si>
    <t>Responzibilita webových stránek a vyšší návštěvnost naší oblasti</t>
  </si>
  <si>
    <t>18CRG04-0028</t>
  </si>
  <si>
    <t>Posílení podmínek poskytování informací v TIC Červený Kostelec</t>
  </si>
  <si>
    <t>18CRG04-0029</t>
  </si>
  <si>
    <t>MĚSTO ÚPICE</t>
  </si>
  <si>
    <t>Zkvalitňování služeb v TIC Úpice</t>
  </si>
  <si>
    <t>18CRG04-0030</t>
  </si>
  <si>
    <t>,,Turistický průvodce městem Hostinné”</t>
  </si>
  <si>
    <t>18CRG04-0031</t>
  </si>
  <si>
    <t>Cestujeme s polskými přáteli</t>
  </si>
  <si>
    <t>18CRG04-0032</t>
  </si>
  <si>
    <t>Trhací mapy Rychnov nad Kněžnou a okolí</t>
  </si>
  <si>
    <t>18CRG04-0033</t>
  </si>
  <si>
    <t>Podpora rozvoje činnosti RTIC, o.p.s. 2018</t>
  </si>
  <si>
    <t>18CRG04-0035</t>
  </si>
  <si>
    <t>18CRG04-0036</t>
  </si>
  <si>
    <t>Rozšíření a podpora služeb TIC v Malé Úpě</t>
  </si>
  <si>
    <t>18CRG04-0037</t>
  </si>
  <si>
    <t>Městské muzeum Nová Paka</t>
  </si>
  <si>
    <t>Podpora činnosti TIC Nová Paka</t>
  </si>
  <si>
    <t>18CRG04-0039</t>
  </si>
  <si>
    <t>18CRG04-0041</t>
  </si>
  <si>
    <t>18CRG04-0043</t>
  </si>
  <si>
    <t>Turistické informační centrum otevřené návštěvníkům</t>
  </si>
  <si>
    <t>18CRG06 Podpora činnosti a rozvoje destinačního managementu</t>
  </si>
  <si>
    <t>18CRG06-0001</t>
  </si>
  <si>
    <t>18CRG06-0002</t>
  </si>
  <si>
    <t>18CRG06-0003</t>
  </si>
  <si>
    <t>Podpora značky a image turistické oblasti Orlické hory a Podorlicko</t>
  </si>
  <si>
    <t>18CRG06-0004</t>
  </si>
  <si>
    <t>18CRG06-0005</t>
  </si>
  <si>
    <t>18CRG06-0007</t>
  </si>
  <si>
    <t>18CRG06-0008</t>
  </si>
  <si>
    <t>Společnost pro dest. manag. Broumovska o.p.s.</t>
  </si>
  <si>
    <t>18CRG07 Propagace cyklobusů v turistických regionech</t>
  </si>
  <si>
    <t>18CRG07-0002</t>
  </si>
  <si>
    <t>Krkonošské cyklobusy 2018</t>
  </si>
  <si>
    <t>18CRG07-0003</t>
  </si>
  <si>
    <t>Mikroregion Český ráj</t>
  </si>
  <si>
    <t>Propagace cyklobusů v Českém ráji</t>
  </si>
  <si>
    <t>18CRG07-0004</t>
  </si>
  <si>
    <t>Propagace cyklobusů v Kladském pomezí v roce 2018</t>
  </si>
  <si>
    <t>Kód projektu</t>
  </si>
  <si>
    <t>Úprava běžeckých tratí v okolí města Rokytnice v Orl. h.</t>
  </si>
  <si>
    <t>Rozvoj partnerství a efektivní propagace turistického regionu Český ráj prostřed. destinačního managementu</t>
  </si>
  <si>
    <t>18POVU1 Program obnovy venkova</t>
  </si>
  <si>
    <t>18POVU1-0001</t>
  </si>
  <si>
    <t>OBEC VERNÉŘOVICE</t>
  </si>
  <si>
    <t>Výměna oken na sále kulturního domu ve Vernéřovicích</t>
  </si>
  <si>
    <t>18POVU1-0002</t>
  </si>
  <si>
    <t>OBEC POLOM</t>
  </si>
  <si>
    <t>Oprava společenského sálu, přísálí a chodby budovy čp. 34</t>
  </si>
  <si>
    <t>18POVU1-0005</t>
  </si>
  <si>
    <t>OBEC KOSIČKY</t>
  </si>
  <si>
    <t>Komunikace pro chodce Kosičky - I. část</t>
  </si>
  <si>
    <t>18POVU1-0006</t>
  </si>
  <si>
    <t>OBEC HABŘINA</t>
  </si>
  <si>
    <t>Oprava budovy obchodu a hospody; vybudování památníku</t>
  </si>
  <si>
    <t>18POVU1-0007</t>
  </si>
  <si>
    <t>Obec Dřevěnice</t>
  </si>
  <si>
    <t>Obnova obce - Rekonstrukce cesty a budovy víceúčelového zařízení</t>
  </si>
  <si>
    <t>18POVU1-0009</t>
  </si>
  <si>
    <t>OBEC JAVORNICE</t>
  </si>
  <si>
    <t>Rekonstrukce mostu u čp.133 v Javornici</t>
  </si>
  <si>
    <t>18POVU1-0010</t>
  </si>
  <si>
    <t>OBEC RAČICE NAD TROTINOU</t>
  </si>
  <si>
    <t>Oprava mistní komunikace</t>
  </si>
  <si>
    <t>18POVU1-0012</t>
  </si>
  <si>
    <t>OBEC SEMECHNICE</t>
  </si>
  <si>
    <t>Obnova slepé místní obslužné komunikace</t>
  </si>
  <si>
    <t>18POVU1-0013</t>
  </si>
  <si>
    <t>Obec Librantice</t>
  </si>
  <si>
    <t>Zadržení srážkových vod na území obce a zpomalení odtoku</t>
  </si>
  <si>
    <t>18POVU1-0016</t>
  </si>
  <si>
    <t>Obec Doubravice</t>
  </si>
  <si>
    <t>Restaurování nemovité kulturní památky ,,Krucifix na podstavě"</t>
  </si>
  <si>
    <t>18POVU1-0017</t>
  </si>
  <si>
    <t>Obec Božanov</t>
  </si>
  <si>
    <t>Výstavba multifunkčního domu</t>
  </si>
  <si>
    <t>18POVU1-0019</t>
  </si>
  <si>
    <t>Obec Martínkovice</t>
  </si>
  <si>
    <t>Výměna oken OÚ+MŠ, autobusová čekárna, prostranství před hřbitovem, oprava komunikace</t>
  </si>
  <si>
    <t>18POVU1-0020</t>
  </si>
  <si>
    <t>Úprava veřejného prostranství ul. B. Němcové - Malé Svatoňovice</t>
  </si>
  <si>
    <t>18POVU1-0022</t>
  </si>
  <si>
    <t>OBEC VÝRAVA</t>
  </si>
  <si>
    <t>Oprava místní komunikace v obci Výrava od čp. 71 po čp. 82</t>
  </si>
  <si>
    <t>18POVU1-0024</t>
  </si>
  <si>
    <t>Obec Strážné</t>
  </si>
  <si>
    <t>Rekonstrukce komunikace "Kolonka" - II. etapa</t>
  </si>
  <si>
    <t>18POVU1-0025</t>
  </si>
  <si>
    <t>OBEC ZÁMĚL</t>
  </si>
  <si>
    <t>Rekonstrukce č.p. 227 zázemí pro hasiče</t>
  </si>
  <si>
    <t>18POVU1-0026</t>
  </si>
  <si>
    <t>Město Janské Lázně</t>
  </si>
  <si>
    <t>Autobusové zastávky v Janských Lázních</t>
  </si>
  <si>
    <t>18POVU1-0029</t>
  </si>
  <si>
    <t>Obec Kuks</t>
  </si>
  <si>
    <t>Obnova fasády Lázeňských domů</t>
  </si>
  <si>
    <t>18POVU1-0030</t>
  </si>
  <si>
    <t>Obec Staré Místo</t>
  </si>
  <si>
    <t>Podpora separace odpadů pro občany obce Staré Místo</t>
  </si>
  <si>
    <t>18POVU1-0031</t>
  </si>
  <si>
    <t>OBEC HRÁDEK</t>
  </si>
  <si>
    <t>Multifunkční objekt Hrádek u Nechanic - nástavba</t>
  </si>
  <si>
    <t>18POVU1-0034</t>
  </si>
  <si>
    <t>OBEC BOROVÁ</t>
  </si>
  <si>
    <t>Vabudování zpevněné přístupové plochy</t>
  </si>
  <si>
    <t>18POVU1-0035</t>
  </si>
  <si>
    <t>Městys Mlázovice</t>
  </si>
  <si>
    <t>Rekonstrukce obecní tělocvíčny v Mlázovicích - 3. (závěrečná) etapa</t>
  </si>
  <si>
    <t>18POVU1-0037</t>
  </si>
  <si>
    <t>MĚSTO TEPLICE NAD METUJÍ</t>
  </si>
  <si>
    <t>Odbahnění nádrže</t>
  </si>
  <si>
    <t>18POVU1-0038</t>
  </si>
  <si>
    <t>OBEC VYSOKÁ NAD LABEM</t>
  </si>
  <si>
    <t>Výstavba světelného signalizačního zařízení na chodeckém přechodu ve Vysoké nad Labem</t>
  </si>
  <si>
    <t>18POVU1-0039</t>
  </si>
  <si>
    <t>Obec Deštné v Orlických horách</t>
  </si>
  <si>
    <t>Oprava veřejného osvětlení</t>
  </si>
  <si>
    <t>18POVU1-0040</t>
  </si>
  <si>
    <t>Městys Machov</t>
  </si>
  <si>
    <t>Nová místní komunikace Machov - Záduší</t>
  </si>
  <si>
    <t>18POVU1-0043</t>
  </si>
  <si>
    <t>Městys Žernov</t>
  </si>
  <si>
    <t>Rekonstrukce místních komunikací a výstavba parkovacího stání v Žernově</t>
  </si>
  <si>
    <t>18POVU1-0045</t>
  </si>
  <si>
    <t>OBEC PÍSEK</t>
  </si>
  <si>
    <t>Stavební úpravy a přístavba obecního úřadu</t>
  </si>
  <si>
    <t>18POVU1-0049</t>
  </si>
  <si>
    <t>OBEC MOKROVOUSY</t>
  </si>
  <si>
    <t>Víceúčelové hřiště Mokrovousy</t>
  </si>
  <si>
    <t>18POVU1-0051</t>
  </si>
  <si>
    <t>OBEC STARÝ BYDŽOV</t>
  </si>
  <si>
    <t>Výstavba víceúčelového sportovního areálu v obce Starý Bydžov</t>
  </si>
  <si>
    <t>18POVU1-0053</t>
  </si>
  <si>
    <t>OBEC TŘESOVICE</t>
  </si>
  <si>
    <t>Opravy a nové herní prvky v Mateřské škole Třesovice, č.p. 74</t>
  </si>
  <si>
    <t>18POVU1-0055</t>
  </si>
  <si>
    <t>Obec Lhota pod Hořičkami</t>
  </si>
  <si>
    <t>Oprava místní kounikace</t>
  </si>
  <si>
    <t>18POVU1-0056</t>
  </si>
  <si>
    <t>Obec Milovice u Hořic</t>
  </si>
  <si>
    <t>Komplexní úprava přístupového prostranství hřbitova Milovice u Hořic</t>
  </si>
  <si>
    <t>18POVU1-0061</t>
  </si>
  <si>
    <t>OBEC ZÁBRODÍ</t>
  </si>
  <si>
    <t xml:space="preserve">Stavební úpravy chodníku </t>
  </si>
  <si>
    <t>18POVU1-0062</t>
  </si>
  <si>
    <t>Obec Horní Kalná</t>
  </si>
  <si>
    <t>Oprava památky Pomník padlým v Horní Kalné</t>
  </si>
  <si>
    <t>18POVU1-0063</t>
  </si>
  <si>
    <t>OBEC JETŘICHOV</t>
  </si>
  <si>
    <t>Výměna oken na budově OÚ a školy - Jetřichov č.p. 126, dokončení</t>
  </si>
  <si>
    <t>18POVU1-0065</t>
  </si>
  <si>
    <t>OBEC TROTINA</t>
  </si>
  <si>
    <t>Renovace víceúčelové a společenské místnosti</t>
  </si>
  <si>
    <t>18POVU1-0067</t>
  </si>
  <si>
    <t>OBEC MOKRÉ</t>
  </si>
  <si>
    <t xml:space="preserve">Oprava veřejného prostranství </t>
  </si>
  <si>
    <t>18POVU1-0071</t>
  </si>
  <si>
    <t>OBEC BOLEHOŠŤ</t>
  </si>
  <si>
    <t>Výstavba nového chodníku</t>
  </si>
  <si>
    <t>18POVU1-0074</t>
  </si>
  <si>
    <t>OBEC ČERNILOV</t>
  </si>
  <si>
    <t>Černilov - Bukovina, Úprava centra obce</t>
  </si>
  <si>
    <t>18POVU1-0078</t>
  </si>
  <si>
    <t>Obec Lužany</t>
  </si>
  <si>
    <t>Úpravy budovy OÚ Lužany</t>
  </si>
  <si>
    <t>18POVU1-0079</t>
  </si>
  <si>
    <t>OBEC HLUŠICE</t>
  </si>
  <si>
    <t>Výstavba hygienického zařízení v areálu Hliňák</t>
  </si>
  <si>
    <t>18POVU1-0080</t>
  </si>
  <si>
    <t>OBEC HŘIBOJEDY</t>
  </si>
  <si>
    <t>Rekonstrukce hřiště</t>
  </si>
  <si>
    <t>18POVU1-0083</t>
  </si>
  <si>
    <t>OBEC CHVALEČ</t>
  </si>
  <si>
    <t>Rekonstrukce kluziště na víceúčelové hřiště - Chvaleč</t>
  </si>
  <si>
    <t>18POVU1-0084</t>
  </si>
  <si>
    <t>Revitalizace Hilmarova náměstí Kopidlno - chodník I</t>
  </si>
  <si>
    <t>18POVU1-0085</t>
  </si>
  <si>
    <t>Obec Slatina nad Zdobnicí</t>
  </si>
  <si>
    <t>Rekonstrukce chodníků a opěrné zdi</t>
  </si>
  <si>
    <t>18POVU1-0087</t>
  </si>
  <si>
    <t>OBEC ČERVENÁ HORA</t>
  </si>
  <si>
    <t>Chodníky a zpevněné plochy v obci Červená hora - SO 102 - chodník - levá strana silnice III/3049</t>
  </si>
  <si>
    <t>18POVU1-0090</t>
  </si>
  <si>
    <t>OBEC ŽĎÁR NAD METUJÍ</t>
  </si>
  <si>
    <t>Oprava chodníku a veřejného osvětlení ve Žďáře nad Metují</t>
  </si>
  <si>
    <t>18POVU1-0091</t>
  </si>
  <si>
    <t>Rekonstrukce místní komunikace, oprava veřejného osvětlení</t>
  </si>
  <si>
    <t>18POVU1-0092</t>
  </si>
  <si>
    <t>Město SMIŘICE</t>
  </si>
  <si>
    <t>Rekonstrukce ulice Nádražní-Smiřice-1. etapa (severní část)</t>
  </si>
  <si>
    <t>18POVU1-0093</t>
  </si>
  <si>
    <t>Bezpečná školka - úpravy parkování</t>
  </si>
  <si>
    <t>18POVU1-0095</t>
  </si>
  <si>
    <t>OBEC DOLNÍ KALNÁ</t>
  </si>
  <si>
    <t xml:space="preserve">Rekonstrukce sportovního zázemí </t>
  </si>
  <si>
    <t>18POVU1-0096</t>
  </si>
  <si>
    <t>Obec Dolní Brusnice</t>
  </si>
  <si>
    <t>Dolní Brusnice - zateplení objektu</t>
  </si>
  <si>
    <t>18POVU1-0100</t>
  </si>
  <si>
    <t>OBEC PODBŘEZÍ</t>
  </si>
  <si>
    <t>Stavební úpravy čp. 3 v Podbřezí, Etapa 11D - Stavební úpravy střechy</t>
  </si>
  <si>
    <t>18POVU1-0101</t>
  </si>
  <si>
    <t>Obec Přepychy</t>
  </si>
  <si>
    <t>18POVU1-0103</t>
  </si>
  <si>
    <t>OBEC SYROVÁTKA</t>
  </si>
  <si>
    <t>Výstavba multifunkčního sportovního hřiště v obci Syrovátka</t>
  </si>
  <si>
    <t>18POVU1-0104</t>
  </si>
  <si>
    <t>Obec Sobčice</t>
  </si>
  <si>
    <t>Obnova veřejného osvětlení v obci Sobčice</t>
  </si>
  <si>
    <t>18POVU1-0105</t>
  </si>
  <si>
    <t>OBEC BUKOVICE</t>
  </si>
  <si>
    <t>Rekonstrukce vzduchotechniky ve školní kuchyni ZŠ a MŠ Bukovice</t>
  </si>
  <si>
    <t>18POVU1-0106</t>
  </si>
  <si>
    <t>Město Železnice</t>
  </si>
  <si>
    <t>Udržovací práce chalupy čp.94</t>
  </si>
  <si>
    <t>18POVU1-0109</t>
  </si>
  <si>
    <t>OBEC STUDNICE</t>
  </si>
  <si>
    <t>Přístavba skladu nářadí k sokolovně</t>
  </si>
  <si>
    <t>18POVU1-0110</t>
  </si>
  <si>
    <t>Obec Holovousy</t>
  </si>
  <si>
    <t>Stavební úpravy budovy ZŠ a MŠ, přístavba šaten</t>
  </si>
  <si>
    <t>18POVU1-0112</t>
  </si>
  <si>
    <t>OBEC JENÍKOVICE</t>
  </si>
  <si>
    <t>Stavební úpravy pohostinství č.p. 119, Jeníkovice - II. etapa</t>
  </si>
  <si>
    <t>18POVU1-0114</t>
  </si>
  <si>
    <t>Městys Podhradí</t>
  </si>
  <si>
    <t>Restaurování Božích muk v Podhradí</t>
  </si>
  <si>
    <t>18POVU1-0120</t>
  </si>
  <si>
    <t>OBEC ÚHLEJOV</t>
  </si>
  <si>
    <t>Rekonstrukce veřejného osvětlení Úhlejov</t>
  </si>
  <si>
    <t>18POVU1-0121</t>
  </si>
  <si>
    <t>OBEC VŠESTARY</t>
  </si>
  <si>
    <t>Oprava pomníků, oplocení ZŠ Všestary a přístavba garáže hasičské zbrojnice Rosnice</t>
  </si>
  <si>
    <t>18POVU1-0122</t>
  </si>
  <si>
    <t>Obec Bernartice</t>
  </si>
  <si>
    <t>vybudování kryté autobusové zastávky včetně terénních úprav</t>
  </si>
  <si>
    <t>18POVU1-0123</t>
  </si>
  <si>
    <t>OBEC NEPOLISY</t>
  </si>
  <si>
    <t xml:space="preserve">Pořízení PD pro odbahnění a rekonstrukci hrází vodní nádrže </t>
  </si>
  <si>
    <t>18POVU1-0125</t>
  </si>
  <si>
    <t>Městys Velké Poříčí</t>
  </si>
  <si>
    <t>Vybudování zázemí fotbalového stadionu</t>
  </si>
  <si>
    <t>18POVU1-0126</t>
  </si>
  <si>
    <t>Obec Bezděkov nad Metují</t>
  </si>
  <si>
    <t>Technická a dopravní infrastruktura – 3. etapa obytné zóny Jižní čtvrť</t>
  </si>
  <si>
    <t>18POVU1-0128</t>
  </si>
  <si>
    <t>OBEC RADVANICE</t>
  </si>
  <si>
    <t>Radvanice v Čechách, č. p. 175 - Zateplení stropu a oprava střechy</t>
  </si>
  <si>
    <t>18POVU1-0129</t>
  </si>
  <si>
    <t>Město Meziměstí</t>
  </si>
  <si>
    <t>Revitalizace panelového bytového domu v Meziměstí - rekonstrukce výtahu</t>
  </si>
  <si>
    <t>18POVU1-0131</t>
  </si>
  <si>
    <t>Obec Křinice</t>
  </si>
  <si>
    <t>Obecní dům čp. 176 - bezbariérový přístup</t>
  </si>
  <si>
    <t>18POVU1-0132</t>
  </si>
  <si>
    <t>Obec Bystřice</t>
  </si>
  <si>
    <t>Novostavba hasičské zbrojnice na pozemcích č. 1028/1, 1162, 100/1 a st. 108 v katastrálním území Bystřice</t>
  </si>
  <si>
    <t>18POVU1-0134</t>
  </si>
  <si>
    <t>OBEC SVĚTÍ</t>
  </si>
  <si>
    <t>Revitalizace veřejného prostranství "U Studánky"</t>
  </si>
  <si>
    <t>18POVU1-0136</t>
  </si>
  <si>
    <t>Obec Vršce</t>
  </si>
  <si>
    <t>Revitalizace rybníku Drápal a úprava veřejného prostranství v okolí rybníka</t>
  </si>
  <si>
    <t>18POVU1-0137</t>
  </si>
  <si>
    <t>Obec Podhorní Újezd a Vojice</t>
  </si>
  <si>
    <t>Výměna svítidel veřejného osvětlení</t>
  </si>
  <si>
    <t>18POVU1-0139</t>
  </si>
  <si>
    <t>Obec Nemojov</t>
  </si>
  <si>
    <t>veřejné osvětlení v obci Nemojov</t>
  </si>
  <si>
    <t>18POVU1-0141</t>
  </si>
  <si>
    <t>OBEC VIDOCHOV</t>
  </si>
  <si>
    <t>Novostavba víceúčelového hřiště</t>
  </si>
  <si>
    <t>18POVU1-0142</t>
  </si>
  <si>
    <t>Obec Cerekvice nad Bystřicí</t>
  </si>
  <si>
    <t>Snížení energetické náročnosti památkově chráněné budovy ZŠ v Cerekvici n. B.. č.p. 1</t>
  </si>
  <si>
    <t>18POVU1-0145</t>
  </si>
  <si>
    <t>OBEC ŠONOV</t>
  </si>
  <si>
    <t>Revitalizace obecního sálu</t>
  </si>
  <si>
    <t>18POVU1-0147</t>
  </si>
  <si>
    <t>Obec Synkov-Slemeno</t>
  </si>
  <si>
    <t>Rekonstrukce místní komunikace Synkov</t>
  </si>
  <si>
    <t>18POVU1-0148</t>
  </si>
  <si>
    <t>MĚSTYS NOVÝ HRÁDEK</t>
  </si>
  <si>
    <t>Kompletní rekonstrukce zahrady MŠ</t>
  </si>
  <si>
    <t>18POVU1-0149</t>
  </si>
  <si>
    <t>Obec Holín</t>
  </si>
  <si>
    <t>Holín - obnova stávající vodní nádrže</t>
  </si>
  <si>
    <t>18POVU1-0150</t>
  </si>
  <si>
    <t>OBEC BOHARYNĚ</t>
  </si>
  <si>
    <t>Obnova vodní nádrže</t>
  </si>
  <si>
    <t>18POVU1-0151</t>
  </si>
  <si>
    <t>OBEC TŘEBEŠOV</t>
  </si>
  <si>
    <t>Výstavba komunikace a chodníků</t>
  </si>
  <si>
    <t>18POVU1-0152</t>
  </si>
  <si>
    <t>Město Stárkov</t>
  </si>
  <si>
    <t>Vestavba nového sociálního zařízení v suterénu stávající ZŠ</t>
  </si>
  <si>
    <t>18POVU1-0154</t>
  </si>
  <si>
    <t>OBEC LIČNO</t>
  </si>
  <si>
    <t>Výstavba parkoviště a chodníků</t>
  </si>
  <si>
    <t>18POVU1-0157</t>
  </si>
  <si>
    <t>Obec Lhoty u Potštejna</t>
  </si>
  <si>
    <t>Rekonstrukce mostu</t>
  </si>
  <si>
    <t>18POVU1-0158</t>
  </si>
  <si>
    <t>OBEC KOCBEŘE</t>
  </si>
  <si>
    <t>Obnova varhan</t>
  </si>
  <si>
    <t>18POVU1-0159</t>
  </si>
  <si>
    <t>Obec Střevač</t>
  </si>
  <si>
    <t>Vybudování chodníku</t>
  </si>
  <si>
    <t>18POVU1-0161</t>
  </si>
  <si>
    <t>Obec Blešno</t>
  </si>
  <si>
    <t>Rekonstrukce chodníků – Obec Blešno</t>
  </si>
  <si>
    <t>18POVU1-0165</t>
  </si>
  <si>
    <t>Obec Pohoří</t>
  </si>
  <si>
    <t>Vybudování dětského hřiště</t>
  </si>
  <si>
    <t>18POVU1-0166</t>
  </si>
  <si>
    <t>OBEC KOHOUTOV</t>
  </si>
  <si>
    <t>Výstavba autobusových čekáren</t>
  </si>
  <si>
    <t>18POVU1-0169</t>
  </si>
  <si>
    <t>Obec Zlatá Olešnice</t>
  </si>
  <si>
    <t>Oprava místní komunikace</t>
  </si>
  <si>
    <t>18POVU1-0172</t>
  </si>
  <si>
    <t>OBEC HEJTMÁNKOVICE</t>
  </si>
  <si>
    <t>Vybudování víceúčelového hřiště</t>
  </si>
  <si>
    <t>18SMP01 Prevence rizikového chování a zdravý životní styl žáků</t>
  </si>
  <si>
    <t>18SMP01-0001</t>
  </si>
  <si>
    <t>MŠ, základní škola a střední škola Daneta, s.r.o.</t>
  </si>
  <si>
    <t>V kuchyni se nebojíme, s vařením si poradíme!</t>
  </si>
  <si>
    <t>18SMP01-0002</t>
  </si>
  <si>
    <t>Základní škola a Mateřská škola, Nechanice</t>
  </si>
  <si>
    <t>Škola - ostrov bezpečí a zdravého životního stylu</t>
  </si>
  <si>
    <t>18SMP01-0003</t>
  </si>
  <si>
    <t>Základní škola Nové Město n.M. Školní 1000</t>
  </si>
  <si>
    <t>Táhneme všichni za jeden provaz 3</t>
  </si>
  <si>
    <t>18SMP01-0004</t>
  </si>
  <si>
    <t>SEMIRAMIS z. ú.</t>
  </si>
  <si>
    <t>Centrum primární prevence Královéhradeckého kraje Semiramis z.ú.</t>
  </si>
  <si>
    <t>18SMP01-0005</t>
  </si>
  <si>
    <t>Společně k bezpečí, z.s.</t>
  </si>
  <si>
    <t>Program primární prevence v malotřídních školách</t>
  </si>
  <si>
    <t>18SMP01-0006</t>
  </si>
  <si>
    <t>Mateřská škola Hostinné</t>
  </si>
  <si>
    <t>Školka, kde se máme všichni rádi a jsme dobří kamarádi</t>
  </si>
  <si>
    <t>18SMP01-0007</t>
  </si>
  <si>
    <t>Laxus z. ú.</t>
  </si>
  <si>
    <t>Programy všeobecné dlouhodobé primární prevence Laxus z.ú. v KHK</t>
  </si>
  <si>
    <t>18SMP01-0008</t>
  </si>
  <si>
    <t>SATORI HK z.s.</t>
  </si>
  <si>
    <t>Preventivní působení Satori HK z.s.</t>
  </si>
  <si>
    <t>18SMP01-0009</t>
  </si>
  <si>
    <t>Základní škola Mraveniště</t>
  </si>
  <si>
    <t>S drumbeny k porozumění a podpoře sociálních vztahů v ZŠ Mraveniště</t>
  </si>
  <si>
    <t>18SMP01-0010</t>
  </si>
  <si>
    <t>ACADEMIA MERCURII soukromá střední škola, s.r.o.</t>
  </si>
  <si>
    <t>Společně v bezpečí</t>
  </si>
  <si>
    <t>18SMP01-0011</t>
  </si>
  <si>
    <t>PROSTOR PRO, o.p.s.</t>
  </si>
  <si>
    <t>PREVENTIVNÍ PROGRAMY SPIRÁLA</t>
  </si>
  <si>
    <t>18SMP01-0012</t>
  </si>
  <si>
    <t>Via Humanica, z. s.</t>
  </si>
  <si>
    <t>Úcta k životu 2018</t>
  </si>
  <si>
    <t>18SMP01-0013</t>
  </si>
  <si>
    <t>Mateřská škola Sion, Hradec Králové</t>
  </si>
  <si>
    <t>Cesta ke zdraví</t>
  </si>
  <si>
    <t>18SMV06 - Etická výchova ve školách</t>
  </si>
  <si>
    <t>18SMV06-0001</t>
  </si>
  <si>
    <t>Základní škola, Opočno,</t>
  </si>
  <si>
    <t>Nežiji sám, ale uprostřed druhých</t>
  </si>
  <si>
    <t>18SMV06-0002</t>
  </si>
  <si>
    <t>Církevní základní škola Borohrádek</t>
  </si>
  <si>
    <t>Jdeme proti proudu II.</t>
  </si>
  <si>
    <t>18SMV06-0004</t>
  </si>
  <si>
    <t xml:space="preserve">Základní škola Jaroměř-Josefov, Vodárenská </t>
  </si>
  <si>
    <t>Aktivity pro sociálně znevýhodnné děti a rodiče v josefovské škole</t>
  </si>
  <si>
    <t>18SMV06-0005</t>
  </si>
  <si>
    <t>Základní škola Podharť, Dvůr Králové nad L.</t>
  </si>
  <si>
    <t>Principy etické výchovy pro všechny</t>
  </si>
  <si>
    <t>18SMV06-0006</t>
  </si>
  <si>
    <t>Základní škola, Jičín, Poděbradova 18</t>
  </si>
  <si>
    <t>Etická výchova v programu adaptačního kurzu</t>
  </si>
  <si>
    <t>18SMV06-0008</t>
  </si>
  <si>
    <t>Etické dílny v primární prevenci</t>
  </si>
  <si>
    <t>18SMV06-0009</t>
  </si>
  <si>
    <t>Základní škola Hučák</t>
  </si>
  <si>
    <t>Expedice jako nástroj podpory etického smýšlení na ZŠ Hučák</t>
  </si>
  <si>
    <t>18SMV06-0010</t>
  </si>
  <si>
    <t>Základní škola Vamberk, okres Rychnov nad Kněžnou</t>
  </si>
  <si>
    <t>Budu správnýmn dospělákem</t>
  </si>
  <si>
    <t>18SMV06-0011</t>
  </si>
  <si>
    <t>Základní škola Hradební, Broumov</t>
  </si>
  <si>
    <t>Etická výchova na ZŠ Hradební, Broumov</t>
  </si>
  <si>
    <t>18SMV06-0013</t>
  </si>
  <si>
    <t>Masarykova jubilejní základní škola a mateřská škola , Černilov</t>
  </si>
  <si>
    <t>Etická výchova napříč školou</t>
  </si>
  <si>
    <t>18SMV06-0015</t>
  </si>
  <si>
    <t>Dejme šanci dobrým vztahům</t>
  </si>
  <si>
    <t>18SMV06-0016</t>
  </si>
  <si>
    <t>Základní škola SEVER, Hradec Králové, Lužická 1208</t>
  </si>
  <si>
    <t>Etika, také sportovců se týká.</t>
  </si>
  <si>
    <t>18SMVU1 Rozvoj podmínek pro vzdělávání</t>
  </si>
  <si>
    <t>18SMVU1-0001</t>
  </si>
  <si>
    <t>Mateřská škola, Starý Bydžov</t>
  </si>
  <si>
    <t>Šikulové</t>
  </si>
  <si>
    <t>18SMVU1-0002</t>
  </si>
  <si>
    <t xml:space="preserve">Mateřská škola Láň, Rychnov nad Kněžnou, Českých bratří </t>
  </si>
  <si>
    <t>Polytechnika dětem</t>
  </si>
  <si>
    <t>18SMVU1-0003</t>
  </si>
  <si>
    <t>Mateřská škola, základní škola a střední škola Daneta, s.r.o.</t>
  </si>
  <si>
    <t>Dílny Daneta</t>
  </si>
  <si>
    <t>18SMVU1-0004</t>
  </si>
  <si>
    <t>Perličky - školní čsopis</t>
  </si>
  <si>
    <t>18SMVU1-0005</t>
  </si>
  <si>
    <t>Mateřská škola Borohrádek</t>
  </si>
  <si>
    <t>Šikovné ručičky dětí ze školičky</t>
  </si>
  <si>
    <t>18SMVU1-0006</t>
  </si>
  <si>
    <t>Mateřská škola JUTA</t>
  </si>
  <si>
    <t>Zahradní altán pro polytechnické vzdělávání</t>
  </si>
  <si>
    <t>18SMVU1-0007</t>
  </si>
  <si>
    <t>Základní škola a Mateřská škola, Horní Maršov</t>
  </si>
  <si>
    <t>Hledáme budoucí řemeslníky ve školce i ve škole</t>
  </si>
  <si>
    <t>18SMVU1-0008</t>
  </si>
  <si>
    <t>Základní škola a mateřská škola Špindlerův Mlýn</t>
  </si>
  <si>
    <t>Rozvoj polytechnické výchovy v mateřské a základní škole</t>
  </si>
  <si>
    <t>18SMVU1-0009</t>
  </si>
  <si>
    <t>Mateřská škola, Nový Bydžov, F. Palackého 1241</t>
  </si>
  <si>
    <t>Polytechnická výchova a rozvoj pracovních dovedností</t>
  </si>
  <si>
    <t>18SMVU1-0010</t>
  </si>
  <si>
    <t>Masarykova ZŠ a mateřská škola, Železnice</t>
  </si>
  <si>
    <t>Vybavení dílny pro žáky Masarykovy ZŠ Železnice</t>
  </si>
  <si>
    <t>18SMVU1-0012</t>
  </si>
  <si>
    <t>Základní škola Nové Město nad Metují, Školní 1000</t>
  </si>
  <si>
    <t>Fotodílny - 2018</t>
  </si>
  <si>
    <t>18SMVU1-0013</t>
  </si>
  <si>
    <t>Mateřská škola, Dvůr Králové nad Labem, Drtinova 1444</t>
  </si>
  <si>
    <t>„Učíme se bádat, tvořit a pracovat“</t>
  </si>
  <si>
    <t>18SMVU1-0014</t>
  </si>
  <si>
    <t>Dům dětí a mládeže, Rychnov nad Kněžnou, Poláčkovo náměstí 88</t>
  </si>
  <si>
    <t>"7T 2018"</t>
  </si>
  <si>
    <t>18SMVU1-0016</t>
  </si>
  <si>
    <t>Základní škola, Opočno, okres Rychnov nad Kněžnou</t>
  </si>
  <si>
    <t>Zlepšení podmínek pro výuku pracovních činností</t>
  </si>
  <si>
    <t>18SMVU1-0017</t>
  </si>
  <si>
    <t>Základní škola a mateřská škola, Cerekvice nad Bystřicí</t>
  </si>
  <si>
    <t>Pracujeme pro radost</t>
  </si>
  <si>
    <t>18SMVU1-0018</t>
  </si>
  <si>
    <t>Základní škola Rychnov nad Kněžnou, Javornická 1596</t>
  </si>
  <si>
    <t>Stavíme roboty</t>
  </si>
  <si>
    <t>18SMVU1-0019</t>
  </si>
  <si>
    <t>Rozvoj podmínek pro vzdělávání v ZŠ a MŠ Mžany</t>
  </si>
  <si>
    <t>18SMVU1-0020</t>
  </si>
  <si>
    <t>Rozvoj technického vzdělávání</t>
  </si>
  <si>
    <t>18SMVU1-0021</t>
  </si>
  <si>
    <t>Práce s talentovanou mládeží v biologii</t>
  </si>
  <si>
    <t>18SMVU1-0022</t>
  </si>
  <si>
    <t>Dům dětí a mládeže, Hradec Králové, Rautenkrancova 1241</t>
  </si>
  <si>
    <t>Modernizace techniky pro výuku robotiky a automatizace</t>
  </si>
  <si>
    <t>18SMVU1-0023</t>
  </si>
  <si>
    <t>Základní škola a mateřská škola, Svoboda nad Úpou</t>
  </si>
  <si>
    <t>Rozvíjíme polytechnické dovednosti našich žáků</t>
  </si>
  <si>
    <t>18SMVU1-0024</t>
  </si>
  <si>
    <t>Lesní mateřská škola Na Větvi</t>
  </si>
  <si>
    <t>Začít spolu v přírodě – vybavení center aktivit</t>
  </si>
  <si>
    <t>18SMVU1-0025</t>
  </si>
  <si>
    <t>Základní škola, Prasek, okres Hradec Králové</t>
  </si>
  <si>
    <t>Skládám, tvořím, tím se učím.</t>
  </si>
  <si>
    <t>18SMVU1-0026</t>
  </si>
  <si>
    <t>Montessori mateřská škola a základní škola s.r.o.</t>
  </si>
  <si>
    <t>Objevování v dětských rukou</t>
  </si>
  <si>
    <t>18SMVU1-0027</t>
  </si>
  <si>
    <t>Základní škola K.V.Raise, Lázně Bělohrad, okres Jičín</t>
  </si>
  <si>
    <t>S VEXem moderně a zábavně</t>
  </si>
  <si>
    <t>18SMVU1-0028</t>
  </si>
  <si>
    <t>Read in English</t>
  </si>
  <si>
    <t>18SMVU1-0029</t>
  </si>
  <si>
    <t>Polytechnická výchova prakticky</t>
  </si>
  <si>
    <t>18ZPD04 Ochrana přrody a krajiny</t>
  </si>
  <si>
    <t>18ZPD04-0001</t>
  </si>
  <si>
    <t>A Rocha-Křesťané v ochraně přírody, o.p.s.</t>
  </si>
  <si>
    <t>PESTROST PRO ŽIVOT</t>
  </si>
  <si>
    <t>18ZPD04-0002</t>
  </si>
  <si>
    <t>OBEC DOLNÍ LOCHOV</t>
  </si>
  <si>
    <t>Revitalizace požární nádrže v Dolním Lochově – zlepšení stavu biotopu pro zvláště chráněné druhy živočichů</t>
  </si>
  <si>
    <t>18ZPD04-0003</t>
  </si>
  <si>
    <t>Městské lesy Hradec Králové a.s.</t>
  </si>
  <si>
    <t>Revitalizace rybích sádek a tůně v přírodní památce Roudnička Datlík</t>
  </si>
  <si>
    <t>18ZPD04-0004</t>
  </si>
  <si>
    <t>Česká společnost ornitologická</t>
  </si>
  <si>
    <t>Zajištění pastvy divokých koní na Josefovských loukách</t>
  </si>
  <si>
    <t>18ZPD04-0005</t>
  </si>
  <si>
    <t>ZO ČSOP JARO Jaroměř</t>
  </si>
  <si>
    <t>Záchrana ohrožených živočichů prostřednictvím Záchranné stanice Jaroměř</t>
  </si>
  <si>
    <t>18ZPD05 Environmentální vzdělávání, výchova a osvěta</t>
  </si>
  <si>
    <t>18ZPD05-0001</t>
  </si>
  <si>
    <t>Zelená laboratoř Danety 2018</t>
  </si>
  <si>
    <t>18ZPD05-0002</t>
  </si>
  <si>
    <t>Mikroregion obcí Památkové zóny 1866</t>
  </si>
  <si>
    <t>Environmentální a ekologické vzdělávání Mikroregionu OPZ 1866</t>
  </si>
  <si>
    <t>18ZPD05-0003</t>
  </si>
  <si>
    <t>ZO ČSOP ORLICE</t>
  </si>
  <si>
    <t>EVVO při Ekocentru Orlice v Krňovicích v roce 2018</t>
  </si>
  <si>
    <t>18ZPD05-0004</t>
  </si>
  <si>
    <t>EKOVÝCHOVA - od hravého dětství po zralé stáří</t>
  </si>
  <si>
    <t>18ZPD05-0005</t>
  </si>
  <si>
    <t>Muzeum přírody Český ráj z. s.</t>
  </si>
  <si>
    <t>Poznáváme méně známé</t>
  </si>
  <si>
    <t>18ZPD05-0006</t>
  </si>
  <si>
    <t>Naučná stezka V našem lese</t>
  </si>
  <si>
    <t>18ZPD05-0007</t>
  </si>
  <si>
    <t>Hnutí DUHA Olomouc</t>
  </si>
  <si>
    <t>Vzdělávání a osvěta o návratu vlků do Královéhradeckého kraje</t>
  </si>
  <si>
    <t>18ZPD05-0008</t>
  </si>
  <si>
    <t>Českomoravská myslivecká jednota, z.s. - okresní mysl. HK</t>
  </si>
  <si>
    <t>Environmentální vzdělávání, výchova a osvěta</t>
  </si>
  <si>
    <t>18ZPD05-0009</t>
  </si>
  <si>
    <t>Ekologické výukové programy pro žáky s tělesným hendikepem</t>
  </si>
  <si>
    <t>18ZPD05-0010</t>
  </si>
  <si>
    <t>Recyklohraní, o.p.s.</t>
  </si>
  <si>
    <t>Poklady z recyklace - recyklační kufřík - výuková pomůcka</t>
  </si>
  <si>
    <t>18ZPD05-0011</t>
  </si>
  <si>
    <t>Skutečně zdravá škola, z.s.</t>
  </si>
  <si>
    <t>Miluji jídlo, neplýtvám!</t>
  </si>
  <si>
    <t>18ZPD05-0012</t>
  </si>
  <si>
    <t>Přírodovědné a myslivecké kroužky v okrese Náchod</t>
  </si>
  <si>
    <t>18ZPD05-0013</t>
  </si>
  <si>
    <t>Naučná stezka Viničky</t>
  </si>
  <si>
    <t>18ZPD05-0014</t>
  </si>
  <si>
    <t>Osvěta přírodě šetrného zemědělského hospodaření</t>
  </si>
  <si>
    <t>18ZPD05-0015</t>
  </si>
  <si>
    <t>Vítejte v Zážitkové zahradě Vily Čerych</t>
  </si>
  <si>
    <t>18ZPD05-0016</t>
  </si>
  <si>
    <t>Environmentální osvěta a výchova široké veřejnosti</t>
  </si>
  <si>
    <t>18ZPD05-0017</t>
  </si>
  <si>
    <t>Vzdělávací a kulturní centrum Broumov o.p.s.</t>
  </si>
  <si>
    <t>Broumovsko udržitelně 2018</t>
  </si>
  <si>
    <t>18ZPD05-0018</t>
  </si>
  <si>
    <t>Agentura pro rozvoj Broumovska, z.s.</t>
  </si>
  <si>
    <t>Podpora činnosti environmentálního střediska</t>
  </si>
  <si>
    <t>18ZPD06 Včelařství</t>
  </si>
  <si>
    <t>18ZPD06-0001</t>
  </si>
  <si>
    <t>Obnova úlů v okrese Náchod</t>
  </si>
  <si>
    <t>18ZPD06-0002</t>
  </si>
  <si>
    <t>Obnova včelařského zařízení</t>
  </si>
  <si>
    <t>18ZPD06-0003</t>
  </si>
  <si>
    <t>Český svaz včelařů, z.s. okresní organizace Jičín</t>
  </si>
  <si>
    <t>Obnova včelích úlů v okrese Jičín</t>
  </si>
  <si>
    <t>18ZPD06-0004</t>
  </si>
  <si>
    <t>Český svaz včelařů, z.s. okresní organizace Rychnov nad Kněžnou</t>
  </si>
  <si>
    <t>Včely v krajině</t>
  </si>
  <si>
    <t>18ZPD06-0005</t>
  </si>
  <si>
    <t>Zlepšení zdravotního stavu včelstev v okrese Hradec Králové</t>
  </si>
  <si>
    <t>18ZPD07 Propagace zemědělství a místní produkce</t>
  </si>
  <si>
    <t>18ZPD07-0001</t>
  </si>
  <si>
    <t>Jídlo a výrobky z blízka II.</t>
  </si>
  <si>
    <t>18ZPD07-0002</t>
  </si>
  <si>
    <t>Sdružení východ. chovatelů hos.  zvířat</t>
  </si>
  <si>
    <t>PRIM Chomutice 2018</t>
  </si>
  <si>
    <t>18ZPD07-0003</t>
  </si>
  <si>
    <t>Propagace myslivosti v rámci oslav Dožínek 2018</t>
  </si>
  <si>
    <t>18ZPD07-0004</t>
  </si>
  <si>
    <t>Český svaz včelařů, z.s., základní organizace Jaroměř</t>
  </si>
  <si>
    <t>Oslavy 150. výročí organizovaného včelařství na Jaroměřsku</t>
  </si>
  <si>
    <t>18ZPD07-0005</t>
  </si>
  <si>
    <t>SEVER prezentuje regionální produkty</t>
  </si>
  <si>
    <t>18ZPD07-0006</t>
  </si>
  <si>
    <t>Školní jídelny KHK vaří z regionálních potravin, aneb Cesta za poznáním může vést i přes talíř.</t>
  </si>
  <si>
    <t>18ZPD07-0007</t>
  </si>
  <si>
    <t>Český Honza z.s.</t>
  </si>
  <si>
    <t>Propagace regionálních výrobců</t>
  </si>
  <si>
    <t>18ZPD07-0008</t>
  </si>
  <si>
    <t>Český svaz včelařů, z.s., základní organizace Nechanice</t>
  </si>
  <si>
    <t>MEDOVÉ SLAVNOSTI na zámku Hrádek u Nechanic - 2 ročník s návazností na 32 Letou tradici Okresního včelařského dne</t>
  </si>
  <si>
    <t>18ZPD07-0009</t>
  </si>
  <si>
    <t>Asociace soukromých zemědělců region Rychnov n. Kn., z.s.</t>
  </si>
  <si>
    <t>Selské dožínky v Pohoří</t>
  </si>
  <si>
    <t>18ZPD07-0010</t>
  </si>
  <si>
    <t>Propagace ekologického zemědělství a regionálních výrobků</t>
  </si>
  <si>
    <t xml:space="preserve">Přiděleno </t>
  </si>
  <si>
    <t>Českomoravská myslivecká jednota, z.s. -OMS Náchod</t>
  </si>
  <si>
    <t>Dotační fond KHK - pro odvětví  cestovní ruch</t>
  </si>
  <si>
    <t xml:space="preserve">Podpora činnosti turistických informačních center </t>
  </si>
  <si>
    <t>Hradecká kulturní a vzděl. společnost s.r.o.</t>
  </si>
  <si>
    <t>Rozvoj služeb TIC v hale Hlavního nádraží v HK</t>
  </si>
  <si>
    <t>18SMRU1 - Volnočasové aktivity pro děti a mládež</t>
  </si>
  <si>
    <t>18SMRU1-0003</t>
  </si>
  <si>
    <t>Klub rodičů a přátel Královéhradeckého dětského sboru, spolek</t>
  </si>
  <si>
    <t>Letní tábor JITRO 2018</t>
  </si>
  <si>
    <t>18SMRU1-0005</t>
  </si>
  <si>
    <t>Dům dětí a mládeže, Chlumec nad Cidlinou</t>
  </si>
  <si>
    <t>Letní pobytové tábory pro děti a mládež</t>
  </si>
  <si>
    <t>18SMRU1-0006</t>
  </si>
  <si>
    <t>Asociace Tom ČR, TOM 19208 KADET</t>
  </si>
  <si>
    <t>Tajemné pobřeží</t>
  </si>
  <si>
    <t>18SMRU1-0008</t>
  </si>
  <si>
    <t>NA HRADECKÉM KOPEČKU, z. s.</t>
  </si>
  <si>
    <t>Hůl, prak a koruna - cesta krále Davida</t>
  </si>
  <si>
    <t>18SMRU1-0010</t>
  </si>
  <si>
    <t>Junák - český skaut, středisko Hořice, z. s.</t>
  </si>
  <si>
    <t>Provoz skautských základen</t>
  </si>
  <si>
    <t>18SMRU1-0012</t>
  </si>
  <si>
    <t>Poklad na Stříbrném rybníku 2018 - 11. ročník dětského dne</t>
  </si>
  <si>
    <t>18SMRU1-0014</t>
  </si>
  <si>
    <t>Junák - český skaut, středisko Dobráček Hostinné, z. s.</t>
  </si>
  <si>
    <t>Provozní náklady střediska Dobráček Hostinné 2018</t>
  </si>
  <si>
    <t>18SMRU1-0017</t>
  </si>
  <si>
    <t>Lidové tradice a zvyky nejen na vsi</t>
  </si>
  <si>
    <t>18SMRU1-0018</t>
  </si>
  <si>
    <t xml:space="preserve">Běloveské soutěže pro hasičskou mládež v roce 2018	</t>
  </si>
  <si>
    <t>18SMRU1-0020</t>
  </si>
  <si>
    <t>Dům dětí a mládeže Pelíšek, Vrchlabí</t>
  </si>
  <si>
    <t>18SMRU1-0022</t>
  </si>
  <si>
    <t>SH ČMS - Okresní sdružení hasičů Náchod</t>
  </si>
  <si>
    <t>18SMRU1-0023</t>
  </si>
  <si>
    <t>Pionýr, z. s. - Pionýrská skupina  POHODA</t>
  </si>
  <si>
    <t>POHOROK2018</t>
  </si>
  <si>
    <t>18SMRU1-0024</t>
  </si>
  <si>
    <t>Tkalcovské muzeum z.s.</t>
  </si>
  <si>
    <t>Kreativita a zručnost dětí</t>
  </si>
  <si>
    <t>18SMRU1-0025</t>
  </si>
  <si>
    <t>Obec Libotov</t>
  </si>
  <si>
    <t>Den dětí v Libotově 2018</t>
  </si>
  <si>
    <t>18SMRU1-0026</t>
  </si>
  <si>
    <t>Spolek Atelier Petrlenka</t>
  </si>
  <si>
    <t>S Petrlenkou užíješ víc</t>
  </si>
  <si>
    <t>18SMRU1-0027</t>
  </si>
  <si>
    <t>Biskupství královéhradecké</t>
  </si>
  <si>
    <t>Diecézní setkání mládeže 2018</t>
  </si>
  <si>
    <t>18SMRU1-0028</t>
  </si>
  <si>
    <t>V přírodě se nenudíme</t>
  </si>
  <si>
    <t>18SMRU1-0029</t>
  </si>
  <si>
    <t>Děti v prachovské přírodě</t>
  </si>
  <si>
    <t>18SMRU1-0032</t>
  </si>
  <si>
    <t>Provoz skautského střediska Rybárny a tábory 2018</t>
  </si>
  <si>
    <t>18SMRU1-0033</t>
  </si>
  <si>
    <t>Junák - český skaut, středisko Skaláci Police nad Metují, z. s.</t>
  </si>
  <si>
    <t>Provoz klubovny a podpora činnosti skautského střediska Skaláci Police n. M.</t>
  </si>
  <si>
    <t>18SMRU1-0034</t>
  </si>
  <si>
    <t>Letní umělecká škola Ambrozia 2018</t>
  </si>
  <si>
    <t>18SMRU1-0037</t>
  </si>
  <si>
    <t>Na Venkově z.s.</t>
  </si>
  <si>
    <t>S dětmi blíž k přírodě</t>
  </si>
  <si>
    <t>18SMRU1-0040</t>
  </si>
  <si>
    <t>Pionýr, z. s. - Pionýrská skupina Náchod</t>
  </si>
  <si>
    <t>PS Náchod - inovace vybavení</t>
  </si>
  <si>
    <t>18SMRU1-0042</t>
  </si>
  <si>
    <t>Důl Jan Šverma o.p.s.</t>
  </si>
  <si>
    <t>Jak se peklo probouzí aneb jak se čerti za dětmi na zem chystají</t>
  </si>
  <si>
    <t>18SMRU1-0044</t>
  </si>
  <si>
    <t>Junák - český skaut, středisko Františka Barvíře Třebechovice pod Orebem, z. s.</t>
  </si>
  <si>
    <t>Výdaje na provoz a činnost 2018 / Tábor Orlické Záhoří 2018  - obnova materiálního vybavení</t>
  </si>
  <si>
    <t>18SMRU1-0045</t>
  </si>
  <si>
    <t>Pionýr, z. s. - Královéhradecká krajská organizace</t>
  </si>
  <si>
    <t>Celoroční činnost Královéhradecké krajské organizace v roce 2018</t>
  </si>
  <si>
    <t>18SMRU1-0046</t>
  </si>
  <si>
    <t>Junák - český skaut, středisko Náchod, z. s.</t>
  </si>
  <si>
    <t>Podpora činnosti Junák, český skaut, z.s. středisko Náchod v roce 2018</t>
  </si>
  <si>
    <t>18SMRU1-0047</t>
  </si>
  <si>
    <t>Podpora činnosti kolektivu mladých hasičů SDH Hřibojedy</t>
  </si>
  <si>
    <t>18SMRU1-0048</t>
  </si>
  <si>
    <t>ELDORÁDO, středisko Náchod</t>
  </si>
  <si>
    <t>Eldorádo, středisko Náchod - 2018</t>
  </si>
  <si>
    <t>18SMRU1-0049</t>
  </si>
  <si>
    <t>Mladí hasiči Velká Bukovina</t>
  </si>
  <si>
    <t>18SMRU1-0050</t>
  </si>
  <si>
    <t>SH ČMS - Sbor dobrovolných hasičů Houdkovice</t>
  </si>
  <si>
    <t>Zajištění celoroční činnosti kolektivu mladých hasičů, pořízení, údržby a opravy MTV</t>
  </si>
  <si>
    <t>18SMRU1-0052</t>
  </si>
  <si>
    <t>Pionýr, z. s. - Pionýrská skupina Dobruška</t>
  </si>
  <si>
    <t>Pionýři v akci 2018</t>
  </si>
  <si>
    <t>18SMRU1-0054</t>
  </si>
  <si>
    <t>Prima hrátky v Jedničce aneb Zahradní slavnost pro děti 2018</t>
  </si>
  <si>
    <t>18SMRU1-0055</t>
  </si>
  <si>
    <t>Podpora mladých hasičů v roce 2018</t>
  </si>
  <si>
    <t>18SMRU1-0058</t>
  </si>
  <si>
    <t>Sion - Nová generace, z.s.</t>
  </si>
  <si>
    <t>Nová generace</t>
  </si>
  <si>
    <t>18SMRU1-0059</t>
  </si>
  <si>
    <t>Pionýr, z.s . - Pionýrská skupina Za Vodou</t>
  </si>
  <si>
    <t>Celoroční činnost pionýrské skupiny Za Vodou</t>
  </si>
  <si>
    <t>18SMRU1-0060</t>
  </si>
  <si>
    <t>Junák - český skaut, středisko ÚTA Nové Město nad Metují, z. s.</t>
  </si>
  <si>
    <t>Novoměstští Junáci</t>
  </si>
  <si>
    <t>18SMRU1-0062</t>
  </si>
  <si>
    <t>Pionýr, z. s. - Pionýrská skupina Táborník</t>
  </si>
  <si>
    <t>Podpora celoroční činnosti PS Táborník</t>
  </si>
  <si>
    <t>18SMRU1-0063</t>
  </si>
  <si>
    <t>Junák - český skaut, středisko Červený Kostelec, z. s.</t>
  </si>
  <si>
    <t>Celoroční činnost skautských oddílů v ČK</t>
  </si>
  <si>
    <t>18SMRU1-0066</t>
  </si>
  <si>
    <t>Celoroční činnost Mladých hasičů Miletín</t>
  </si>
  <si>
    <t>18SMRU1-0067</t>
  </si>
  <si>
    <t>Spolek pro hiporehabilitaci Bydžovská Lhotka</t>
  </si>
  <si>
    <t>Slunce vychází pro všechny</t>
  </si>
  <si>
    <t>18SMRU1-0068</t>
  </si>
  <si>
    <t>Junák - český skaut, středisko K. Šimka Hradec Králové, z. s.</t>
  </si>
  <si>
    <t>Podpora celoroční a táborové činnosti skautského střediska K. Šimka</t>
  </si>
  <si>
    <t>18SMRU1-0069</t>
  </si>
  <si>
    <t>Činnost mladých hasičů SH ČMS - SDH Ledce v roce 2018</t>
  </si>
  <si>
    <t>18SMRU1-0071</t>
  </si>
  <si>
    <t>Junák - český skaut, středisko Kostelec nad Orlicí, z. s.</t>
  </si>
  <si>
    <t>Celoroční provoz skautského střediska</t>
  </si>
  <si>
    <t>18SMRU1-0072</t>
  </si>
  <si>
    <t>Butterfly-Aid o.p.s.</t>
  </si>
  <si>
    <t>ORLICE FAMILY CUP 2018</t>
  </si>
  <si>
    <t>18SMRU1-0074</t>
  </si>
  <si>
    <t>SH ČMS - Okresní sdružení hasičů Trutnov</t>
  </si>
  <si>
    <t>18SMRU1-0075</t>
  </si>
  <si>
    <t>Pionýr, z. s. - Pionýrská skupina Přátelství</t>
  </si>
  <si>
    <t>Pravidelná činnost PS Přátelství  v r. 2018</t>
  </si>
  <si>
    <t>18SMRU1-0078</t>
  </si>
  <si>
    <t>Liga lesní moudrosti - kmen Tate Osmaka</t>
  </si>
  <si>
    <t>Pro všechny 18</t>
  </si>
  <si>
    <t>18SMRU1-0080</t>
  </si>
  <si>
    <t>Bavíme se sportem z.s.</t>
  </si>
  <si>
    <t>Bavíme se sportem</t>
  </si>
  <si>
    <t>18SMRU1-0081</t>
  </si>
  <si>
    <t>Rychnovský dětský sbor, z.s.</t>
  </si>
  <si>
    <t>Rychnovský dětský sbor 2018</t>
  </si>
  <si>
    <t>18SMRU1-0083</t>
  </si>
  <si>
    <t>18SMRU1-0084</t>
  </si>
  <si>
    <t>Mladý týnišťský big band, z.s.</t>
  </si>
  <si>
    <t>18SMRU1-0085</t>
  </si>
  <si>
    <t>Junák - český skaut, středisko Svatého Jiří Hradec Králové, z. s.</t>
  </si>
  <si>
    <t>Tábor Boušín 2018</t>
  </si>
  <si>
    <t>18SMRU1-0087</t>
  </si>
  <si>
    <t>Centrum pro všechny generace z.s.</t>
  </si>
  <si>
    <t>Vješák - Překroč svůj stín</t>
  </si>
  <si>
    <t>18SMRU1-0089</t>
  </si>
  <si>
    <t>Spolek školy pro život</t>
  </si>
  <si>
    <t>Čas  pro děti 2018</t>
  </si>
  <si>
    <t>18SMRU1-0091</t>
  </si>
  <si>
    <t>Sdružení dětského folklorního souboru ČERVÁNEK</t>
  </si>
  <si>
    <t>Celoroční činnost DFS Červánek 2018</t>
  </si>
  <si>
    <t>18SMRU1-0092</t>
  </si>
  <si>
    <t>Jezdecký klub Briliant - Petrovice, z.s.</t>
  </si>
  <si>
    <t>Koně dětem, děti koním.</t>
  </si>
  <si>
    <t>18SMRU1-0093</t>
  </si>
  <si>
    <t>TŠ Bonifác, z. s.</t>
  </si>
  <si>
    <t>Bonifác a jeho spousta dalších nápadů 2018</t>
  </si>
  <si>
    <t>18SMRU1-0094</t>
  </si>
  <si>
    <t>Podpora celoroční činnosti mladých hasičů SDH Solnice</t>
  </si>
  <si>
    <t>18SMRU1-0095</t>
  </si>
  <si>
    <t>Funny, z.s.</t>
  </si>
  <si>
    <t>S námi je to Funny 2018</t>
  </si>
  <si>
    <t>18SMRU1-0096</t>
  </si>
  <si>
    <t>STROM Dětenice z.s.</t>
  </si>
  <si>
    <t>Cesta k přírodě</t>
  </si>
  <si>
    <t>18SMRU1-0098</t>
  </si>
  <si>
    <t>Rada dětí a mládeže Královéhradeckého kraje, z. s.</t>
  </si>
  <si>
    <t>Činnost Rady dětí a mládeže v KHK</t>
  </si>
  <si>
    <t>18SMRU1-0099</t>
  </si>
  <si>
    <t>Duha 2D</t>
  </si>
  <si>
    <t>DUHA 2D - činnost, akce, tábory</t>
  </si>
  <si>
    <t>18SMRU1-0102</t>
  </si>
  <si>
    <t>Podpora činnosti dětí a mládeže SH ČMS - KKH</t>
  </si>
  <si>
    <t>18SMRU1-0103</t>
  </si>
  <si>
    <t>Spolek Isabel, zapsaný spolek</t>
  </si>
  <si>
    <t>Volný čas s koníkem</t>
  </si>
  <si>
    <t>18SMRU1-0105</t>
  </si>
  <si>
    <t>NO LIMITS, z.s.</t>
  </si>
  <si>
    <t>Celoroční činnost jezdeckého klubu 2018</t>
  </si>
  <si>
    <t>18SMRU1-0108</t>
  </si>
  <si>
    <t>Letní tábor mladých hasičů 2018 a obnova MTZ</t>
  </si>
  <si>
    <t>18SMRU1-0109</t>
  </si>
  <si>
    <t>Pro děti a s dětmi</t>
  </si>
  <si>
    <t>18SMRU1-0111</t>
  </si>
  <si>
    <t>Mateřské centrum Kapička, z.s.</t>
  </si>
  <si>
    <t>18SMRU1-0112</t>
  </si>
  <si>
    <t>Pionýr, z. s. - Pionýrská skupina Mladost</t>
  </si>
  <si>
    <t>Dobrodružství na míru - celoroční činnost PS Mladost</t>
  </si>
  <si>
    <t>18SMRU1-0113</t>
  </si>
  <si>
    <t>Tvořivé dílny v Muzeu papírových modelů 2018</t>
  </si>
  <si>
    <t>18SMRU1-0114</t>
  </si>
  <si>
    <t>Celoroční činnost TS Attitude DKnL 2018</t>
  </si>
  <si>
    <t>18SMRU1-0116</t>
  </si>
  <si>
    <t>DVA PILÍŘE 2018</t>
  </si>
  <si>
    <t>18SMRU1-0117</t>
  </si>
  <si>
    <t>Středisko volného času Déčko, Náchod, Zámecká 243</t>
  </si>
  <si>
    <t>Dětem a mládeži otevřeno - soubor tradičních akcí a vzdělávání vedoucích</t>
  </si>
  <si>
    <t>18SMR05 Mezinárodní spolupráce dětí a mládeže</t>
  </si>
  <si>
    <t>18SMR05-0001</t>
  </si>
  <si>
    <t>Partnerská spolupráce ZŠ a MŠ Špindlerův Mlýn a Neumühler Schule Schwerin</t>
  </si>
  <si>
    <t>18SMR05-0002</t>
  </si>
  <si>
    <t>Junák - český skaut, středisko Vamberk, z. s.</t>
  </si>
  <si>
    <t>Mezinárodní skautské setkání-jamboree v Cheschire, Anglie</t>
  </si>
  <si>
    <t>18SMR05-0003</t>
  </si>
  <si>
    <t>Klub NATURA z.s.</t>
  </si>
  <si>
    <t>Tábor Chorvatsko 2018, expedice Holandsko 2018</t>
  </si>
  <si>
    <t>18SMR05-0004</t>
  </si>
  <si>
    <t>Týdenní žákovský pobyt v Německu 2018</t>
  </si>
  <si>
    <t>18SMR05-0005</t>
  </si>
  <si>
    <t xml:space="preserve">Základní škola V. Hejny, Červený Kostelec, Komenského </t>
  </si>
  <si>
    <t>Kurswoche 2018</t>
  </si>
  <si>
    <t>18SMR05-0006</t>
  </si>
  <si>
    <t>Poznejme se navzájem 2018</t>
  </si>
  <si>
    <t>18SMR05-0007</t>
  </si>
  <si>
    <t>DPS Červánek a Jitřenka z.s.</t>
  </si>
  <si>
    <t>Festival Vranov nad Toplou</t>
  </si>
  <si>
    <t>18SMR05-0008</t>
  </si>
  <si>
    <t>18SMR05-0009</t>
  </si>
  <si>
    <t>Jak Holandsko neznáme</t>
  </si>
  <si>
    <t>18SMR05-0010</t>
  </si>
  <si>
    <t>Intercamp 2018</t>
  </si>
  <si>
    <t>18SMR05-0011</t>
  </si>
  <si>
    <t>Divoká příroda rumunského Banátu</t>
  </si>
  <si>
    <t>18SMR05-0013</t>
  </si>
  <si>
    <t xml:space="preserve">Mezinárodní tábor v Polsku 2018 - ….. </t>
  </si>
  <si>
    <t>18SMR05-0014</t>
  </si>
  <si>
    <t>Sbor Církve bratrské v Trutnově</t>
  </si>
  <si>
    <t>English Camp Trutnov 2018</t>
  </si>
  <si>
    <t>18SMR05-0015</t>
  </si>
  <si>
    <t>Bonifác bez hranic 2018</t>
  </si>
  <si>
    <t>18SMR05-0016</t>
  </si>
  <si>
    <t>Setkání mládežnických parlamentů Náchoda a Staré Lubovně (SK)</t>
  </si>
  <si>
    <t>18SMR08-0002</t>
  </si>
  <si>
    <t>Modernizace TZ Studánka - podlaha v klubovně a dílně, sokl v jídelně</t>
  </si>
  <si>
    <t>18SMR08-0005</t>
  </si>
  <si>
    <t>Rekonstrukce vstupních prostor klubovny Loděnice</t>
  </si>
  <si>
    <t>18SMR08-0006</t>
  </si>
  <si>
    <t>18SMR08-0007</t>
  </si>
  <si>
    <t>Pionýr, z. s. - Pionýrská skupina Bokouš</t>
  </si>
  <si>
    <t>STANOVÝ TÁBOR BOKOUŠ</t>
  </si>
  <si>
    <t>18SMR08-0008</t>
  </si>
  <si>
    <t>Rekonstrukce kuchyně a jídelny na letní táborové základně Hvězdička - 1. etapa</t>
  </si>
  <si>
    <t>18SMR08-0009</t>
  </si>
  <si>
    <t>Český zálesák</t>
  </si>
  <si>
    <t>Rekonstrukce a modernizace klubovny Českého Zálesáka</t>
  </si>
  <si>
    <t>18SMR08-0010</t>
  </si>
  <si>
    <t>Rekonstrukce stavby hlavní budovy na táborové základně Chocnějovice</t>
  </si>
  <si>
    <t>18SMR08-0014</t>
  </si>
  <si>
    <t>Rekonstrukce střechy</t>
  </si>
  <si>
    <t xml:space="preserve"> Účel</t>
  </si>
  <si>
    <t>Český svaz včelařů, z.s,. okresní org.  Náchod</t>
  </si>
  <si>
    <t>Český svaz včelařů, z.s., okresní org. Trutnov</t>
  </si>
  <si>
    <t>Český svaz včelařů, z.s., okr. org. Hradec Králové</t>
  </si>
  <si>
    <t>Středisko ekol. výchovy SEVER Hradec Králové, o.p.s.</t>
  </si>
  <si>
    <t>SH ČMS - SDH Běloves</t>
  </si>
  <si>
    <t>SH ČMS - SDH Bezděkov nad Metují</t>
  </si>
  <si>
    <t>SH ČMS - SDH Ledce</t>
  </si>
  <si>
    <t>Křesťanské rodinné centrum Sedmikráska</t>
  </si>
  <si>
    <t>Rozvoj psychosoc., tvůrčích a motorických dovedností dětí ve věku od 0 do 6 let</t>
  </si>
  <si>
    <t>ACADEMIA MERCURII soukromá SŠ , s.r.o.</t>
  </si>
  <si>
    <t>Junák - český skaut, středisko Kostelec n. O.</t>
  </si>
  <si>
    <t>Základní škola Nové Město nad Metují, Komenského 15</t>
  </si>
  <si>
    <t>18RRDU2 Rozvoj a budování dálkových a na ně navazujících cyklotras v Královéhradeckém kraji</t>
  </si>
  <si>
    <t>18RRDU2-0013</t>
  </si>
  <si>
    <t>Město Nové Město nad Metují</t>
  </si>
  <si>
    <t>Cykloregion V. Moravce - stavební úpravy komunikace ulice Železova louka</t>
  </si>
  <si>
    <t>18RRDU2-0014</t>
  </si>
  <si>
    <t>Cykloregion V. Moravce - stavební úpravy stávající komunikace ul. Chlístovská I. etapa</t>
  </si>
  <si>
    <t>18RRDU2-0015</t>
  </si>
  <si>
    <t>Cykloregion V. Moravce - novostavba stezky pro pěší a cyklisty lesem Obora -DSP</t>
  </si>
  <si>
    <t>18RRDU2-0016</t>
  </si>
  <si>
    <t>Dobrovolný svazek obcí Kladská stezka</t>
  </si>
  <si>
    <t>Realizace stavby cyklotrasy, úsek 6 a 7 "Cyklookruh Rozkoš"</t>
  </si>
  <si>
    <t>18RRD11-0001</t>
  </si>
  <si>
    <t>OBEC BÍLÉ POLIČANY</t>
  </si>
  <si>
    <t>Obnova hasičské techniky pro obce s JPO</t>
  </si>
  <si>
    <t>18RRD11-0002</t>
  </si>
  <si>
    <t>Obec Hlušice</t>
  </si>
  <si>
    <t>Dodání dopravního automobilu pro JSDH Hlušice</t>
  </si>
  <si>
    <t>18RRD11-0003</t>
  </si>
  <si>
    <t>Obec Zdobín</t>
  </si>
  <si>
    <t>Nákup Dopravního automobilu Zdobín</t>
  </si>
  <si>
    <t>18RRD11-0004</t>
  </si>
  <si>
    <t>OBEC LIBŇATOV</t>
  </si>
  <si>
    <t>Pořízení nového dopravního automobilu</t>
  </si>
  <si>
    <t>18RRD11-0005</t>
  </si>
  <si>
    <t>Obec Rudník</t>
  </si>
  <si>
    <t>Pořízení dopravního automobilu s požárním přívěsem nákladním pro JPO Rudník-Arnultovice</t>
  </si>
  <si>
    <t>18RRD11-0006</t>
  </si>
  <si>
    <t>Obec Lánov</t>
  </si>
  <si>
    <t>Dopravní automobil - Lánov</t>
  </si>
  <si>
    <t>18RRD11-0007</t>
  </si>
  <si>
    <t>OBEC OHNIŠOV</t>
  </si>
  <si>
    <t>Ohnišov - Dopravní automobil</t>
  </si>
  <si>
    <t>18RRD11-0008</t>
  </si>
  <si>
    <t>18RRD11-0009</t>
  </si>
  <si>
    <t>18RRD11-0010</t>
  </si>
  <si>
    <t>Obec Slatiny</t>
  </si>
  <si>
    <t>výstavba požární zbrojnice Slatiny</t>
  </si>
  <si>
    <t>18RRD11-0011</t>
  </si>
  <si>
    <t>Obec Roudnice</t>
  </si>
  <si>
    <t>Nákup dopravního automobilu pro JPO Roudnice</t>
  </si>
  <si>
    <t>18RRD11-0012</t>
  </si>
  <si>
    <t>Městys Černý Důl</t>
  </si>
  <si>
    <t>Černý Důl - dopravní automobil</t>
  </si>
  <si>
    <t>18RRD11-0013</t>
  </si>
  <si>
    <t>Dopravní automobil pro SDH Dolní Brusnice</t>
  </si>
  <si>
    <t>18RRD11-0014</t>
  </si>
  <si>
    <t>MĚSTO BOROHRÁDEK</t>
  </si>
  <si>
    <t>Pořízení dopravního automobilu pro město Borohrádek</t>
  </si>
  <si>
    <t>18RRD11-0015</t>
  </si>
  <si>
    <t>OBEC CHVALKOVICE</t>
  </si>
  <si>
    <t>Výstavba nové požární zbrojnice</t>
  </si>
  <si>
    <t>18RRD11-0016</t>
  </si>
  <si>
    <t>nákup dopravního automobilu pro JPO obce</t>
  </si>
  <si>
    <t>18RRD11-0017</t>
  </si>
  <si>
    <t>Železnice- Dopravní automobil</t>
  </si>
  <si>
    <t>18RRD11-0018</t>
  </si>
  <si>
    <t>Pořízení dopravního automobilu pro JSDH Skuhrov nad Bělou</t>
  </si>
  <si>
    <t>18RRD11-0019</t>
  </si>
  <si>
    <t>OBEC VLČKOVICE V PODKRKONOŠÍ</t>
  </si>
  <si>
    <t>Novostavba hasičské zbrojnice na poz. p. č. 77, Vlčkovice v Podkrkonoší</t>
  </si>
  <si>
    <t>18RRD11-0020</t>
  </si>
  <si>
    <t>Město Kostelec nad Orlicí</t>
  </si>
  <si>
    <t>Přístavba hasičské zbrojnice v Kostelci nad Orlicí</t>
  </si>
  <si>
    <t>18RRD11-0021</t>
  </si>
  <si>
    <t>Dotace pro JSDH obcí - pořízení nového dopavního automobilu</t>
  </si>
  <si>
    <t>18RRD11-0022</t>
  </si>
  <si>
    <t>Město Lázně Bělohrad</t>
  </si>
  <si>
    <t>Požární vozidlo pro město Lázně Bělohrad</t>
  </si>
  <si>
    <t>18RRD11-0023</t>
  </si>
  <si>
    <t>Lično – Dopravní automobil s přívěsem nákladním</t>
  </si>
  <si>
    <t>18RRD11-0024</t>
  </si>
  <si>
    <t>OBEC HORNÍ OLEŠNICE</t>
  </si>
  <si>
    <t>Horní Olešnice-Dopravní automobil s přívěsem nákladní</t>
  </si>
  <si>
    <t>18RRD11 Zvýšení akceschopnosti JPO zřizovaných obcemi v Královéhradeckém kraji:</t>
  </si>
  <si>
    <t>18RRDU2-0001</t>
  </si>
  <si>
    <t>Město Jičín</t>
  </si>
  <si>
    <t>Cyklostezka Jičín - Nábřeží Kpt. Jaroše</t>
  </si>
  <si>
    <t>18RRDU2-0002</t>
  </si>
  <si>
    <t>DSP a DPS "Cyklookruh Rozkoš"</t>
  </si>
  <si>
    <t>18RRDU2-0003</t>
  </si>
  <si>
    <t>Projektová dokumentace pro SP a PS dálkové cyklotrasy Odra - Nisa č. 14, část Tuř-Jičín-Jinolice</t>
  </si>
  <si>
    <t>18RRDU2-0004</t>
  </si>
  <si>
    <t>Cyklostezska Stanovice - Žireč</t>
  </si>
  <si>
    <t>18RRDU2-0005</t>
  </si>
  <si>
    <t>Projektová dokumentace pro stavbu cyklopřejezdu v místě železničního přejezdu P3134</t>
  </si>
  <si>
    <t>18RRDU2-0006</t>
  </si>
  <si>
    <t>Cyklotrasa č.22 Rudník</t>
  </si>
  <si>
    <t>18RRDU2-0007</t>
  </si>
  <si>
    <t>Stavba cyklopřejezdu v místě železničního přejezdu P3134</t>
  </si>
  <si>
    <t>18RRDU2-0008</t>
  </si>
  <si>
    <t>Výstavba cyklotrasy KČT 22 Trutnov - Horní Staré Město</t>
  </si>
  <si>
    <t>18RRDU2-0012</t>
  </si>
  <si>
    <t>Rozvoj cyklodopravy na Policku</t>
  </si>
  <si>
    <t>18RRD01 Obnova hasičské techniky pro obce s JPO</t>
  </si>
  <si>
    <t>18RRD01-0001</t>
  </si>
  <si>
    <t>Oprava CAS 32 Tatra 815 6x6, JPO města Borohrádek</t>
  </si>
  <si>
    <t>18RRD01-0004</t>
  </si>
  <si>
    <t>Město Nová Paka</t>
  </si>
  <si>
    <t>Pořízení CAS 20 pro JSDH Nová Paka</t>
  </si>
  <si>
    <t>18RRD01-0006</t>
  </si>
  <si>
    <t>OBEC HAVLOVICE</t>
  </si>
  <si>
    <t>Oprava požárního vozu LIAZ CAS 25</t>
  </si>
  <si>
    <t>18RRD01-0007</t>
  </si>
  <si>
    <t>Statutární město Hradec Králové</t>
  </si>
  <si>
    <t>JSDH Plácky</t>
  </si>
  <si>
    <t>18RRD01-0008</t>
  </si>
  <si>
    <t>JSDH Třebeš</t>
  </si>
  <si>
    <t>18RRD02 Podpora svazků obcí</t>
  </si>
  <si>
    <t>18RRD02-0001</t>
  </si>
  <si>
    <t>Dobrovolný svazek obcí Lesy Policka</t>
  </si>
  <si>
    <t>Profesionalizace DSO Lesy Policka</t>
  </si>
  <si>
    <t>18RRD02-0002</t>
  </si>
  <si>
    <t>Profesionalizace DSO Region Novoměstsko 2018</t>
  </si>
  <si>
    <t>18RRD02-0003</t>
  </si>
  <si>
    <t>DSO Broumovsko</t>
  </si>
  <si>
    <t>DSO Broumovsko 2018</t>
  </si>
  <si>
    <t>18RRD02-0004</t>
  </si>
  <si>
    <t>Profesionalizace Mikroregionu OPZ 1866 - Centrum společných služeb</t>
  </si>
  <si>
    <t>18RRD02-0005</t>
  </si>
  <si>
    <t>Profesionalizace DSO ROH 2018</t>
  </si>
  <si>
    <t>18RRD02-0006</t>
  </si>
  <si>
    <t>Mikroregion Hustířanka</t>
  </si>
  <si>
    <t>Mikroregion Hustířanka 2018</t>
  </si>
  <si>
    <t>18RRD02-0007</t>
  </si>
  <si>
    <t>Lázeňský mikroregion</t>
  </si>
  <si>
    <t>Profesionalizace Lázeňského mikroregionu</t>
  </si>
  <si>
    <t>18RRD02-0008</t>
  </si>
  <si>
    <t>Profesionalizace Mikroregionu Nechanicko, svazku obcí</t>
  </si>
  <si>
    <t>18RRD02-0009</t>
  </si>
  <si>
    <t>Podpora Krkonoše - svazek měst a obcí 2018</t>
  </si>
  <si>
    <t>18RRD02-0010</t>
  </si>
  <si>
    <t>Svazek obcí Východní Krkonoše</t>
  </si>
  <si>
    <t>Profesionalizace Svazku obcí Východní Krkonoše 2018</t>
  </si>
  <si>
    <t>18RRD02-0011</t>
  </si>
  <si>
    <t>Mikroregion Rodný kraj Františka Kupky</t>
  </si>
  <si>
    <t>Podpora svazku Mikroregion Rodný kraj Františka Kupky</t>
  </si>
  <si>
    <t>18RRD02-0012</t>
  </si>
  <si>
    <t>"SVAZEK OBCÍ 1866"</t>
  </si>
  <si>
    <t>Profesionalizace Svazku obcí 1866</t>
  </si>
  <si>
    <t>18RRD02-0013</t>
  </si>
  <si>
    <t>Potřebná pomoc 2018</t>
  </si>
  <si>
    <t>18RRD02-0014</t>
  </si>
  <si>
    <t>Podpora Svazku obcí Horní Labe 2018</t>
  </si>
  <si>
    <t>18RRD02-0015</t>
  </si>
  <si>
    <t>Společenství obcí Podkrkonoší</t>
  </si>
  <si>
    <t>Zkvalitnění informačních služeb ve Společenství obcí Podkrkonoší</t>
  </si>
  <si>
    <t>18RRD02-0016</t>
  </si>
  <si>
    <t>Mikroregion Třebechovicko SO</t>
  </si>
  <si>
    <t>Podpora Mikroregionu Třebechovicko v roce 2018</t>
  </si>
  <si>
    <t>18RRD02-0017</t>
  </si>
  <si>
    <t>Mikroregion Černilovsko, SO</t>
  </si>
  <si>
    <t>Podpora Míkroregionu Černilovsko v roce 2018</t>
  </si>
  <si>
    <t>18RRD02-0018</t>
  </si>
  <si>
    <t>Svazek obcí Metuje</t>
  </si>
  <si>
    <t>Profesionalizace Svazku obcí Metuje</t>
  </si>
  <si>
    <t>18RRD02-0019</t>
  </si>
  <si>
    <t>Profesionalizace DSO Kladská stezka</t>
  </si>
  <si>
    <t>18RRD02-0020</t>
  </si>
  <si>
    <t>"MIKROREGION TÁBOR"</t>
  </si>
  <si>
    <t>Poradenská činnost v MR Tábor</t>
  </si>
  <si>
    <t>18RRD02-0021</t>
  </si>
  <si>
    <t>Mikroregion urbanická brázda, svazek obcí</t>
  </si>
  <si>
    <t>Regionální rozvoj a spolupráce partnerů v mikroregionu Urbanická brázda</t>
  </si>
  <si>
    <t>18RRD02-0022</t>
  </si>
  <si>
    <t>MIKROREGION PODCHLUMÍ</t>
  </si>
  <si>
    <t>Profesionalizace svazku Mikroregion Podchlumí - 2018</t>
  </si>
  <si>
    <t>18RRD02-0023</t>
  </si>
  <si>
    <t>Náklady na poradce</t>
  </si>
  <si>
    <t>18RRD02-0024</t>
  </si>
  <si>
    <t>Mariánská zahrada</t>
  </si>
  <si>
    <t>Profesionalizace svazku obcí Mariánská zahrada 2018</t>
  </si>
  <si>
    <t>18RRD02-0025</t>
  </si>
  <si>
    <t>Svazek obcí "ÚPA"</t>
  </si>
  <si>
    <t>Profesionalizace svazku obcí ÚPA</t>
  </si>
  <si>
    <t>18RRD02-0026</t>
  </si>
  <si>
    <t>Svazek obcí Jestřebí hory</t>
  </si>
  <si>
    <t>Profesionalizace Svazku obcí Jestřebí hory</t>
  </si>
  <si>
    <t>18RRD02-0027</t>
  </si>
  <si>
    <t>Dobrovolný svazek obcí Orlice</t>
  </si>
  <si>
    <t>Profesionalizace mikroregionu Orlice</t>
  </si>
  <si>
    <t>18RRD02-0028</t>
  </si>
  <si>
    <t>Dobrovolný svazek obcí "Obecní voda"</t>
  </si>
  <si>
    <t>Profesionalizace mikroregionu Obecní voda</t>
  </si>
  <si>
    <t>18RRD02-0029</t>
  </si>
  <si>
    <t>Profesionalizace mikroregionu Brodec</t>
  </si>
  <si>
    <t>18RRD02-0030</t>
  </si>
  <si>
    <t>Mikroregion Rychnovsko</t>
  </si>
  <si>
    <t>Profesionalizace mikroregionu Rychnovsko</t>
  </si>
  <si>
    <t>18RRD02-0031</t>
  </si>
  <si>
    <t>Dobrovolný svazek obcí POCIDLINSKO</t>
  </si>
  <si>
    <t>Profesionalizace DSO POCIDLINSKO 2018</t>
  </si>
  <si>
    <t>18RRD02-0032</t>
  </si>
  <si>
    <t>Novopacko</t>
  </si>
  <si>
    <t>Profesionalizace DSO Novopacko</t>
  </si>
  <si>
    <t>18RRD03 Podpora pořízení územních plánů zpracovaných v souladu s metodikou MINIS</t>
  </si>
  <si>
    <t>18RRD03-0001</t>
  </si>
  <si>
    <t>Územní plán obce Habřina</t>
  </si>
  <si>
    <t>18RRD03-0002</t>
  </si>
  <si>
    <t>OBEC LUŽANY</t>
  </si>
  <si>
    <t>Územní plán Lužany</t>
  </si>
  <si>
    <t>18RRD03-0003</t>
  </si>
  <si>
    <t>18RRD03-0004</t>
  </si>
  <si>
    <t>OBEC PRASEK</t>
  </si>
  <si>
    <t>Územní plán Prasek</t>
  </si>
  <si>
    <t>18RRD03-0005</t>
  </si>
  <si>
    <t>OBEC KRÁLOVA LHOTA</t>
  </si>
  <si>
    <t>Územní plán obce Králova Lhota</t>
  </si>
  <si>
    <t>18RRD03-0006</t>
  </si>
  <si>
    <t>OBEC BYSTRÉ</t>
  </si>
  <si>
    <t>Územní plán obce Bystré</t>
  </si>
  <si>
    <t>18RRD03-0007</t>
  </si>
  <si>
    <t>Městys Mladé Buky</t>
  </si>
  <si>
    <t>Územní plán Mladé Buky</t>
  </si>
  <si>
    <t>18RRD03-0008</t>
  </si>
  <si>
    <t>OBEC HŘIBINY-LEDSKÁ</t>
  </si>
  <si>
    <t>Územní plán Hřibiny-Ledská</t>
  </si>
  <si>
    <t>18RRD12 Podpora JPO II a JPO III zřízených obcí v Královéhradeckém kraji</t>
  </si>
  <si>
    <t>18RRD12-0001</t>
  </si>
  <si>
    <t>Město Jaroměř</t>
  </si>
  <si>
    <t>Zvyšování počtu řidičů u JSDH Jaroměř</t>
  </si>
  <si>
    <t>18RRD12-0002</t>
  </si>
  <si>
    <t>Město Chlumec nad Cidlinou</t>
  </si>
  <si>
    <t>Rozšíření řidičského oprávnění pro členy JPO II</t>
  </si>
  <si>
    <t>18RRD12-0003</t>
  </si>
  <si>
    <t>OBEC MOSTEK</t>
  </si>
  <si>
    <t>JSDH Mostek - zvýšení počtu řidičů skupiny C</t>
  </si>
  <si>
    <t>18RRD12-0004</t>
  </si>
  <si>
    <t>Udržení akceschopnosti JPO III Trutnov - Horní Staré Město</t>
  </si>
  <si>
    <t>18RRD12-0005</t>
  </si>
  <si>
    <t>Rozšíření řidičského oprávnění pro JPO II Police nad Metují pro rok 2018</t>
  </si>
  <si>
    <t>18RRD12-0006</t>
  </si>
  <si>
    <t>Zvýšení akceschopnosti jednotky JPO III - SDH Horní Lánov</t>
  </si>
  <si>
    <t>18RRD12-0007</t>
  </si>
  <si>
    <t>OBEC HORNÍ RADECHOVÁ</t>
  </si>
  <si>
    <t>Podpora JPO III v Obci Horní Radechová - rozšíření řidičského oprávnění skupiny B na skupinu C</t>
  </si>
  <si>
    <t>18RRD12-0008</t>
  </si>
  <si>
    <t>Zvýšení akceschopnosti JPO II Úpice v roce 2018</t>
  </si>
  <si>
    <t>18RRD12-0009</t>
  </si>
  <si>
    <t>Zvýšení akceschopnosti JPO II SDH Hostinné - řidičské oprávnění skupiny C</t>
  </si>
  <si>
    <t>18RRD12-0010</t>
  </si>
  <si>
    <t>Zvýšení akceschopnosti JSDH města Dobrušky kategorie JPO III</t>
  </si>
  <si>
    <t>18RRD12-0011</t>
  </si>
  <si>
    <t>Udržení akceschopnosti JPO Jičín 2018</t>
  </si>
  <si>
    <t>18RRD12-0012</t>
  </si>
  <si>
    <t>Rozšíření řidičského opravnění ze skupiny "B" na skupinu "C" pro člena JPO Olešnice v Orlických horách</t>
  </si>
  <si>
    <t>18RRD12-0013</t>
  </si>
  <si>
    <t>Rozšíření řidičského oprávnění ze skupiny "B" na skupinu "C" pro člena  JPO III SDH Železnice</t>
  </si>
  <si>
    <t>18RRD12-0014</t>
  </si>
  <si>
    <t>Zlepšení akceschopnosti jednotky</t>
  </si>
  <si>
    <t>18RRD12-0015</t>
  </si>
  <si>
    <t>Zvýšení akceschopnosti jednotky JPO III Havlovice</t>
  </si>
  <si>
    <t>18RRD12-0016</t>
  </si>
  <si>
    <t>Rozšíření řidičského oprávnění pro členy JPO III Cerekvice nad Bystřicí</t>
  </si>
  <si>
    <t>18RRD12-0017</t>
  </si>
  <si>
    <t>MĚSTO ČERVENÝ KOSTELEC</t>
  </si>
  <si>
    <t>Školení ŘP skupina "C"</t>
  </si>
  <si>
    <t>18RRD12-0018</t>
  </si>
  <si>
    <t>Obec Černožice</t>
  </si>
  <si>
    <t xml:space="preserve">Podpora JPO II a JPO III zřízených obcí v KHK </t>
  </si>
  <si>
    <t>18RRD12-0019</t>
  </si>
  <si>
    <t>Rozšíření řidičského oprávnění pro členy JOPIII</t>
  </si>
  <si>
    <t>18RRD12-0020</t>
  </si>
  <si>
    <t>Rozšíření řid. oprávnění ze skupiny "B" na skupinu "C" pro členy JPO Náchod</t>
  </si>
  <si>
    <t>16RRD05-0011</t>
  </si>
  <si>
    <t>Umělecká agentura Ambrozia při Základní škole Pouchov HK o.p.s.</t>
  </si>
  <si>
    <t>Výstavba okapových a pochozích chodníků v areálu skautského domu v Třebechovicích p. O.</t>
  </si>
  <si>
    <t>Junák - český skaut, středisko Františka Barvíře Třebechovice p. O., z. s.</t>
  </si>
  <si>
    <t>Junák - český skaut, středisko Střela Stěžery</t>
  </si>
  <si>
    <t>skutečně poskytnuto</t>
  </si>
  <si>
    <t>Dotační fond KHK - pro odvětví Program obnovy venkova</t>
  </si>
  <si>
    <t xml:space="preserve">Skutečně poskytnuto </t>
  </si>
  <si>
    <t>18SPT08 - Vrcholový a výkonnostní sport</t>
  </si>
  <si>
    <t>Kód
projektu</t>
  </si>
  <si>
    <t>18SPT08-0001</t>
  </si>
  <si>
    <t>TENIS - CENTRUM DTJ HK</t>
  </si>
  <si>
    <t>I. liga dospělých v tenise - O titul mistra ČR a II. liga dospělých v tenise - O postup do nejvyšší prvoligové soutěže</t>
  </si>
  <si>
    <t>18SPT08-0002</t>
  </si>
  <si>
    <t>FBK Jičín,spolek</t>
  </si>
  <si>
    <t>Podpora extraligového florbalového týmu žen FBK Jičín</t>
  </si>
  <si>
    <t>18SPT08-0003</t>
  </si>
  <si>
    <t>MGC Hradečtí Orli, z.s.</t>
  </si>
  <si>
    <t>Extraliga minigolfu + reprezentace ČR</t>
  </si>
  <si>
    <t>18SPT08-0004</t>
  </si>
  <si>
    <t>SK RN Hradec Králové z.s.</t>
  </si>
  <si>
    <t>Podpora vrcholového sportovce a mistra světa Leoše Roušavého</t>
  </si>
  <si>
    <t>18SPT08-0006</t>
  </si>
  <si>
    <t>Dělnická tělových. jednota HK</t>
  </si>
  <si>
    <t>Extraliga ve stolním tenise, I. liga ve stolním tenise</t>
  </si>
  <si>
    <t>18SPT08-0007</t>
  </si>
  <si>
    <t>OK Slavia Hradec Králové, z.s.</t>
  </si>
  <si>
    <t>Podpora výkonnostního sportu skupiny dospělých OK Slavia Hradec Králové</t>
  </si>
  <si>
    <t>18SPT08-0008</t>
  </si>
  <si>
    <t>Wikov SKI Skuhrov nad Bělou</t>
  </si>
  <si>
    <t>Reprezentanti v běhu na lyžích</t>
  </si>
  <si>
    <t>18SPT08-0009</t>
  </si>
  <si>
    <t>Český rybářský svaz, z. s., Třebechovice p. O.</t>
  </si>
  <si>
    <t>Podpora reprezentantky  ČR v lovu ryb udicí</t>
  </si>
  <si>
    <t>18SPT08-0010</t>
  </si>
  <si>
    <t>Olfin Car Ski team, z.s.</t>
  </si>
  <si>
    <t>Podpora v přípravě lyžařů běžců pro závody světového a evropského poháru, mistrovství světa juniorů (U20) a MČR</t>
  </si>
  <si>
    <t>18SPT08-0011</t>
  </si>
  <si>
    <t>TJ LOKOMOTIVA TRUTNOV</t>
  </si>
  <si>
    <t>Vrcholový a výkonnostní sport LOKO Trutnov</t>
  </si>
  <si>
    <t>18SPT08-0012</t>
  </si>
  <si>
    <t>SKP JUDO Jičín, z.s.</t>
  </si>
  <si>
    <t>18SPT08-0013</t>
  </si>
  <si>
    <t>SK Karate Spartak HK</t>
  </si>
  <si>
    <t>Vrcholový sport SK Karate Spartak HK</t>
  </si>
  <si>
    <t>18SPT08-0014</t>
  </si>
  <si>
    <t>Golf Club Hradec Králové z.s.</t>
  </si>
  <si>
    <t>VRCHOLOVÝ SPORT GCHK 2018</t>
  </si>
  <si>
    <t>18SPT08-0015</t>
  </si>
  <si>
    <t>SPARTAK TRUTNOV, z.s.</t>
  </si>
  <si>
    <t>Vrcholový a výkonnostní sport sportovců SPARTAK Trutnov</t>
  </si>
  <si>
    <t>18SPT08-0016</t>
  </si>
  <si>
    <t>TJ Slavia Hradec Králové, z.s.</t>
  </si>
  <si>
    <t>Zefektivnění sportovní činnosti volejbalu dospělých TJ Slavia HK</t>
  </si>
  <si>
    <t>18SPT08-0018</t>
  </si>
  <si>
    <t>TJ Montas Hradec Králové</t>
  </si>
  <si>
    <t>Podpora vrcholového sportu v TJ Montas  HK</t>
  </si>
  <si>
    <t>18SPT08-0019</t>
  </si>
  <si>
    <t>SPORTCENTRUM Jičín, z.s.</t>
  </si>
  <si>
    <t>Podpora vrcholových a výkonnostních orientačních běžců při oddíle Sportcentrum Jičín</t>
  </si>
  <si>
    <t>18SPT08-0020</t>
  </si>
  <si>
    <t>TK-Východočeská sportovní</t>
  </si>
  <si>
    <t>TK Východočeská sportovní - projekt: Vrcholový a výkonnostní sport</t>
  </si>
  <si>
    <t>18SPT08-0022</t>
  </si>
  <si>
    <t>Volejbalový klub Hronov, z.s.</t>
  </si>
  <si>
    <t>Ligový volejbal v Hronov</t>
  </si>
  <si>
    <t>18SPT08-0025</t>
  </si>
  <si>
    <t>Tělocvičná jednota Sokol Dobruška</t>
  </si>
  <si>
    <t>Podpora družstev mužů a žen hrajících 1. a 2. nejvyšší celostátní soutěž v národní házené a badmintonu</t>
  </si>
  <si>
    <t>18SPT08-0026</t>
  </si>
  <si>
    <t>Tělocvičná jednota Sokol Pražské Předměstí</t>
  </si>
  <si>
    <t>Extraliga mužů a 1. liga mužů stolního tenisu, 1. liga mužů basketbalu - podpora činnosti v nejvyšších soutěžích</t>
  </si>
  <si>
    <t>18SPT08-0027</t>
  </si>
  <si>
    <t>SKBU Trutnov, z. s.</t>
  </si>
  <si>
    <t>Podpora závodníků SKBU Trutnov</t>
  </si>
  <si>
    <t>18SPT08-0028</t>
  </si>
  <si>
    <t>HK - cyklo s.r.o.</t>
  </si>
  <si>
    <t>Elkov - Author 2018</t>
  </si>
  <si>
    <t>18SPT08-0029</t>
  </si>
  <si>
    <t>SK Dobré, z.s.</t>
  </si>
  <si>
    <t>Družstva žen SK Dobré v extralize a 1.lize družstev ve stolním tenise</t>
  </si>
  <si>
    <t>18SPT08-0030</t>
  </si>
  <si>
    <t>SPORTSTYL Hradec Králové</t>
  </si>
  <si>
    <t>Podpora reprezentantů ČR v plavání</t>
  </si>
  <si>
    <t>18SPT08-0032</t>
  </si>
  <si>
    <t>SVS Hradec Králové, z.s.</t>
  </si>
  <si>
    <t>SVS - Extraliga a 1. liga žen ve stolním tenisu - podpora první a druhé nejvyšší soutěže v ČR</t>
  </si>
  <si>
    <t>18SPT08-0033</t>
  </si>
  <si>
    <t>HBC Jičín z.s.</t>
  </si>
  <si>
    <t>Podpora HBC Jičín - extraliga a 1. liga</t>
  </si>
  <si>
    <t>18SPT08-0035</t>
  </si>
  <si>
    <t>POWERLIFTING VRCHLABÍ</t>
  </si>
  <si>
    <t>Podpora reprezentantů ČR v účasti na soutěžích s mezinárodní účastí</t>
  </si>
  <si>
    <t>18SPT08-0038</t>
  </si>
  <si>
    <t>Sportovní klub Nové Město nad Metují z.s.</t>
  </si>
  <si>
    <t>Podpora vrcholového sportu 2018</t>
  </si>
  <si>
    <t>18SPT08-0042</t>
  </si>
  <si>
    <t>CZECH PARA ALPINE SKI TEAM</t>
  </si>
  <si>
    <t>18SPT08-0045</t>
  </si>
  <si>
    <t>Akademie freestyle lyžování</t>
  </si>
  <si>
    <t>Podpora reprezentantů a juniorských reprezentantů na závodech Světového poháru, EP a MSJ</t>
  </si>
  <si>
    <t>18SPT08-0047</t>
  </si>
  <si>
    <t>TJ SOKOL Deštné v Orl. h.</t>
  </si>
  <si>
    <t>Podpora vrcholového sportu a reprezentace v alpském lyžování v TJ SOKOL Deštné v O.h</t>
  </si>
  <si>
    <t>18SPT08-0048</t>
  </si>
  <si>
    <t>Jezdecký klub Isabel, z.s.</t>
  </si>
  <si>
    <t>Jezdecká sezóna 2018</t>
  </si>
  <si>
    <t>18SPT08-0050</t>
  </si>
  <si>
    <t>TJ Delfín Náchod, z.s.</t>
  </si>
  <si>
    <t>PODPORA PŘÍPRAVY NA LOH 2020</t>
  </si>
  <si>
    <t>18SPT08-0051</t>
  </si>
  <si>
    <t>ČSS, z.s. - sportovně střelecký klub DUKLA Hradec Králové</t>
  </si>
  <si>
    <t>Pronájem střelnic pro přípravu střelců ČSS,z.s. SSK Dukla Hradec Králové</t>
  </si>
  <si>
    <t>18SPTU1 - Sportovní aktivity a tělovýchova</t>
  </si>
  <si>
    <t>18SPTU1-0001</t>
  </si>
  <si>
    <t>13.ročník fotbalového a pohybového kempu pro širokou veřejnost</t>
  </si>
  <si>
    <t>18SPTU1-0002</t>
  </si>
  <si>
    <t>FBK Hořice, z.s.</t>
  </si>
  <si>
    <t>Pravidelná sportovní činnost mládeže v oddíle FBK Hořice</t>
  </si>
  <si>
    <t>18SPTU1-0003</t>
  </si>
  <si>
    <t>Český florbal</t>
  </si>
  <si>
    <t>Mládežnické výběry KHK a Kemp talentovaných rozhodčích</t>
  </si>
  <si>
    <t>18SPTU1-0005</t>
  </si>
  <si>
    <t>Krasobruslařský klub Dvůr Králové nad Labem z.s.</t>
  </si>
  <si>
    <t>Krasobruslení pro všechny</t>
  </si>
  <si>
    <t>18SPTU1-0006</t>
  </si>
  <si>
    <t>SKP Judo Nový Bydžov, z.s.</t>
  </si>
  <si>
    <t>Organizace sportu v SKP Judo Nový Bydžov</t>
  </si>
  <si>
    <t>18SPTU1-0009</t>
  </si>
  <si>
    <t>Klub vodního slalomu, z.s.</t>
  </si>
  <si>
    <t>Vodní slalom v Hradci Králové</t>
  </si>
  <si>
    <t>18SPTU1-0010</t>
  </si>
  <si>
    <t>Tělovýchovná jednota Kraso Náchod z.s.</t>
  </si>
  <si>
    <t>Celoroční podpora dětí a mládeže v krasobruslení</t>
  </si>
  <si>
    <t>18SPTU1-0012</t>
  </si>
  <si>
    <t>FC Spartak Rychnov nad Kněžnou, z.s.</t>
  </si>
  <si>
    <t>18SPTU1-0015</t>
  </si>
  <si>
    <t>TJ Liga 100 Hradec Králové z.s.</t>
  </si>
  <si>
    <t>Velká cena východních Čech v bězích</t>
  </si>
  <si>
    <t>18SPTU1-0016</t>
  </si>
  <si>
    <t>VK Slavia Hradec Králové, z. s.</t>
  </si>
  <si>
    <t>Dětský oddíl VODÁČEK 2018</t>
  </si>
  <si>
    <t>18SPTU1-0017</t>
  </si>
  <si>
    <t>Spolek Cipísek</t>
  </si>
  <si>
    <t>Běhá celá rodina</t>
  </si>
  <si>
    <t>18SPTU1-0018</t>
  </si>
  <si>
    <t>POWERLIFTING VRCHLABÍ z.s.</t>
  </si>
  <si>
    <t>Podpora mládeže v přípravě a reprezentaci na republikových, evropských a celosvětových soutěžích</t>
  </si>
  <si>
    <t>18SPTU1-0019</t>
  </si>
  <si>
    <t>Kolo pro život, z.s.</t>
  </si>
  <si>
    <t>Vrchlabí - Špindl Tour ŠKODA AUTO - Kolo pro život a Junior Trophy</t>
  </si>
  <si>
    <t>18SPTU1-0021</t>
  </si>
  <si>
    <t>Aktivity v oblasti sportu a tělovýchovy</t>
  </si>
  <si>
    <t>18SPTU1-0023</t>
  </si>
  <si>
    <t>Tělocvičná jednota Sokol Nechanice</t>
  </si>
  <si>
    <t>Sportovní aktivity a tělovýchova</t>
  </si>
  <si>
    <t>18SPTU1-0024</t>
  </si>
  <si>
    <t>18SPTU1-0025</t>
  </si>
  <si>
    <t>SPORTOVNĚ STŘELECKÝ KLUB TŘEBEŠ, z.s.</t>
  </si>
  <si>
    <t>Sportovní činnost a GP Hradec Králové 2018</t>
  </si>
  <si>
    <t>18SPTU1-0026</t>
  </si>
  <si>
    <t>Velocipéd klub Nová Paka, z.s.</t>
  </si>
  <si>
    <t>BeMANIAX Novopacký maraton</t>
  </si>
  <si>
    <t>18SPTU1-0027</t>
  </si>
  <si>
    <t>TRI CLUB Dobruška, z.s.</t>
  </si>
  <si>
    <t>Dobrušský pohár 2018</t>
  </si>
  <si>
    <t>18SPTU1-0028</t>
  </si>
  <si>
    <t>Stepík Nové Město nad Metují 2018</t>
  </si>
  <si>
    <t>18SPTU1-0029</t>
  </si>
  <si>
    <t>TJ Velké Poříčí, z.s.</t>
  </si>
  <si>
    <t>Fotbalová mládež v TJ Velké Poříčí</t>
  </si>
  <si>
    <t>18SPTU1-0031</t>
  </si>
  <si>
    <t>ČSS, z.s. Královéhradecké krajské sdružení ČSS</t>
  </si>
  <si>
    <t>Podpora krajského výběru mládeže pro rok 2018</t>
  </si>
  <si>
    <t>18SPTU1-0032</t>
  </si>
  <si>
    <t>Český svaz mentálně postižených sportovců, z.s.</t>
  </si>
  <si>
    <t>XXII. ročník MČR v klasickém lyžování sportovců s mentálním postižením 2018</t>
  </si>
  <si>
    <t>18SPTU1-0033</t>
  </si>
  <si>
    <t>Džas dureder dživipnaha z.s.</t>
  </si>
  <si>
    <t>Sport pro všechny</t>
  </si>
  <si>
    <t>18SPTU1-0034</t>
  </si>
  <si>
    <t>SK Integra Hradec Králové z.s.</t>
  </si>
  <si>
    <t>SK Integra Hradec Králové - příležitost pro sportovce s mentálním postižením a organizátor 26. MČR ve stolním tenisu 2</t>
  </si>
  <si>
    <t>18SPTU1-0035</t>
  </si>
  <si>
    <t>SK LOB Nová Paka, z.s.</t>
  </si>
  <si>
    <t>18SPTU1-0036</t>
  </si>
  <si>
    <t>Evropský šampionát dialyzovaných a transplantovaných sporotvců v Cagliari (Sardinie - Itálie)</t>
  </si>
  <si>
    <t>18SPTU1-0037</t>
  </si>
  <si>
    <t>Sportovní oddíl OB Spartak Rychnov nad Kněžnou, z. s.</t>
  </si>
  <si>
    <t>Celoroční pravidelná činnost dětí a mládeže sportovního oddílu SOOB Spartak Rychnov nad Kněžnou 2018</t>
  </si>
  <si>
    <t>18SPTU1-0039</t>
  </si>
  <si>
    <t>Radost z pohybu</t>
  </si>
  <si>
    <t>18SPTU1-0040</t>
  </si>
  <si>
    <t>Celoroční činnost - Plavecký klub Hradec Králové - 2018</t>
  </si>
  <si>
    <t>18SPTU1-0041</t>
  </si>
  <si>
    <t>Plavání je zábava, ale i vrcholový sport</t>
  </si>
  <si>
    <t>18SPTU1-0043</t>
  </si>
  <si>
    <t>Královéhradecký krajský fotbalový svaz</t>
  </si>
  <si>
    <t>Podpora činnosti Královéhradeckého krajského fotbalového svazu</t>
  </si>
  <si>
    <t>18SPTU1-0044</t>
  </si>
  <si>
    <t>Sportovní klub Babylon z. s.</t>
  </si>
  <si>
    <t>BABYLON CUP 2018 - mezinárodní turnaj v malé kopané mužů a žen</t>
  </si>
  <si>
    <t>18SPTU1-0045</t>
  </si>
  <si>
    <t>TJ Spartak Opočno, z.s.</t>
  </si>
  <si>
    <t>Rozvoj mládežnických kategorií TJ Spartak Opočno</t>
  </si>
  <si>
    <t>18SPTU1-0046</t>
  </si>
  <si>
    <t>Tělovýchovná jednota Sokol Třebeš, z.s.</t>
  </si>
  <si>
    <t>18SPTU1-0047</t>
  </si>
  <si>
    <t>Sportovní klub HC Opočno, z.s.</t>
  </si>
  <si>
    <t>Podpora rozvoje mladých sportovců v Opočně</t>
  </si>
  <si>
    <t>18SPTU1-0049</t>
  </si>
  <si>
    <t>Cesta za snem, z.s.</t>
  </si>
  <si>
    <t>Handy cyklo maraton</t>
  </si>
  <si>
    <t>18SPTU1-0051</t>
  </si>
  <si>
    <t>Volejbalové centrum nad Metují, z. s.</t>
  </si>
  <si>
    <t>18SPTU1-0052</t>
  </si>
  <si>
    <t>TK-Východočeská sportovní z.s.</t>
  </si>
  <si>
    <t>Podpora činnosti sportující mládeže pro rok 2018 - TK Východočeská sportovní</t>
  </si>
  <si>
    <t>18SPTU1-0053</t>
  </si>
  <si>
    <t>Východočeský tenisový spolek - Pohybová gramotnost - 2018</t>
  </si>
  <si>
    <t>18SPTU1-0056</t>
  </si>
  <si>
    <t>TC Dvůr Králové, z.s.</t>
  </si>
  <si>
    <t>TC Dvůr Králové - sportovní aktivity</t>
  </si>
  <si>
    <t>18SPTU1-0058</t>
  </si>
  <si>
    <t>Borský klub lyžařů Machov z.s.</t>
  </si>
  <si>
    <t>Machov sportuje celý rok</t>
  </si>
  <si>
    <t>18SPTU1-0059</t>
  </si>
  <si>
    <t>Příprava krajského žactva v OB 2018</t>
  </si>
  <si>
    <t>18SPTU1-0062</t>
  </si>
  <si>
    <t>TJ Krakonoš Trutnov - jezdecký oddíl z.s.</t>
  </si>
  <si>
    <t>18SPTU1-0063</t>
  </si>
  <si>
    <t>Creato Černilov z.s.</t>
  </si>
  <si>
    <t>18SPTU1-0064</t>
  </si>
  <si>
    <t>Squash Centrum club HK, z.s.</t>
  </si>
  <si>
    <t>Podpora juniorů a mládeže ve squashi</t>
  </si>
  <si>
    <t>18SPTU1-0065</t>
  </si>
  <si>
    <t>Ski klub Deštné v Orlických horách z.s.</t>
  </si>
  <si>
    <t>18SPTU1-0067</t>
  </si>
  <si>
    <t>1. Východočeská Tenisová - sport pro všechny 2018</t>
  </si>
  <si>
    <t>18SPTU1-0069</t>
  </si>
  <si>
    <t>Sportovní aktivity klubu Sportcentrum Jičín, z.s. v roce 2018</t>
  </si>
  <si>
    <t>18SPTU1-0072</t>
  </si>
  <si>
    <t>Podpora aktivit sportovců - tchoukballistů Královéhradeckého kraje</t>
  </si>
  <si>
    <t>18SPTU1-0073</t>
  </si>
  <si>
    <t>"Football for all, z.s."</t>
  </si>
  <si>
    <t>IV. ročník mezinárodního turnaje O pohár Rady Královéhradeckého kraje 2018</t>
  </si>
  <si>
    <t>18SPTU1-0074</t>
  </si>
  <si>
    <t>Region Panda, z. s.</t>
  </si>
  <si>
    <t>Šachový svět Region Panda</t>
  </si>
  <si>
    <t>18SPTU1-0076</t>
  </si>
  <si>
    <t>TJ Sokol Železnice z.s.</t>
  </si>
  <si>
    <t>18SPTU1-0077</t>
  </si>
  <si>
    <t>TJ LOKOMOTIVA TRUTNOV, z.s.</t>
  </si>
  <si>
    <t>Sportovní aktivity a tělovýchova Loko Trutnov</t>
  </si>
  <si>
    <t>18SPTU1-0078</t>
  </si>
  <si>
    <t>OK 99 Hradec Králové, z.s.</t>
  </si>
  <si>
    <t>Podpora mládeže v orientačním běhu v oddíle OK99 Hradec Králové</t>
  </si>
  <si>
    <t>18SPTU1-0083</t>
  </si>
  <si>
    <t>Volejbalový klub AUTO ŠKODA Kvasiny, z.s.</t>
  </si>
  <si>
    <t>Sportovní činnost a turnajová činnost mládeže a dospělých VK AŠ Kvasiny</t>
  </si>
  <si>
    <t>18SPTU1-0084</t>
  </si>
  <si>
    <t>TJ Nová Paka, z. s.</t>
  </si>
  <si>
    <t>Příprava a podpora reprezentantů klubu a účastníků ODM</t>
  </si>
  <si>
    <t>18SPTU1-0085</t>
  </si>
  <si>
    <t>Sportujeme se SPARTAKem Trutnov</t>
  </si>
  <si>
    <t>18SPTU1-0087</t>
  </si>
  <si>
    <t>Královéhradecký krajský atletický svaz</t>
  </si>
  <si>
    <t>Podpora atletiky v Královéhradeckém kraji</t>
  </si>
  <si>
    <t>18SPTU1-0088</t>
  </si>
  <si>
    <t>Podpora činnosti oddílu stolního tenisu</t>
  </si>
  <si>
    <t>18SPTU1-0089</t>
  </si>
  <si>
    <t>18SPTU1-0091</t>
  </si>
  <si>
    <t>18SPTU1-0092</t>
  </si>
  <si>
    <t>18SPTU1-0093</t>
  </si>
  <si>
    <t>Akademie Rinosport z.s.</t>
  </si>
  <si>
    <t>18SPTU1-0095</t>
  </si>
  <si>
    <t>Český svaz kin-ballu z.s.</t>
  </si>
  <si>
    <t>18SPTU1-0096</t>
  </si>
  <si>
    <t>Okresní fotbalový svaz HRADEC KRÁLOVÉ</t>
  </si>
  <si>
    <t>Školící program rozhodčích a trenérů okresních soutěží</t>
  </si>
  <si>
    <t>18SPTU1-0097</t>
  </si>
  <si>
    <t>Z&amp;S Apache Team, z.s.</t>
  </si>
  <si>
    <t>12. ročník cyklistického závodu ŽACLÉŘSKÁ 70 MTB 2018</t>
  </si>
  <si>
    <t>18SPTU1-0098</t>
  </si>
  <si>
    <t>Příprava reprezentace dětí KrSKe na LODM</t>
  </si>
  <si>
    <t>18SPTU1-0099</t>
  </si>
  <si>
    <t>Top race agency, z.s.</t>
  </si>
  <si>
    <t>Rock Point - Horská výzva 2018 (5.závod)</t>
  </si>
  <si>
    <t>18SPTU1-0100</t>
  </si>
  <si>
    <t>činnost SK Karate Spartak Hradec Králové</t>
  </si>
  <si>
    <t>18SPTU1-0101</t>
  </si>
  <si>
    <t>18SPTU1-0102</t>
  </si>
  <si>
    <t>TJ Tatran Hostinné, spolek</t>
  </si>
  <si>
    <t>Sportovní aktivity TJ Tatran Hostinné 2018</t>
  </si>
  <si>
    <t>18SPTU1-0106</t>
  </si>
  <si>
    <t>SKP Judo Náchod z.s.</t>
  </si>
  <si>
    <t>Sportování s úsměvem</t>
  </si>
  <si>
    <t>18SPTU1-0108</t>
  </si>
  <si>
    <t>Sportovní klub Kasper-Swix Trutnov, z.s.</t>
  </si>
  <si>
    <t>V. ročník ABB TRUTNOVSKÝ PŮLMARATON 2018</t>
  </si>
  <si>
    <t>18SPTU1-0110</t>
  </si>
  <si>
    <t>Podpora celoroční činnosti mládeže TJ SOKOL Dobruška a turnaje o Pohár České republiky mladších žáků</t>
  </si>
  <si>
    <t>18SPTU1-0112</t>
  </si>
  <si>
    <t>SKBU Trutnov -  sportovní činnost 2018</t>
  </si>
  <si>
    <t>18SPTU1-0115</t>
  </si>
  <si>
    <t>SPORTOVNÍ AKTIVITY A ČINNOST GCHK 2018</t>
  </si>
  <si>
    <t>18SPTU1-0116</t>
  </si>
  <si>
    <t>Lyžařské a biatlonové naděje</t>
  </si>
  <si>
    <t>18SPTU1-0117</t>
  </si>
  <si>
    <t>SK MG Dobruška, z. s.</t>
  </si>
  <si>
    <t>Celoroční příprava moderních gymnastek</t>
  </si>
  <si>
    <t>18SPTU1-0118</t>
  </si>
  <si>
    <t>18SPTU1-0119</t>
  </si>
  <si>
    <t>HBC Hradec Králové 1988, z.s.</t>
  </si>
  <si>
    <t>Podpora pravidelné sportovní činnosti mládeže do 18 let.</t>
  </si>
  <si>
    <t>18SPTU1-0120</t>
  </si>
  <si>
    <t>18SPTU1-0124</t>
  </si>
  <si>
    <t>TJ SOKOL Deštné v Orlických horách z.s.</t>
  </si>
  <si>
    <t>18SPTU1-0126</t>
  </si>
  <si>
    <t>Volejbalový klub mládeže RÉMA Rychnov nad Kněžnou</t>
  </si>
  <si>
    <t>18SPTU1-0127</t>
  </si>
  <si>
    <t>Podpora mládežnických florbalových týmů FBK Jičín, spolek</t>
  </si>
  <si>
    <t>18SPTU1-0131</t>
  </si>
  <si>
    <t>Královéhradecký krajský šachový svaz /KHŠS/</t>
  </si>
  <si>
    <t>Podpora šachu v Královéhradeckém kraji</t>
  </si>
  <si>
    <t>18SPTU1-0132</t>
  </si>
  <si>
    <t>Královéhradecký krajský volejbalový svaz</t>
  </si>
  <si>
    <t>Projekty mládeže krajského volejbalového svazu</t>
  </si>
  <si>
    <t>18SPTU1-0133</t>
  </si>
  <si>
    <t>Východočeský oblastní tenisový svaz</t>
  </si>
  <si>
    <t>18SPTU1-0136</t>
  </si>
  <si>
    <t>TENIS - CENTRUM DTJ HK, z.s.</t>
  </si>
  <si>
    <t>18SPTU1-0137</t>
  </si>
  <si>
    <t>Sport a tělovýchova osob se zdravotním postižením</t>
  </si>
  <si>
    <t>18SPTU1-0138</t>
  </si>
  <si>
    <t>Závod triatlonových nadějí 2018</t>
  </si>
  <si>
    <t>18SPTU1-0140</t>
  </si>
  <si>
    <t>Sportuj s námi</t>
  </si>
  <si>
    <t>18SPTU1-0141</t>
  </si>
  <si>
    <t>Sportovní aktivity Královéhradecké KO ČUS</t>
  </si>
  <si>
    <t>18SPTU1-0142</t>
  </si>
  <si>
    <t>Havlovický svaz malého fotbalu z.s.</t>
  </si>
  <si>
    <t>18SPTU1-0143</t>
  </si>
  <si>
    <t>Sportovní aktivity a projekty TJ Slavia HK</t>
  </si>
  <si>
    <t>18SPTU1-0144</t>
  </si>
  <si>
    <t>Hradecký cyklo-už z.s.</t>
  </si>
  <si>
    <t>2018 Silniční cyklistika mládeže do 18 let</t>
  </si>
  <si>
    <t>18SPTU1-0145</t>
  </si>
  <si>
    <t>TJ Sokol Havlovice, z.s.</t>
  </si>
  <si>
    <t>Aktivity TJ Sokol Havlovice 2018</t>
  </si>
  <si>
    <t>18SPTU1-0146</t>
  </si>
  <si>
    <t>TJ Černožice, z.s.</t>
  </si>
  <si>
    <t>Podpora mladých kajakářů</t>
  </si>
  <si>
    <t>18SPTU1-0147</t>
  </si>
  <si>
    <t>Tělocvičná jednota Sokol Jaroměř</t>
  </si>
  <si>
    <t>Sportovní činnosti TJ Sokol Jaroměř a Jaroměřský kros 2018</t>
  </si>
  <si>
    <t>18SPTU1-0150</t>
  </si>
  <si>
    <t>SK Klackaři Kostelec nad Orlicí</t>
  </si>
  <si>
    <t>Činnost a příprava mládeže v SK Klackaři Kostelec nad Orlicí</t>
  </si>
  <si>
    <t>18SPTU1-0151</t>
  </si>
  <si>
    <t>Český svaz akrobatického Rock and Rollu</t>
  </si>
  <si>
    <t>Okno akrobatického rock and rollu v KHK - soutěžíme a vzděláváme se</t>
  </si>
  <si>
    <t>18SPTU1-0153</t>
  </si>
  <si>
    <t>HCM Jaroměř, z. s.</t>
  </si>
  <si>
    <t>HCM Jaroměř - podpora hokeje u mládeže na Jaroměřsku</t>
  </si>
  <si>
    <t>18SPTU1-0154</t>
  </si>
  <si>
    <t>Florbal Náchod z. s.</t>
  </si>
  <si>
    <t>Florbal Náchod klub pro všechny</t>
  </si>
  <si>
    <t>18SPTU1-0155</t>
  </si>
  <si>
    <t>Tělocvičná jednota Sokol Jaroměř - Josefov 2</t>
  </si>
  <si>
    <t>Pohybová gramotnost v TJ Sokol Jaroměř-Josefov 2</t>
  </si>
  <si>
    <t>18SPTU1-0158</t>
  </si>
  <si>
    <t>IBK Hradec Králové, spolek</t>
  </si>
  <si>
    <t>18SPTU1-0160</t>
  </si>
  <si>
    <t>Okresní fotbalový svaz Náchod</t>
  </si>
  <si>
    <t>Vzdělávání fotbalových trenérů mládeže a mladých rozhodčích</t>
  </si>
  <si>
    <t>18SPTU1-0161</t>
  </si>
  <si>
    <t>Sportovní akademie Špindlerův Mlýn, z.ú.</t>
  </si>
  <si>
    <t>Činnost Sportovní akademie Špindlerův Mlýn 2018</t>
  </si>
  <si>
    <t>18SPTU1-0162</t>
  </si>
  <si>
    <t>SKI Police nad Metují, z.s.</t>
  </si>
  <si>
    <t>ČINNOST KLUBU BĚŽECKÉHO LYŽOVÁNÍ</t>
  </si>
  <si>
    <t>18SPTU1-0164</t>
  </si>
  <si>
    <t>Klub českých turistů, odbor Dobruška z.s.</t>
  </si>
  <si>
    <t>Pohybová gramotnost 2018</t>
  </si>
  <si>
    <t>18SPTU1-0167</t>
  </si>
  <si>
    <t>Zajištění pravidelné pohybové, tréninkové a závodní činnosti oddílu běžeckého lyžování</t>
  </si>
  <si>
    <t>18SPTU1-0168</t>
  </si>
  <si>
    <t>Centrum handicapovaných lyžařů, z.s.</t>
  </si>
  <si>
    <t>Centrum handicapovaných lyžařů</t>
  </si>
  <si>
    <t>18SPTU1-0169</t>
  </si>
  <si>
    <t>Spolek VLNKA</t>
  </si>
  <si>
    <t>Pohyb s Vlnkou</t>
  </si>
  <si>
    <t>18SPTU1-0170</t>
  </si>
  <si>
    <t>FC OLYMPIA HRADEC KRÁLOVÉ - činnost centra a celoroční činnost oddílu</t>
  </si>
  <si>
    <t>18SPTU1-0171</t>
  </si>
  <si>
    <t>SHIN-KYO, z. s.</t>
  </si>
  <si>
    <t>18SPTU1-0172</t>
  </si>
  <si>
    <t>SK Horská Trutnov, z.s.</t>
  </si>
  <si>
    <t>BUĎ FIT A NEJLEPŠÍ TRUTNOVSKO!</t>
  </si>
  <si>
    <t>18SPTU1-0173</t>
  </si>
  <si>
    <t>FC Santus Dobruška z.s.</t>
  </si>
  <si>
    <t>Dobrušský pohár ve futsalu 2018</t>
  </si>
  <si>
    <t>18SPTU1-0175</t>
  </si>
  <si>
    <t>1. krkonošský petánkový klub</t>
  </si>
  <si>
    <t>Sportovní centrum České federace koulových sportů - kroužek pétanque</t>
  </si>
  <si>
    <t>18SPTU1-0176</t>
  </si>
  <si>
    <t>CAMP4KIDS z.s.</t>
  </si>
  <si>
    <t>CAMP4KIDS sportovní kempy pro děti a mládež</t>
  </si>
  <si>
    <t>18SPTU1-0177</t>
  </si>
  <si>
    <t>BSK TJ Jičín z.s.</t>
  </si>
  <si>
    <t>18SPTU1-0178</t>
  </si>
  <si>
    <t>Vem Camará Capoeira Hradec Králové z. s.</t>
  </si>
  <si>
    <t>12. MISTROVSTVÍ ČESKÉ REPUBLIKY DĚTÍ V CAPOEIŘE</t>
  </si>
  <si>
    <t>18SPTU1-0179</t>
  </si>
  <si>
    <t>ANGELES Dance Group, z.s.</t>
  </si>
  <si>
    <t>Tancuj s ADG 2018</t>
  </si>
  <si>
    <t>18SPTU1-0180</t>
  </si>
  <si>
    <t>HC Náchod z.s.</t>
  </si>
  <si>
    <t>Celoroční činnost dětí HC Náchod</t>
  </si>
  <si>
    <t>18SPTU1-0181</t>
  </si>
  <si>
    <t>Celoroční činnost dětí VK Hronov</t>
  </si>
  <si>
    <t>18SPTU1-0183</t>
  </si>
  <si>
    <t>Celoroční činnost dětí volejbalu</t>
  </si>
  <si>
    <t>18SPTU1-0185</t>
  </si>
  <si>
    <t>Pohár Josefa Masopusta</t>
  </si>
  <si>
    <t>18SPTU1-0188</t>
  </si>
  <si>
    <t>MONA Náchod z.s.</t>
  </si>
  <si>
    <t>Celoroční činnost dětí - mažoretky</t>
  </si>
  <si>
    <t>18SPTU1-0189</t>
  </si>
  <si>
    <t>GOLF CLUB NA VRŠÍCH z.s.</t>
  </si>
  <si>
    <t>Sportovní činost Golf Club Na Vrších 2018</t>
  </si>
  <si>
    <t>18SPTU1-0190</t>
  </si>
  <si>
    <t>18SPTU1-0193</t>
  </si>
  <si>
    <t>Pořádání významných sportovních akcí dětí a mládeže v roce 2018</t>
  </si>
  <si>
    <t>18KPGU1 - Podpora kulturních aktivit</t>
  </si>
  <si>
    <t>18KPGU2 - Obnova památkového fondu</t>
  </si>
  <si>
    <t>18KPGU1-0001</t>
  </si>
  <si>
    <t>Muzeum Boženy Němcové 
v České Skalici</t>
  </si>
  <si>
    <t>Tradice jiřinkových slavností v České Skalici 2018</t>
  </si>
  <si>
    <t>18KPGU1-0003</t>
  </si>
  <si>
    <t>OBEC TRNOV</t>
  </si>
  <si>
    <t>18KPGU1-0006</t>
  </si>
  <si>
    <t>Osvětová beseda Vysokov</t>
  </si>
  <si>
    <t>51. ročník Vysokovský kohout</t>
  </si>
  <si>
    <t>18KPGU1-0007</t>
  </si>
  <si>
    <t>Daneťáček 2018</t>
  </si>
  <si>
    <t>18KPGU1-0008</t>
  </si>
  <si>
    <t>Loutkové divadlo MARTÍNEK Libáň, z.s.</t>
  </si>
  <si>
    <t>20. přehlídka loutkových divadel - Řezníčkova Libáň 2018</t>
  </si>
  <si>
    <t>18KPGU1-0009</t>
  </si>
  <si>
    <t>Dům kultury Koruna</t>
  </si>
  <si>
    <t>Hořické hudební slavnosti 2018</t>
  </si>
  <si>
    <t>18KPGU1-0010</t>
  </si>
  <si>
    <t>18KPGU1-0011</t>
  </si>
  <si>
    <t>Divadelní spolek KLICPERA Chlumec nad Cidlinou</t>
  </si>
  <si>
    <t>71. ročník amatérské divadelní přehlídky "Klicperův Chlumec"</t>
  </si>
  <si>
    <t>18KPGU1-0012</t>
  </si>
  <si>
    <t>Meziměstské divadelní hry - 55. ročník</t>
  </si>
  <si>
    <t>18KPGU1-0013</t>
  </si>
  <si>
    <t>FOIBOS BOOKS s.r.o.</t>
  </si>
  <si>
    <t>18KPGU1-0014</t>
  </si>
  <si>
    <t>Bornflossrock z.s.</t>
  </si>
  <si>
    <t>18KPGU1-0016</t>
  </si>
  <si>
    <t>Akademické týdny o.p.s.</t>
  </si>
  <si>
    <t>18KPGU1-0017</t>
  </si>
  <si>
    <t>Smiřické svátky hudby 2018</t>
  </si>
  <si>
    <t>18KPGU1-0018</t>
  </si>
  <si>
    <t>Kulturní a informační středisko Hronov</t>
  </si>
  <si>
    <t>Oslavy 100. výročí vzniku republiky v Hronově</t>
  </si>
  <si>
    <t>18KPGU1-0019</t>
  </si>
  <si>
    <t>Boje na Jičínsku</t>
  </si>
  <si>
    <t>18KPGU1-0021</t>
  </si>
  <si>
    <t>18KPGU1-0022</t>
  </si>
  <si>
    <t>Beseda Val z. s.</t>
  </si>
  <si>
    <t>Divadelní POHODA 2018</t>
  </si>
  <si>
    <t>18KPGU1-0023</t>
  </si>
  <si>
    <t>Spolek Storytelling</t>
  </si>
  <si>
    <t>Zrezivělé dětství do škol</t>
  </si>
  <si>
    <t>18KPGU1-0024</t>
  </si>
  <si>
    <t>STUDIO, z. s.</t>
  </si>
  <si>
    <t>DANCE FESTIVAL TRUTNOV 2018</t>
  </si>
  <si>
    <t>18KPGU1-0025</t>
  </si>
  <si>
    <t>Na podporu aktivit v NB, z.s.</t>
  </si>
  <si>
    <t>Fišerův Bydžov 2018 - 22. ročník</t>
  </si>
  <si>
    <t>18KPGU1-0027</t>
  </si>
  <si>
    <t>Vlček Jan</t>
  </si>
  <si>
    <t>„Hudba mladých interpretů zní v Královéhradeckém kraji“ - 20. ročník</t>
  </si>
  <si>
    <t>18KPGU1-0030</t>
  </si>
  <si>
    <t>MovementTouch z. s.</t>
  </si>
  <si>
    <t>Opravdoví - Networked Performance</t>
  </si>
  <si>
    <t>18KPGU1-0033</t>
  </si>
  <si>
    <t>KK3 Klub konkretistů, z.s.</t>
  </si>
  <si>
    <t>ARTIENALE HRKR a Nábřeží umělců REPUBLIKA!</t>
  </si>
  <si>
    <t>18KPGU1-0037</t>
  </si>
  <si>
    <t>Město Opočno</t>
  </si>
  <si>
    <t>Kulturní akce Opočno 2018</t>
  </si>
  <si>
    <t>18KPGU1-0040</t>
  </si>
  <si>
    <t>18KPGU1-0042</t>
  </si>
  <si>
    <t>Spolek Opočenská beseda</t>
  </si>
  <si>
    <t>Benefiční koncerty na podporu rekonstrukce varhan v kostele Narození Páně v Opočně</t>
  </si>
  <si>
    <t>18KPGU1-0044</t>
  </si>
  <si>
    <t>Kultura v Hořicích - 2018</t>
  </si>
  <si>
    <t>18KPGU1-0046</t>
  </si>
  <si>
    <t>Joseph Michael Barton Dobenin</t>
  </si>
  <si>
    <t>České korunovační klenoty na dosah</t>
  </si>
  <si>
    <t>18KPGU1-0047</t>
  </si>
  <si>
    <t>Nadační fond Jičín - město pohádky</t>
  </si>
  <si>
    <t>Pohádkové čarobejlí z Krkonoš a Podkrkonoší</t>
  </si>
  <si>
    <t>18KPGU1-0048</t>
  </si>
  <si>
    <t>Omnium, z.s.</t>
  </si>
  <si>
    <t>Kouzlo baroka Kryštofa a Kiliána Ignáce Dientzenhofera</t>
  </si>
  <si>
    <t>18KPGU1-0049</t>
  </si>
  <si>
    <t>BROUMOV 2018</t>
  </si>
  <si>
    <t>18KPGU1-0054</t>
  </si>
  <si>
    <t>Festival dechových hudeb "Přepychy Karla Pšeničného"- IX. ročník</t>
  </si>
  <si>
    <t>18KPGU1-0056</t>
  </si>
  <si>
    <t>Oblastní charita Červený Kostelec</t>
  </si>
  <si>
    <t>17. Svatoanenské zahradní slavnosti aneb slavnosti bez bariér</t>
  </si>
  <si>
    <t>18KPGU1-0058</t>
  </si>
  <si>
    <t>Kopecká Věra</t>
  </si>
  <si>
    <t>19. Dny poezie v Broumově</t>
  </si>
  <si>
    <t>18KPGU1-0060</t>
  </si>
  <si>
    <t>FESTIVALY 2018</t>
  </si>
  <si>
    <t>18KPGU1-0061</t>
  </si>
  <si>
    <t>Kulturní centrum města Týniště nad Orlicí</t>
  </si>
  <si>
    <t>49. týnišťský divadelní podzim 2018</t>
  </si>
  <si>
    <t>18KPGU1-0062</t>
  </si>
  <si>
    <t>Hankův dům, městské kulturní zařízení</t>
  </si>
  <si>
    <t>Dny R. A. Dvorského - 24. ročník</t>
  </si>
  <si>
    <t>18KPGU1-0065</t>
  </si>
  <si>
    <t>Sdružení pro Vízmburk, z.s.</t>
  </si>
  <si>
    <t>Vízmburské kulturní léto 2018</t>
  </si>
  <si>
    <t>18KPGU1-0066</t>
  </si>
  <si>
    <t>Police symphony orchestra</t>
  </si>
  <si>
    <t>8. Sezóna Police Symphony Orchestra</t>
  </si>
  <si>
    <t>18KPGU1-0069</t>
  </si>
  <si>
    <t>Evropské centrum pantomimy neslyšících, z.s.</t>
  </si>
  <si>
    <t>Mezikrajová postupová přehlídka OTEVŘENO 2018</t>
  </si>
  <si>
    <t>18KPGU1-0070</t>
  </si>
  <si>
    <t>Dobrušské letní muzicírování 2018-cyklus koncertů</t>
  </si>
  <si>
    <t>18KPGU1-0071</t>
  </si>
  <si>
    <t>František Kinský</t>
  </si>
  <si>
    <t>Swingový festival na zámku</t>
  </si>
  <si>
    <t>18KPGU1-0074</t>
  </si>
  <si>
    <t>Festival DOTEKY - Propojujeme minulost a budoucnost</t>
  </si>
  <si>
    <t>18KPGU1-0075</t>
  </si>
  <si>
    <t>Klub rodičů a přátel Král. dětského sboru</t>
  </si>
  <si>
    <t xml:space="preserve">“Koncertní turné KHDS Jitříčko – Německo, Francie 2018“	</t>
  </si>
  <si>
    <t>18KPGU1-0076</t>
  </si>
  <si>
    <t>Rychnovská osmička - celostátní filmová soutěž s mezinárodní účastí</t>
  </si>
  <si>
    <t>18KPGU1-0077</t>
  </si>
  <si>
    <t>Geisslers Hofcomoedianten z.s.</t>
  </si>
  <si>
    <t>VIII. festival zámeckých a klášterních divadel</t>
  </si>
  <si>
    <t>18KPGU1-0080</t>
  </si>
  <si>
    <t>Foerstrovy dny, hudební festival o.p.s.</t>
  </si>
  <si>
    <t>Libáňský hudební máj - Foerstrovy dny 2018 - 18. ročník</t>
  </si>
  <si>
    <t>18KPGU1-0082</t>
  </si>
  <si>
    <t>Dožínky v Loretě</t>
  </si>
  <si>
    <t>18KPGU1-0084</t>
  </si>
  <si>
    <t>18KPGU1-0086</t>
  </si>
  <si>
    <t>Imodiumband z.s.</t>
  </si>
  <si>
    <t>Broumovská Kytara 2018</t>
  </si>
  <si>
    <t>18KPGU1-0088</t>
  </si>
  <si>
    <t>Dny pro Izrael</t>
  </si>
  <si>
    <t>18KPGU1-0089</t>
  </si>
  <si>
    <t>Otec sourozenců Čapkových a hornictví Jestř. hor</t>
  </si>
  <si>
    <t>18KPGU1-0092</t>
  </si>
  <si>
    <t>OUTDOOR FILMS s.r.o.</t>
  </si>
  <si>
    <t>18KPGU1-0094</t>
  </si>
  <si>
    <t>CANTICUM, spolek</t>
  </si>
  <si>
    <t>Novodobá premiéra pastýřské hry P. Augustina Šenkýře</t>
  </si>
  <si>
    <t>18KPGU1-0096</t>
  </si>
  <si>
    <t>DePo 2018 - Náchodské Dny poezie 2018 - 9. ročník</t>
  </si>
  <si>
    <t>18KPGU1-0098</t>
  </si>
  <si>
    <t>Hip Hop Kemp</t>
  </si>
  <si>
    <t>18KPGU1-0099</t>
  </si>
  <si>
    <t>71. Polické divadelní hry</t>
  </si>
  <si>
    <t>18KPGU1-0100</t>
  </si>
  <si>
    <t>Královéhradecká diecéze Církve čs. husitské</t>
  </si>
  <si>
    <t>18KPGU1-0102</t>
  </si>
  <si>
    <t>Dům dětí a mládeže JEDNIČKA, Dvůr Králové n. L.</t>
  </si>
  <si>
    <t>24.ročník celostátní soutěže mladých amatérských filmařů JUNIORFILM</t>
  </si>
  <si>
    <t>18KPGU1-0103</t>
  </si>
  <si>
    <t>18KPGU1-0104</t>
  </si>
  <si>
    <t>Centrum rozvoje Česká Skalice</t>
  </si>
  <si>
    <t>Vila Čerych ožívá kulturou</t>
  </si>
  <si>
    <t>18KPGU1-0105</t>
  </si>
  <si>
    <t>18KPGU1-0107</t>
  </si>
  <si>
    <t>Spol. železn. výtopna Jaroměř</t>
  </si>
  <si>
    <t>MUZEJNÍ PARNÍ VLAKY 2018</t>
  </si>
  <si>
    <t>18KPGU1-0108</t>
  </si>
  <si>
    <t>Revitalizace KUKS o.p.s.</t>
  </si>
  <si>
    <t>Baroko naoko 2018</t>
  </si>
  <si>
    <t>18KPGU1-0109</t>
  </si>
  <si>
    <t>JULINKA z.s.</t>
  </si>
  <si>
    <t>Jeden svět Police nad Metují 2018</t>
  </si>
  <si>
    <t>18KPGU1-0114</t>
  </si>
  <si>
    <t>Spolek ABAKUS</t>
  </si>
  <si>
    <t>GENERÁL LAUDON JEDE SKRZ VESNICI</t>
  </si>
  <si>
    <t>18KPGU1-0117</t>
  </si>
  <si>
    <t>Chalupění, z.s.</t>
  </si>
  <si>
    <t>Muzeum Chalupění Radeč – historií Podkrkonoší</t>
  </si>
  <si>
    <t>18KPGU1-0118</t>
  </si>
  <si>
    <t>Královédvor. chrámový sbor</t>
  </si>
  <si>
    <t>Hudební léto Kuks 2018</t>
  </si>
  <si>
    <t>18KPGU1-0120</t>
  </si>
  <si>
    <t>ARCHITECTURA, z.s.</t>
  </si>
  <si>
    <t>Ó HORY, Ó HORY, Ó HORY</t>
  </si>
  <si>
    <t>18KPGU1-0123</t>
  </si>
  <si>
    <t>Třebechovické muzeum betlémů</t>
  </si>
  <si>
    <t>Stará řemesla – tradice, um a zručnost našich předků před 100 lety</t>
  </si>
  <si>
    <t>18KPGU1-0124</t>
  </si>
  <si>
    <t>Dny ukrajinské kultury 2018</t>
  </si>
  <si>
    <t>18KPGU1-0126</t>
  </si>
  <si>
    <t>Braunensis Art Productions</t>
  </si>
  <si>
    <t>„HLASEM A VARHANAMI“ - příspěvek k oslavám 100. výročí vzniku ČSR.</t>
  </si>
  <si>
    <t>18KPGU1-0128</t>
  </si>
  <si>
    <t>Jiné jeviště z.s.</t>
  </si>
  <si>
    <t>Menteatrál 2018</t>
  </si>
  <si>
    <t>18KPGU1-0130</t>
  </si>
  <si>
    <t>Mgr. Luboš SLUKA</t>
  </si>
  <si>
    <t>Luboš Sluka 90 let</t>
  </si>
  <si>
    <t>18KPGU1-0134</t>
  </si>
  <si>
    <t>XXIII. Divadelní Erbenův Miletín</t>
  </si>
  <si>
    <t>18KPGU1-0137</t>
  </si>
  <si>
    <t>PETROF, spol. s r.o.</t>
  </si>
  <si>
    <t>Koncert Petra Maláska a Karla Košárka k oslavám 100. výročí vzniku ČSR</t>
  </si>
  <si>
    <t>18KPGU1-0138</t>
  </si>
  <si>
    <t>kontrapunkt, z. ú.</t>
  </si>
  <si>
    <t>18KPGU1-0140</t>
  </si>
  <si>
    <t>RTYŇSKÝ HUDEBNÍ FESTIVAL</t>
  </si>
  <si>
    <t>18KPGU1-0141</t>
  </si>
  <si>
    <t>Hradecká nokturna  z.s.</t>
  </si>
  <si>
    <t>Hradecká nokturna</t>
  </si>
  <si>
    <t>18KPGU1-0143</t>
  </si>
  <si>
    <t>Spolek Bezdružic, z.s.</t>
  </si>
  <si>
    <t>18KPGU1-0144</t>
  </si>
  <si>
    <t>Náchodská Prima sezóna</t>
  </si>
  <si>
    <t>Camerata Nova Náchod 2018</t>
  </si>
  <si>
    <t>18KPGU1-0145</t>
  </si>
  <si>
    <t>BONI PUERI</t>
  </si>
  <si>
    <t>Koncertní zájezd Českého chlapeckého sboru Boni pueri do Litvy</t>
  </si>
  <si>
    <t>18KPGU1-0146</t>
  </si>
  <si>
    <t>Film &amp; Sociologie, s.r.o.</t>
  </si>
  <si>
    <t>KHM1 - Pouť krkonošská</t>
  </si>
  <si>
    <t>18KPGU1-0148</t>
  </si>
  <si>
    <t>Za poznáním kulturního dědictví Českého betléma a Orlických hor</t>
  </si>
  <si>
    <t>18KPGU1-0149</t>
  </si>
  <si>
    <t>FABRIKA TEMNÝ DŮL - kulturní a vědecký spolek</t>
  </si>
  <si>
    <t>18KPGU1-0151</t>
  </si>
  <si>
    <t>Klub přátel Josefova, z. s.</t>
  </si>
  <si>
    <t>18KPGU1-0153</t>
  </si>
  <si>
    <t>Centrální kino s.r.o.</t>
  </si>
  <si>
    <t>Výstavní prostory Bio Central 2018</t>
  </si>
  <si>
    <t>18KPGU1-0154</t>
  </si>
  <si>
    <t>Smiling String Orchestra, z.s.</t>
  </si>
  <si>
    <t>Americké turné 2018 - Hudbou slavíme 100 let české státnosti</t>
  </si>
  <si>
    <t>18KPGU1-0160</t>
  </si>
  <si>
    <t>FILHARMONIE HK</t>
  </si>
  <si>
    <t>HRADECKÝ MEMORIÁL 2018</t>
  </si>
  <si>
    <t>18KPGU1-0162</t>
  </si>
  <si>
    <t>Osudová osmičková výročí</t>
  </si>
  <si>
    <t>18KPGU1-0163</t>
  </si>
  <si>
    <t>18KPGU1-0164</t>
  </si>
  <si>
    <t>MĚSTSKÝ KLUB V NOVÉM MĚSTĚ NAD METUJÍ</t>
  </si>
  <si>
    <t>40. Festival české filmové komedie Nové Město nad Metují</t>
  </si>
  <si>
    <t>18KPGU1-0165</t>
  </si>
  <si>
    <t>POST BELLUM,  o.p.s.</t>
  </si>
  <si>
    <t>18KPGU1-0166</t>
  </si>
  <si>
    <t>Prvorepublikový den v Jaroměři z cyklu Osmičkových výročí</t>
  </si>
  <si>
    <t>18KPGU1-0167</t>
  </si>
  <si>
    <t>Letní hornové kurzy 2018</t>
  </si>
  <si>
    <t>18KPGU1-0168</t>
  </si>
  <si>
    <t>Broumovská klávesa, z. s.</t>
  </si>
  <si>
    <t>Broumovská klávesa 2018</t>
  </si>
  <si>
    <t>18KPGU1-0172</t>
  </si>
  <si>
    <t>Spolek vojenské historie - T-S 20 - Pláň</t>
  </si>
  <si>
    <t>Starkstadt 1938 - 2018</t>
  </si>
  <si>
    <t>18KPGU2-0002</t>
  </si>
  <si>
    <t>Římskokatolická farnost - děkanství Broumov</t>
  </si>
  <si>
    <t>Restaurování varhan  z kostela Všech svatých v Heřmánkovicích</t>
  </si>
  <si>
    <t>18KPGU2-0005</t>
  </si>
  <si>
    <t>Římskokatolická farnost Teplice nad Metují</t>
  </si>
  <si>
    <t>Sanace věže kostela Nejsvětější Trojice ve Zdoňově</t>
  </si>
  <si>
    <t>18KPGU2-0006</t>
  </si>
  <si>
    <t>Oprava střechy a stropu kostela sv. Anny ve Vižňově</t>
  </si>
  <si>
    <t>18KPGU2-0007</t>
  </si>
  <si>
    <t>Sanace trámové konstrukce SZ věže kostela sv. Markéty v Šonově</t>
  </si>
  <si>
    <t>18KPGU2-0008</t>
  </si>
  <si>
    <t>Oprava střechy kostela sv. Vavřince v Teplicích nad Metují</t>
  </si>
  <si>
    <t>18KPGU2-0013</t>
  </si>
  <si>
    <t>Římskokatolická farnost Nový Hrádek</t>
  </si>
  <si>
    <t>18KPGU2-0014</t>
  </si>
  <si>
    <t>Římskokatolická farnost - děkanství Nové Město nad Metují</t>
  </si>
  <si>
    <t>Obnova střešní krytiny a krovu na kostele sv. Václava v obci Provodov- Šonov - 3. etapa</t>
  </si>
  <si>
    <t>18KPGU2-0015</t>
  </si>
  <si>
    <t>Římskokatolická farnost - děkanství Nové Město n. M.</t>
  </si>
  <si>
    <t>Kostel Nejsvětější Trojice - Statické zajištění krovu a obnova krytiny hlavní lodi a presbytáře</t>
  </si>
  <si>
    <t>18KPGU2-0020</t>
  </si>
  <si>
    <t>Římskokatolická farnost - děkanství Libáň</t>
  </si>
  <si>
    <t>Libáň - část obce Psinice, Celková obnova zvonice, budovy bez č. p./č. e. v areálu kostela sv. Jiří, 2. et.</t>
  </si>
  <si>
    <t>18KPGU2-0021</t>
  </si>
  <si>
    <t>Vachková Soňa</t>
  </si>
  <si>
    <t>18KPGU2-0025</t>
  </si>
  <si>
    <t>Římskokatolická farnost Přepychy</t>
  </si>
  <si>
    <t>Restaurování zvonů ve věži kostela sv. Prokopa v Přepychách</t>
  </si>
  <si>
    <t>18KPGU2-0027</t>
  </si>
  <si>
    <t>Kretschmer Adam</t>
  </si>
  <si>
    <t>Obnova dřevěného kostela Proměnění Páně a svatého Mikuláše na Husově kopci v Nové Pace</t>
  </si>
  <si>
    <t>18KPGU2-0028</t>
  </si>
  <si>
    <t>Obnova historických unikátních varhan v kostele sv. Anny v Žirči - etapa V</t>
  </si>
  <si>
    <t>18KPGU2-0029</t>
  </si>
  <si>
    <t>Koupaliště a slunné lázně v Dachovech u Hořic - III. a VI. etapa obnovy kulturní památky</t>
  </si>
  <si>
    <t>18KPGU2-0034</t>
  </si>
  <si>
    <t>Mgr. Barbora Tomášková</t>
  </si>
  <si>
    <t>Oprava renesančního zámku v Doudlebách nad Orlicí, oprava komínového tělesa a zpracování stavebně-historického průzkumu</t>
  </si>
  <si>
    <t>18KPGU2-0040</t>
  </si>
  <si>
    <t>Římskokatolická farnost Hradec Králové - Kukleny</t>
  </si>
  <si>
    <t>Kostel sv. Anny v Kuklenách - oprava střechy východní věže kostela</t>
  </si>
  <si>
    <t>18KPGU2-0044</t>
  </si>
  <si>
    <t>Římskokatolická farnost - děkanství Nový Bydžov</t>
  </si>
  <si>
    <t>Oprava krovu a stropu kostela Nejsvětější Trojice v Novém Bydžově</t>
  </si>
  <si>
    <t>18KPGU2-0046</t>
  </si>
  <si>
    <t>Římskokatolická farnost - arciděkanství Jičín</t>
  </si>
  <si>
    <t>Restaurování varhan v kostele Povýšení sv.Kříže v Ostružně</t>
  </si>
  <si>
    <t>18KPGU2-0047</t>
  </si>
  <si>
    <t>Restaurování varhan v Jičíně  a oprava vnějšího pláště kostela ve Veliši</t>
  </si>
  <si>
    <t>18KPGU2-0048</t>
  </si>
  <si>
    <t>Římskokatolická farnost Rokytnice v Orlických horách</t>
  </si>
  <si>
    <t>Oprava věže kostela sv.Filipa a Jakuba v Nebeské Rybné</t>
  </si>
  <si>
    <t>18KPGU2-0050</t>
  </si>
  <si>
    <t>Římskokatolická farnost - děkanství Rychnov nad Kněžnou</t>
  </si>
  <si>
    <t>Oprava pláště a tesařské konstrukce věže kostela Nanebevzetí Panny Marie v Lukavici</t>
  </si>
  <si>
    <t>18KPGU2-0053</t>
  </si>
  <si>
    <t>Římskokatolická farnost Hajnice</t>
  </si>
  <si>
    <t>Obnova varhan v kostele sv. Mikuláše v obci Hajnice</t>
  </si>
  <si>
    <t>18KPGU2-0054</t>
  </si>
  <si>
    <t>Římskokatolická farnost Týniště nad Orlicí</t>
  </si>
  <si>
    <t>Křivice-kostel sv. Vavřince Oprava střešní konstrukce</t>
  </si>
  <si>
    <t>18KPGU2-0056</t>
  </si>
  <si>
    <t>Restaurování oltáře sv. Františka v kostele sv. Anny</t>
  </si>
  <si>
    <t>18KPGU2-0060</t>
  </si>
  <si>
    <t>Benediktinské opatství sv. Václava v Broumově</t>
  </si>
  <si>
    <t>18KPGU2-0064</t>
  </si>
  <si>
    <t>Elisabeth Arms, a.s.</t>
  </si>
  <si>
    <t>Oprava střechy a krovu západního křídla zámku Lázně Bělohrad</t>
  </si>
  <si>
    <t>18KPGU2-0068</t>
  </si>
  <si>
    <t>Římskokatolická farnost Smidary</t>
  </si>
  <si>
    <t>Smidary, kostel sv.Stanislava, fasáda r.2018</t>
  </si>
  <si>
    <t>18KPGU2-0069</t>
  </si>
  <si>
    <t>Římskokatolická farnost Pecka</t>
  </si>
  <si>
    <t>Vidonice, záchrana kostela sv.Jana Křtitele</t>
  </si>
  <si>
    <t>18KPGU2-0077</t>
  </si>
  <si>
    <t>Rekonstrukce ivanitské poustevny u kostela P. Marie Pomocné, V. etapa: statické zajištění, oprava 3. komínu</t>
  </si>
  <si>
    <t>18KPGU2-0079</t>
  </si>
  <si>
    <t>Římskokatolická farnost - arciděkanství Trutnov I</t>
  </si>
  <si>
    <t>Oprava havarijního stavu kostela Nejsvětější Trojice v Pilníkově - pokračování</t>
  </si>
  <si>
    <t>18KPGU2-0082</t>
  </si>
  <si>
    <t>Klímová Soňa</t>
  </si>
  <si>
    <t>Opravy severních fasád hlavní budovy zámku Kvasiny - 5. etapa</t>
  </si>
  <si>
    <t>18KPGU2-0086</t>
  </si>
  <si>
    <t>Hromas Jiří</t>
  </si>
  <si>
    <t>Obnova zámku Stárkov / dendrologický a stavebně-historický průzkum zámku Stárkov</t>
  </si>
  <si>
    <t>18KPGU2-0087</t>
  </si>
  <si>
    <t>Synagoga Hořice - obnova okenních otvorů a výklenku pro aron ha-kodeš</t>
  </si>
  <si>
    <t>18KPGU2-0091</t>
  </si>
  <si>
    <t>Jan Kolowrat-Krakowský</t>
  </si>
  <si>
    <t>Severní terasa - Sala terrena u obřadní síně - podlaha a poprsníková zeď s erbem.</t>
  </si>
  <si>
    <t>Dotace na individuální účel - roční činnost</t>
  </si>
  <si>
    <t>Dotace na individuální účel - jednorázové akce</t>
  </si>
  <si>
    <t>18RGI01-0048</t>
  </si>
  <si>
    <t>Agentura pro rozvoj Broumovska</t>
  </si>
  <si>
    <t>Vzdělávací a kulturní centrum Klášter Broumov</t>
  </si>
  <si>
    <t>18RGI02-0047</t>
  </si>
  <si>
    <t>Aldis a.s.</t>
  </si>
  <si>
    <t>Veletrh cestovního ruchu Infotour a cykloturistika</t>
  </si>
  <si>
    <t>18RGI02-0010</t>
  </si>
  <si>
    <t>18RGI02-0069</t>
  </si>
  <si>
    <t>18RGI02-0065</t>
  </si>
  <si>
    <t xml:space="preserve"> 18RGI02-0044</t>
  </si>
  <si>
    <t>18RGI02-0281</t>
  </si>
  <si>
    <t>18RGI01-0039</t>
  </si>
  <si>
    <t>HKVS s.r.o.</t>
  </si>
  <si>
    <t>Činnost TIC v budově ČD</t>
  </si>
  <si>
    <t xml:space="preserve"> 18RGI02-0018</t>
  </si>
  <si>
    <t>Klub českých turistů</t>
  </si>
  <si>
    <t>Značení pěších tras a cyklotras</t>
  </si>
  <si>
    <t>18RGI01-0124</t>
  </si>
  <si>
    <t>Krajská hospodářská komora</t>
  </si>
  <si>
    <t>Podpora činnosti na rok 2017</t>
  </si>
  <si>
    <t>18RGI01-0036</t>
  </si>
  <si>
    <t>Královéhradecká labská o.p.s.</t>
  </si>
  <si>
    <t>Podpora činnosti v r.2018</t>
  </si>
  <si>
    <t>18RGI01-0018</t>
  </si>
  <si>
    <t>MAS Brána do Českého ráje</t>
  </si>
  <si>
    <t>Podpora činnosti MAS 2018</t>
  </si>
  <si>
    <t>17RGI01-0130</t>
  </si>
  <si>
    <t>MAS Broumovsko+, z. s.</t>
  </si>
  <si>
    <t>18RGI01-0035</t>
  </si>
  <si>
    <t>Hradecký venkov o. p. s.</t>
  </si>
  <si>
    <t>18RGI01-0019</t>
  </si>
  <si>
    <t>MAS Královédvorsko, z. s.</t>
  </si>
  <si>
    <t>18RGI01-0017</t>
  </si>
  <si>
    <t>MAS Království - Jestřebí hory</t>
  </si>
  <si>
    <t>18RGI01-0004</t>
  </si>
  <si>
    <t>MAS Krkonoše, z.s.</t>
  </si>
  <si>
    <t>17RGI01-0132</t>
  </si>
  <si>
    <t>MAS Mezi Úpou a Metují</t>
  </si>
  <si>
    <t>17RGI01-0129</t>
  </si>
  <si>
    <t>NAD ORLICÍ, o. p. s.</t>
  </si>
  <si>
    <t>18RGI01-0029</t>
  </si>
  <si>
    <t>OPS pro Český ráj</t>
  </si>
  <si>
    <t>18RGI01-0056</t>
  </si>
  <si>
    <t>Otevřené zahrady Jičínska</t>
  </si>
  <si>
    <t>18RGI01-0038</t>
  </si>
  <si>
    <t>MAS Podchlumí, z. s.</t>
  </si>
  <si>
    <t>18RGI01-0007</t>
  </si>
  <si>
    <t>MAS POHODA venkova</t>
  </si>
  <si>
    <t>18RGI01-0002</t>
  </si>
  <si>
    <t>Společná CIDLINA, z.s.</t>
  </si>
  <si>
    <t>18RGI01-0003</t>
  </si>
  <si>
    <t>MAS Stolové hory</t>
  </si>
  <si>
    <t>18RGI01-0013</t>
  </si>
  <si>
    <t>Sdružení SPLAV, z.s.</t>
  </si>
  <si>
    <t>18RGI01-0008</t>
  </si>
  <si>
    <t>Reg. agrární komora KHK</t>
  </si>
  <si>
    <t>Den propagace zem. - Král. kraj. Dožínky 2018</t>
  </si>
  <si>
    <t>18RGI01-0006</t>
  </si>
  <si>
    <t>Potravina a potravinář roku KHK 2018</t>
  </si>
  <si>
    <t>18RGI01-0051</t>
  </si>
  <si>
    <t>Revitalizace Kuks, o.p.s.</t>
  </si>
  <si>
    <t>Provozní příspěvek</t>
  </si>
  <si>
    <t>18RGI01-0049</t>
  </si>
  <si>
    <t>Udržitelnost projektu Braunův kraj I.</t>
  </si>
  <si>
    <t>18RGI01-0050</t>
  </si>
  <si>
    <t>Udržitelnost projektu Braunův kraj II.</t>
  </si>
  <si>
    <t>18RGI02-0040</t>
  </si>
  <si>
    <t>Integr. strategie rozvoje regionu Krkonoše</t>
  </si>
  <si>
    <t>Spol. pro dest. man. Broumov.</t>
  </si>
  <si>
    <t>Pískovcová skalní města - memorandum</t>
  </si>
  <si>
    <t>18RGI02-0062</t>
  </si>
  <si>
    <t xml:space="preserve">Hradubická labská </t>
  </si>
  <si>
    <t>Cyklostezka HK - Pardubice: Stezka mechu a perníku</t>
  </si>
  <si>
    <t>18RGI01-0041</t>
  </si>
  <si>
    <t>SH ČMS - Okresní sdružení hasičů HK</t>
  </si>
  <si>
    <t>Činnost okresní organizace SHČMS 2018</t>
  </si>
  <si>
    <t>18RGI01-0025</t>
  </si>
  <si>
    <t>SH ČMS - Okresní sdružení hasičů Jičín</t>
  </si>
  <si>
    <t>18RGI01-0026</t>
  </si>
  <si>
    <t>18RGI01-0024</t>
  </si>
  <si>
    <t>18RGI01-0043</t>
  </si>
  <si>
    <t>SH ČMS - Okresní sdružení hasičů Rychnov nad Kněžnou</t>
  </si>
  <si>
    <t>18RGI01-0030</t>
  </si>
  <si>
    <t>SH ČMS - Krajské sdružení hasičů KHK</t>
  </si>
  <si>
    <t>Činnost krajské organizace SHČMS 2018</t>
  </si>
  <si>
    <t>18RGI02-0032</t>
  </si>
  <si>
    <t>1. Fotbalový klub Nová Paka</t>
  </si>
  <si>
    <t>Stavební úpravy sportovních šaten</t>
  </si>
  <si>
    <t>18RGI01-0023</t>
  </si>
  <si>
    <t>Asociace pro mládež, vědu a techniku AMAVET, z. s.</t>
  </si>
  <si>
    <t>18RGI01-0052</t>
  </si>
  <si>
    <t>Asociace rozvoje invencí a duševního vlastnictví o. s.</t>
  </si>
  <si>
    <t>Regionální PATLIBcentrum  AriD v Hradci Králové</t>
  </si>
  <si>
    <t>18RGI02-0003</t>
  </si>
  <si>
    <t>BBS pro s.r.o.</t>
  </si>
  <si>
    <t>NOVA CUP 2018</t>
  </si>
  <si>
    <t>18RGI01-0047</t>
  </si>
  <si>
    <t>Český červený kříž</t>
  </si>
  <si>
    <t>Bezpříspěvkové dárcovství krve v KHK</t>
  </si>
  <si>
    <t>18RGI02-0016</t>
  </si>
  <si>
    <t>Český zavináč, z.s.</t>
  </si>
  <si>
    <t>Internet ve státní správě a samosprávě 2018</t>
  </si>
  <si>
    <t>18RGI02-0036</t>
  </si>
  <si>
    <t>Dělnická TJ Hradec Králové</t>
  </si>
  <si>
    <t>Posílení zázemí pro zdravé veslování dětí</t>
  </si>
  <si>
    <t xml:space="preserve"> 18RGI02-0017</t>
  </si>
  <si>
    <t>DIAMANT FILM Praha,s.r.o.</t>
  </si>
  <si>
    <t>"Projekt Josef Vágner 90" - KATALOG</t>
  </si>
  <si>
    <t>18RGI02-0001</t>
  </si>
  <si>
    <t>Dotkni se křídel z.s.</t>
  </si>
  <si>
    <t>Dotkni se křídel aneb s Hubertem do školy</t>
  </si>
  <si>
    <t>18RGI02-0078</t>
  </si>
  <si>
    <t>Duhový domov z.ú.</t>
  </si>
  <si>
    <t>Divadlo bratří Formanů - DEADTOWN</t>
  </si>
  <si>
    <t>18RGI02-0035</t>
  </si>
  <si>
    <t>Egomotion s.r.o.</t>
  </si>
  <si>
    <t>Hejtmanské cyklotoulky</t>
  </si>
  <si>
    <t>18RGI01-0027</t>
  </si>
  <si>
    <t>FC Hradec Králové, a.s.</t>
  </si>
  <si>
    <t>Vrcholový a výkonnostní sport</t>
  </si>
  <si>
    <t>18RGI01-0028</t>
  </si>
  <si>
    <t>Fotbal 88, z.s.</t>
  </si>
  <si>
    <t>Činnost sport. středisek a center mládeže</t>
  </si>
  <si>
    <t>18RGI02-0039</t>
  </si>
  <si>
    <t>front events s.r.o.</t>
  </si>
  <si>
    <t>Soldiers 2018</t>
  </si>
  <si>
    <t>18RGI02-0103</t>
  </si>
  <si>
    <t>Hasičský záchranný sbor KHK</t>
  </si>
  <si>
    <t>Pořízení automobilů s právem předn. v jízdě</t>
  </si>
  <si>
    <t>18RGI01-0046</t>
  </si>
  <si>
    <t>17RGI02-0337</t>
  </si>
  <si>
    <t>Muzeum Chalupění Radeč - odstranění havarijního stavu střechy</t>
  </si>
  <si>
    <t>18RGI02-0051</t>
  </si>
  <si>
    <t>Klub dětí a mládeže HK</t>
  </si>
  <si>
    <t>Čištění řek v Přírodním parku Orlice</t>
  </si>
  <si>
    <t>18RGI02-0046</t>
  </si>
  <si>
    <t>"JITRO na Mezinárodním hudebním festivalu v Sydney - 2018"</t>
  </si>
  <si>
    <t>17RGI02-0289</t>
  </si>
  <si>
    <t>Letecké služby a.s.</t>
  </si>
  <si>
    <t>Open skies for handicapped</t>
  </si>
  <si>
    <t>18RGI03-0001</t>
  </si>
  <si>
    <t>Mesna zajednica Česko Selo (SRBSKO)</t>
  </si>
  <si>
    <t>Adaptace Českého domu v obci Češko Selo – Republika Srbsko</t>
  </si>
  <si>
    <t>18RGI02-0049</t>
  </si>
  <si>
    <t>město Nové Město nad Metují</t>
  </si>
  <si>
    <t>Přístavba tělocvičny u ZŠ Komenského, NM</t>
  </si>
  <si>
    <t>17RGI02-0344</t>
  </si>
  <si>
    <t>město Police nad Metují</t>
  </si>
  <si>
    <t>Stavební úpravy a přístavba ZUŠ v Polici n. M.</t>
  </si>
  <si>
    <t>18RGI02-0002</t>
  </si>
  <si>
    <t>Misijní spol. sv. Vincence de Paul, Region ČR</t>
  </si>
  <si>
    <t>Terapeutické centrum Comunita in Dialogo Dobruška - Běstviny</t>
  </si>
  <si>
    <t>18RGI01-0045</t>
  </si>
  <si>
    <t>Mountfield HK, a.s.</t>
  </si>
  <si>
    <t>Vrcholový hokej - mládež</t>
  </si>
  <si>
    <t>18RGI01-0021</t>
  </si>
  <si>
    <t>Nadační fond klubu olympioniků krajů: Král., Pardubic. a Vysočina</t>
  </si>
  <si>
    <t>Humanitární, sociální a zdravotní podpora fyzických osob - olympioniků</t>
  </si>
  <si>
    <t>17RGI01-0111</t>
  </si>
  <si>
    <t>Nadační fond na podporu fotbalové mládeže KHK</t>
  </si>
  <si>
    <t>Podpora mládežnických fotbalových trenérů</t>
  </si>
  <si>
    <t>17RGI02-0351</t>
  </si>
  <si>
    <t>obec Borovnice</t>
  </si>
  <si>
    <t>Pořízení obecního zvonu</t>
  </si>
  <si>
    <t>17RGI02-0365</t>
  </si>
  <si>
    <t>obec Hlušice</t>
  </si>
  <si>
    <t>Restaurování sochy sv. Vavřince</t>
  </si>
  <si>
    <t>18RGI02-0070</t>
  </si>
  <si>
    <t>obec Podbřezí</t>
  </si>
  <si>
    <t>Obnova aleje ke Studánce</t>
  </si>
  <si>
    <t>17RGI02-0370</t>
  </si>
  <si>
    <t>obec Velký Vřešťov</t>
  </si>
  <si>
    <t>Nákup AED defibrilátoru</t>
  </si>
  <si>
    <t>18RGI02-0066</t>
  </si>
  <si>
    <t>P A R E X P O, s. r. o.</t>
  </si>
  <si>
    <t>Energetické fórum &amp; Teplárenské dny 2018</t>
  </si>
  <si>
    <t>18RGI01-0011</t>
  </si>
  <si>
    <t>Podpora činnosti Reg. agrární komory KHK</t>
  </si>
  <si>
    <t>18RGI02-0050</t>
  </si>
  <si>
    <t>Římskokatolická farnost Třebechovice pod Orebem</t>
  </si>
  <si>
    <t>18RGI02-0005</t>
  </si>
  <si>
    <t>18RGI01-0009</t>
  </si>
  <si>
    <t>Skalní záchranná služba z.s.</t>
  </si>
  <si>
    <t>Činnost Skalní záchranné služby</t>
  </si>
  <si>
    <t>18RGI02-0058</t>
  </si>
  <si>
    <t>Ski klub Ústí nad Orlicí, z.s.</t>
  </si>
  <si>
    <t>Skiinterkriterium 2018</t>
  </si>
  <si>
    <t>18RGI02-0071</t>
  </si>
  <si>
    <t>Sokolská župa Orlická</t>
  </si>
  <si>
    <t>Sokolská krajská sportovní prezentace a slety</t>
  </si>
  <si>
    <t>18RGI02-0073</t>
  </si>
  <si>
    <t>Sokolská župa Jana Máchala</t>
  </si>
  <si>
    <t>Realizace pomníku Františka Pecháčka</t>
  </si>
  <si>
    <t>18RGI02-0067</t>
  </si>
  <si>
    <t>Svaz lyžařů České republiky</t>
  </si>
  <si>
    <t>FIS Evropský pohár ve snowboardingu</t>
  </si>
  <si>
    <t>18RGI02-0068</t>
  </si>
  <si>
    <t>FIS Evropský pohár v akrobatickém lyžování</t>
  </si>
  <si>
    <t>18RGI02-0323</t>
  </si>
  <si>
    <t>Světový pohár žen v alpském lyžování</t>
  </si>
  <si>
    <t>17RGI02-0341</t>
  </si>
  <si>
    <t>Tan. škola TIMEDANCE Hořice</t>
  </si>
  <si>
    <t>ŽIJEME TANCEM V HOŘICÍCH A v JIČÍNĚ!</t>
  </si>
  <si>
    <t>17RGI01-0120</t>
  </si>
  <si>
    <t>REGIONÁLNÍ ČINNOST 2018</t>
  </si>
  <si>
    <t>18RGI02-0011</t>
  </si>
  <si>
    <t>PŘÍSTAVBA ŠATNOVÉHO ZÁZEMÍ PRO DĚTI, TRENÉRY A ROZHODČÍ (2. ETAPA)</t>
  </si>
  <si>
    <t>17RGI02-0340</t>
  </si>
  <si>
    <t>ZŠ a MŠ Synkov - Slemeno</t>
  </si>
  <si>
    <t>Modernizace počítačového vybavení</t>
  </si>
  <si>
    <t>18RGI02-0012</t>
  </si>
  <si>
    <t>ZŠ, Trutnov, V Domcích 488</t>
  </si>
  <si>
    <t>Mistrov. světa v mažoretkovém sportu v JAR</t>
  </si>
  <si>
    <t>18RGI02-0043</t>
  </si>
  <si>
    <t>Zemědělská akciová společnost Mžany, a.s.</t>
  </si>
  <si>
    <t>Zemědělský den Mžany</t>
  </si>
  <si>
    <t>18RGI02-0132</t>
  </si>
  <si>
    <t>FG Forrest, a.s.</t>
  </si>
  <si>
    <t>Mobilní aplikace s rozšířenou realitou pro podporu cestovního ruchu a vzdělávání</t>
  </si>
  <si>
    <t>18RGI02-0145</t>
  </si>
  <si>
    <t>Nadační fond M. Kožené</t>
  </si>
  <si>
    <t>ZUŠ Open 2018</t>
  </si>
  <si>
    <t>18RGI02-0064</t>
  </si>
  <si>
    <t>Zřízení učeben a laboratoří při biskupském gymnáziu</t>
  </si>
  <si>
    <t>18RGI02-0074</t>
  </si>
  <si>
    <t>Boxing club Trutnov, z.s.</t>
  </si>
  <si>
    <t>Mistrovství ČR juniorů a juniorek v Boxu.</t>
  </si>
  <si>
    <t>18RGI02-0223</t>
  </si>
  <si>
    <t>Bruslařský klub Nová Paka</t>
  </si>
  <si>
    <t>Ski Máchovka - veřejné lyžařské běžecké tratě</t>
  </si>
  <si>
    <t>18RGI02-0117</t>
  </si>
  <si>
    <t>Divadlo Drak a Mez. institut fig. divadla</t>
  </si>
  <si>
    <t>Divadlo Drak - pořízení divadelního šapitó</t>
  </si>
  <si>
    <t>18RGI01-0057</t>
  </si>
  <si>
    <t>Geopark Český ráj o.p.s.</t>
  </si>
  <si>
    <t>Podpora činnosti Globálního Geoparku UNESCO Český ráj 2018</t>
  </si>
  <si>
    <t>18RGI02-0230</t>
  </si>
  <si>
    <t>GURU FILM s.r.o.</t>
  </si>
  <si>
    <t>Francek (Kořeny a inspirace malíře Františka Kupky) - film</t>
  </si>
  <si>
    <t>18RGI01-0073</t>
  </si>
  <si>
    <t>Náklady na provoz hokejbalového klubu HBC</t>
  </si>
  <si>
    <t>17RGI02-0342</t>
  </si>
  <si>
    <t>Lager Broumov / Braunau 1915 - 1918</t>
  </si>
  <si>
    <t>18RGI02-0212</t>
  </si>
  <si>
    <t>Kotěrovo centrum architektury</t>
  </si>
  <si>
    <t>Dny lidové architektury KHK 2018</t>
  </si>
  <si>
    <t>18RGI01-0060</t>
  </si>
  <si>
    <t>Krajská rada seniorů KHK</t>
  </si>
  <si>
    <t>Podpora aktivit seniorů KHK</t>
  </si>
  <si>
    <t>18RGI01-0088</t>
  </si>
  <si>
    <t>Král. krajská org. ČUS</t>
  </si>
  <si>
    <t>Rozvoj ledního hokeje v KHK 2018</t>
  </si>
  <si>
    <t>18RGI01-0089</t>
  </si>
  <si>
    <t>Podpora talentované mládeže KHK 2018</t>
  </si>
  <si>
    <t>17RGI02-0369</t>
  </si>
  <si>
    <t>město Janské Lázně</t>
  </si>
  <si>
    <t>Staré dobré lázeňské cesty - doplnění infrastr.</t>
  </si>
  <si>
    <t>18RGI02-0107</t>
  </si>
  <si>
    <t>město Lázně Bělohrad</t>
  </si>
  <si>
    <t>Zahájení lázeňské sezony 2018</t>
  </si>
  <si>
    <t>18RGI02-0200</t>
  </si>
  <si>
    <t>město Náchod</t>
  </si>
  <si>
    <t>Nové atraktivity pro Náchod v souvislosti se stoletým výročím vzniku republiky</t>
  </si>
  <si>
    <t>18RGI02-0215</t>
  </si>
  <si>
    <t>Modernizace jednotlivých prvků hasičské výstroje pro JSDH Náchod</t>
  </si>
  <si>
    <t>18RGI02-0095</t>
  </si>
  <si>
    <t>město Opočno</t>
  </si>
  <si>
    <t>Splašková kanalizace Čánka</t>
  </si>
  <si>
    <t>18RGI02-0222</t>
  </si>
  <si>
    <t>město Úpice</t>
  </si>
  <si>
    <t>Navrácení sochy T.G.M. na náměstí v Úpici</t>
  </si>
  <si>
    <t>18RGI02-0225</t>
  </si>
  <si>
    <t>Městské muzeum v Jaroměři</t>
  </si>
  <si>
    <t>Architekt. studie nových expozičních prostor Měst. muzea v Jar. - Wenkeova domu</t>
  </si>
  <si>
    <t>18RGI02-0214</t>
  </si>
  <si>
    <t>Nadace Josefa a Zdeňky Vágnerových</t>
  </si>
  <si>
    <t>Vydání knihy Josefa Vágnera - Sen safari</t>
  </si>
  <si>
    <t>18RGI02-0193</t>
  </si>
  <si>
    <t>obec Bohuslavice nad Metují</t>
  </si>
  <si>
    <t>Rekonstrukce has. zbrojnice v obci Bohuslavice n. M.</t>
  </si>
  <si>
    <t>Rekonstrukce hasičské zbrojnice v obci Bohuslavice n. M.</t>
  </si>
  <si>
    <t>18RGI02-0194</t>
  </si>
  <si>
    <t>Výstavba repliky větrného mlýna v Borovnici</t>
  </si>
  <si>
    <t>18RGI02-0207</t>
  </si>
  <si>
    <t>obec Stěžery</t>
  </si>
  <si>
    <t>Bezpečné chodníky ve Stěžírkách</t>
  </si>
  <si>
    <t>18RGI02-0038</t>
  </si>
  <si>
    <t>obec Rudník</t>
  </si>
  <si>
    <t>Pořízení cisternové automobilové stříkačky</t>
  </si>
  <si>
    <t>18RGI02-0202</t>
  </si>
  <si>
    <t>obec Třebešov</t>
  </si>
  <si>
    <t>Dovybavení JPO Třebešov</t>
  </si>
  <si>
    <t>17RGI02-0287</t>
  </si>
  <si>
    <t>Oblast. charita Červ. Kostelec</t>
  </si>
  <si>
    <t>Mobilní hospic Anežky České, Červený Kostec</t>
  </si>
  <si>
    <t>18RGI01-0097</t>
  </si>
  <si>
    <t>Okresní sdružení České unie sportu Náchod, z.s.</t>
  </si>
  <si>
    <t>Podpora mládežnického volejbalu v okrese Náchod</t>
  </si>
  <si>
    <t>18RGI02-0196</t>
  </si>
  <si>
    <t>Vylepšení materiálně technické základny sportovního klubu Olfin Car Ski team z. s.</t>
  </si>
  <si>
    <t>Vylepšení materiálně techn. základny klubu</t>
  </si>
  <si>
    <t>18RGI01-0092</t>
  </si>
  <si>
    <t>Potravinová banka Hradec Králové, z. s.</t>
  </si>
  <si>
    <t>Podpora činnosti Potravinové banky HK v KHK</t>
  </si>
  <si>
    <t>18RGI01-0094</t>
  </si>
  <si>
    <t>Provozní příspěvek 2 2018</t>
  </si>
  <si>
    <t>18RGI02-0182</t>
  </si>
  <si>
    <t>Druhá etapa výstavby Bikeparku Říčky</t>
  </si>
  <si>
    <t>18RGI01-0095</t>
  </si>
  <si>
    <t>SKOK do života, o.p.s.</t>
  </si>
  <si>
    <t>Nájemné Bistro u dvou přátel</t>
  </si>
  <si>
    <t>18RGI02-0157</t>
  </si>
  <si>
    <t>Sportovní plavecký klub Delfín Jičín</t>
  </si>
  <si>
    <t>Sport. soustředění plavců ve Stráži pod Ralskem a Kostelci u Zlína</t>
  </si>
  <si>
    <t>18RGI02-0185</t>
  </si>
  <si>
    <t>Nákup mobilního pódia pro akce svazku 1866</t>
  </si>
  <si>
    <t>18RGI02-0206</t>
  </si>
  <si>
    <t>TJ středisko vrchol. sportu Krkonoše</t>
  </si>
  <si>
    <t>Nákup sněžného děla</t>
  </si>
  <si>
    <t>18RGI02-0231</t>
  </si>
  <si>
    <t>TJ Krakonoš Trutnov - jezdecký oddíl</t>
  </si>
  <si>
    <t>Výměna povrchu sportoviště TJ Krakonoš TR</t>
  </si>
  <si>
    <t>18RGI02-0034</t>
  </si>
  <si>
    <t>Rekonstrukce výměníku a termoventilů hala Slavia HK</t>
  </si>
  <si>
    <t>18RGI01-0093</t>
  </si>
  <si>
    <t>Trutnov trails, z.s.</t>
  </si>
  <si>
    <t>Údržba a provoz MTB stezek Trutnov Trails</t>
  </si>
  <si>
    <t>18RGI02-0220</t>
  </si>
  <si>
    <t>Vávrová Blanka, Ph.D.</t>
  </si>
  <si>
    <t>Kniha Zvláštní znamení</t>
  </si>
  <si>
    <t>18RGI01-0085</t>
  </si>
  <si>
    <t>Villa Nova Uhřínov - střed. experimen. archeologie a regionálních dějin</t>
  </si>
  <si>
    <t>Obnova areálu archeologického muzea v přírodě Villa Nova</t>
  </si>
  <si>
    <t>18RGI01-0084</t>
  </si>
  <si>
    <t>Základní článek Asociace Brontosaura-QUITO</t>
  </si>
  <si>
    <t>Zajištění provozu Přírodovědného centra HK 2018</t>
  </si>
  <si>
    <t>18RGI02-0232</t>
  </si>
  <si>
    <t>Základní škola a Mateřská škola Trivium Plus o.p.s.</t>
  </si>
  <si>
    <t>Nástavba a přístavba školy</t>
  </si>
  <si>
    <t>18RGI02-0234</t>
  </si>
  <si>
    <t>Základní škola, Nový Bydžov, V. Kl. Klicpery 561</t>
  </si>
  <si>
    <t>Streetball Nový Bydžov 14. ročník</t>
  </si>
  <si>
    <t>18RGI02-0219</t>
  </si>
  <si>
    <t>Základní škola, Vrchlabí, nám. Míru 283</t>
  </si>
  <si>
    <t>Nová konstruktivistická metoda výuky prostřednictvím softwarové aplikace</t>
  </si>
  <si>
    <t>18RGI02-0313</t>
  </si>
  <si>
    <t>Centrum služeb pro silniční dopravu</t>
  </si>
  <si>
    <t>Obnova voz. parku k doprav. výchově dětí na dětských doprav. hřištích v KHK</t>
  </si>
  <si>
    <t>18RGI01-0090</t>
  </si>
  <si>
    <t>ČSS - sportovně střelecký klub Dukla HK</t>
  </si>
  <si>
    <t>Podpora vrcholových sportovců</t>
  </si>
  <si>
    <t>18RGI02-0296</t>
  </si>
  <si>
    <t>Dům dětí a mládeže Klíč Jaroměř</t>
  </si>
  <si>
    <t>Mistrovství světa v mažoretkovém sportu v Jižní Africe</t>
  </si>
  <si>
    <t>18RGI02-0317</t>
  </si>
  <si>
    <t>Královéhradecké sborové slavnosti, z. s.</t>
  </si>
  <si>
    <t>Mimořádná podpora - 15. ročník festivalu Sborové slavnosti</t>
  </si>
  <si>
    <t>18RGI02-0336</t>
  </si>
  <si>
    <t>Lesokruh, z.s.</t>
  </si>
  <si>
    <t>18RGI02-0289</t>
  </si>
  <si>
    <t>Matuška Michal</t>
  </si>
  <si>
    <t>TV cykly Barokní srdce Evropy + Pivní putování</t>
  </si>
  <si>
    <t>18RGI02-0268</t>
  </si>
  <si>
    <t>Nadační fond HOSPITAL BROUMOV</t>
  </si>
  <si>
    <t>Zlepšení péče o klienty oddělení lůžek následné péče v Nem. Broumov</t>
  </si>
  <si>
    <t>18RGI02-0286</t>
  </si>
  <si>
    <t>Pohádky z Krkonoš a Podkrkonoší</t>
  </si>
  <si>
    <t>18RGI02-0308</t>
  </si>
  <si>
    <t>obec Božanov</t>
  </si>
  <si>
    <t>Vybavení multifunkčního domu</t>
  </si>
  <si>
    <t>18RGI02-0311</t>
  </si>
  <si>
    <t>obec Brzice</t>
  </si>
  <si>
    <t>Nutná obnova sjízdnosti obec. komunikací po lesní kalamitě</t>
  </si>
  <si>
    <t>18RGI02-0242</t>
  </si>
  <si>
    <t>obec Dětenice</t>
  </si>
  <si>
    <t>Provoz letního vlaku v roce 2018</t>
  </si>
  <si>
    <t>18RGI02-0327</t>
  </si>
  <si>
    <t>Péče o duševní zdraví, z.s.</t>
  </si>
  <si>
    <t>Zavedení Centra duševního zdraví HK</t>
  </si>
  <si>
    <t>18RGI02-0309</t>
  </si>
  <si>
    <t>Příběhy našich sousedů k osmičkovým výročím z KHK</t>
  </si>
  <si>
    <t>18RGI02-0328</t>
  </si>
  <si>
    <t>První soukromé jazykové gymnázium HK</t>
  </si>
  <si>
    <t>Obnova střechy menší budovy školy</t>
  </si>
  <si>
    <t>18RGI02-0228</t>
  </si>
  <si>
    <t>Punk Film, s.r.o.</t>
  </si>
  <si>
    <t>Poslední závod</t>
  </si>
  <si>
    <t>18RGI02-0244</t>
  </si>
  <si>
    <t>Římskokatolická farnost - děkanství Hořice</t>
  </si>
  <si>
    <t>Obnova elektroinstalace v kostele Naroz. P. Marie v Hořicích</t>
  </si>
  <si>
    <t>18RGI02-0321</t>
  </si>
  <si>
    <t>Římskokatolická farnost - děkanství Opočno</t>
  </si>
  <si>
    <t>Oprava fasády průčelí areálu kapucínského kláštera</t>
  </si>
  <si>
    <t>18RGI02-0151</t>
  </si>
  <si>
    <t>Ski klub Špindl PRODUKCE</t>
  </si>
  <si>
    <t>Mez. mistrovství ČR v alp. disciplínách 2018</t>
  </si>
  <si>
    <t>18RGI02-0318</t>
  </si>
  <si>
    <t>Pořízení stroje na úpravu ledové plochy na zimním stadionu v Opočně</t>
  </si>
  <si>
    <t>18RGI02-0266</t>
  </si>
  <si>
    <t>Státní léčeb. lázně Jan. Lázně</t>
  </si>
  <si>
    <t>Zahájení  lázeňské sezóny 2018 v Jan. Láz.</t>
  </si>
  <si>
    <t>18RGI02-0154</t>
  </si>
  <si>
    <t>Svazek obcí Vých. Krkonoše</t>
  </si>
  <si>
    <t>5. KRAKONOŠŮV CYKLOMARATON</t>
  </si>
  <si>
    <t>18RGI01-0118</t>
  </si>
  <si>
    <t>TREXIMA, spol. s r.o.</t>
  </si>
  <si>
    <t>18RGI01-0055</t>
  </si>
  <si>
    <t>Basketbal Trutnov - reprezentace kraje v nejvyšší soutěži ČR</t>
  </si>
  <si>
    <t>18RGI01-0102</t>
  </si>
  <si>
    <t>Provoz Záchranné stanice pro divoká zvířata v Jaroměři v roce 2018 - 2020</t>
  </si>
  <si>
    <t>18RGI02-0190</t>
  </si>
  <si>
    <t>Bike Víkend MTB Pec p. Sn. 2018 - Mistrovství ČR MTB cross-country 2018</t>
  </si>
  <si>
    <t>18RGI02-0356</t>
  </si>
  <si>
    <t>město Dobruška</t>
  </si>
  <si>
    <t>Novostavba sportovní haly</t>
  </si>
  <si>
    <t>18RGI01-0132</t>
  </si>
  <si>
    <t>AUDIS BUS s.r.o.</t>
  </si>
  <si>
    <t>Zajištění autobus. dopravy zdrav. post. osob</t>
  </si>
  <si>
    <t>18RGI02-0415</t>
  </si>
  <si>
    <t>FaceUp Technology s.r.o.</t>
  </si>
  <si>
    <t>Implementace rozšířené verze platformy Nenech to být v KHK 2019</t>
  </si>
  <si>
    <t>18RGI02-0422</t>
  </si>
  <si>
    <t>Rozšíření a modernizace šaten mládežnických družstev hokejbalu</t>
  </si>
  <si>
    <t>18RGI02-0360</t>
  </si>
  <si>
    <t>Muzeum Chalupění Radeč - dokončení oprav havarijního stavu střechy</t>
  </si>
  <si>
    <t>18RGI02-0420</t>
  </si>
  <si>
    <t>Úprava lyžařských běžeckých tras v královéhradecké části Krkonoš 2018/2019</t>
  </si>
  <si>
    <t>18RGI02-0424</t>
  </si>
  <si>
    <t>město Broumov</t>
  </si>
  <si>
    <t>Komunitní centrum Broumov</t>
  </si>
  <si>
    <t>18RGI02-0386</t>
  </si>
  <si>
    <t>město Jičín</t>
  </si>
  <si>
    <t>Vybavení hasičské zbrojnice SDH Jičín</t>
  </si>
  <si>
    <t>18RGI02-0374</t>
  </si>
  <si>
    <t>Vybudování a úprava parkovacích ploch a zastávky BUS v Náchodě</t>
  </si>
  <si>
    <t>18RGI02-0388</t>
  </si>
  <si>
    <t>Děšťová kanalizace V Úvozu, Náchod</t>
  </si>
  <si>
    <t>18RGI02-0359</t>
  </si>
  <si>
    <t>Návraty 2017, z.s.</t>
  </si>
  <si>
    <t>Stárneme spolu - vytvoření zázemí</t>
  </si>
  <si>
    <t>18RGI02-0403</t>
  </si>
  <si>
    <t>obec Batňovice</t>
  </si>
  <si>
    <t>Oprava páteřní trasy kanalizace Batňovice</t>
  </si>
  <si>
    <t>18RGI02-0363</t>
  </si>
  <si>
    <t>obec Březina</t>
  </si>
  <si>
    <t>OBECNÍ ÚŘAD</t>
  </si>
  <si>
    <t>18RGI02-0395</t>
  </si>
  <si>
    <t>obec Černilov</t>
  </si>
  <si>
    <t>Pořízení rychlého zásah. automobilu pro jednotku SDH (JPO II)</t>
  </si>
  <si>
    <t>18RGI02-0406</t>
  </si>
  <si>
    <t>obec Slavětín nad Metují</t>
  </si>
  <si>
    <t>Rekonstrukce obecní prodejny č.p. 69 ve Slavětíně nad Metují</t>
  </si>
  <si>
    <t>18RGI02-0387</t>
  </si>
  <si>
    <t>OD5K10, z. s.</t>
  </si>
  <si>
    <t>Rozvoj infrastruktury sociálních služeb OD5K10, z.s.</t>
  </si>
  <si>
    <t>18RGI01-0125</t>
  </si>
  <si>
    <t>RG RYCON z.s.</t>
  </si>
  <si>
    <t>Technologický klub Albrechtice - TKAC</t>
  </si>
  <si>
    <t>18RGI01-0126</t>
  </si>
  <si>
    <t>Sdružení míst. samospráv ČR</t>
  </si>
  <si>
    <t>Partnerství kraj. a míst. samosprávy pro rozvoj venkova 2018</t>
  </si>
  <si>
    <t>18RGI02-0350</t>
  </si>
  <si>
    <t>Stacionář Cesta Náchod z.ú.</t>
  </si>
  <si>
    <t>Denní stacionář v Náchodě</t>
  </si>
  <si>
    <t>18RGI01-0131</t>
  </si>
  <si>
    <t>TECHNOLOGICKÉ CENTRUM Hradec Králové o.p.s.</t>
  </si>
  <si>
    <t>Podnikání v praxi pro SŠ</t>
  </si>
  <si>
    <t>18RGI02-0358</t>
  </si>
  <si>
    <t>TJ Sokol Hradec Králové</t>
  </si>
  <si>
    <t>Elektronická časomíra</t>
  </si>
  <si>
    <t>18RGI01-0128</t>
  </si>
  <si>
    <t>Extraligový basketbal žen - TJ Sokol HK - Hradecké lvice</t>
  </si>
  <si>
    <t>18RGI02-0371</t>
  </si>
  <si>
    <t>TJ Sokol Nechanice</t>
  </si>
  <si>
    <t>Oprava sokolovny - 1. etapa</t>
  </si>
  <si>
    <t>18RGI01-0129</t>
  </si>
  <si>
    <t>TJ Sokol Pražské Předměstí</t>
  </si>
  <si>
    <t>Extraliga mužského basketbalu</t>
  </si>
  <si>
    <t>18RGI02-0401</t>
  </si>
  <si>
    <t>TJ MARATONSTAV Úpice, z.s.</t>
  </si>
  <si>
    <t>Mistrovství Evropy veteránů v běhu do vrchu 2019</t>
  </si>
  <si>
    <t>18RGI02-0409</t>
  </si>
  <si>
    <t>Všesportovní kolegium KHK</t>
  </si>
  <si>
    <t>Vyhlášení ankety"Nejúspěšnější sportovec KHK 2018"</t>
  </si>
  <si>
    <t>18RGI02-0354</t>
  </si>
  <si>
    <t>Železn. muzeum Jaroměř</t>
  </si>
  <si>
    <t>OPRAVA STŘECHY VÝTOPNY - II. ETAPA</t>
  </si>
  <si>
    <t>Volejbalový klub Hronov</t>
  </si>
  <si>
    <t>Centrum handicap. lyžařů</t>
  </si>
  <si>
    <t>TJ Lokomotiva Hradec Králové</t>
  </si>
  <si>
    <t>Český tým transplantovaných</t>
  </si>
  <si>
    <t>Plavecký klub Hradec Králové</t>
  </si>
  <si>
    <t>Východočeský tenisový spolek</t>
  </si>
  <si>
    <t>Král. krajský svaz ČSOS</t>
  </si>
  <si>
    <t>Sport. činn., mistrovství KHK mládeže a seriál hobby závodů</t>
  </si>
  <si>
    <t>Zajištění celoroč. činnosti oddílu v roce 2018 a příprava závodníků k reprezentaci</t>
  </si>
  <si>
    <t>I. Východočeská Tenisová</t>
  </si>
  <si>
    <t>Česká asociace tchoukballu</t>
  </si>
  <si>
    <t>Pořádání význ. sport. akcí mládeže, celoroč. pravidel. sport. činnost ...</t>
  </si>
  <si>
    <t>Královéhradecká krajská asociace Sport pro všechny</t>
  </si>
  <si>
    <t>Sport. aktivity pro veřejnost a vzdělávání odborných cvičitelů</t>
  </si>
  <si>
    <t>Pohyb a sport pro život – akreditovaný odborný seminář pro ped. pracovníky, ...</t>
  </si>
  <si>
    <t>Mez. kin-ballový turnaj Inter G Cup 2018 - 8. ročník, vzdělávání trenérů, rozhodčích, ...</t>
  </si>
  <si>
    <t>Královéhradecký svaz karate</t>
  </si>
  <si>
    <t>Sportovní klub Janské Lázně</t>
  </si>
  <si>
    <t>Celoroč. sport. činn. mládeže a osob se zdravotním  postižením 2018</t>
  </si>
  <si>
    <t>TJ středisko vrcholového sportu Krkonoše</t>
  </si>
  <si>
    <t>Činnosti sport. aktivit TJ Sokol  - stolní tenis, basketbal</t>
  </si>
  <si>
    <t>Podpora mládež. soutěží družstev i jednotlivců trénink. středisko mládeže ČTS</t>
  </si>
  <si>
    <t>TENIS-CENTRUM DTJ HK - Tenisová akademie, 20 smíšených družstev, pořádání 66 tenisových turnajů, ...</t>
  </si>
  <si>
    <t>TJ zdravotně postižených sportovců ČECHIE HK</t>
  </si>
  <si>
    <t>LABE TRI CLUB HK</t>
  </si>
  <si>
    <t>Král. krajská organizace ČUS</t>
  </si>
  <si>
    <t>Havlovický svaz malého fotbalu</t>
  </si>
  <si>
    <t>FC OLYMPIA HRADEC KRÁLOVÉ</t>
  </si>
  <si>
    <t>Pohybové aktivity pro děti a jejich rodiče a rozš. činnosti klubu jako kom. centra</t>
  </si>
  <si>
    <t>Příprava dětí a mládeže pro rep. soutěže, MČR, reprezentaci ČR</t>
  </si>
  <si>
    <t>Volejbal Červený Kostelec</t>
  </si>
  <si>
    <t>Klub přátel Josefa Masopusta</t>
  </si>
  <si>
    <t>TJ Montas HK</t>
  </si>
  <si>
    <t>2018 pro TJ Montas HK.</t>
  </si>
  <si>
    <t>Sokol. župa Podkrkonošská-Jiráskova</t>
  </si>
  <si>
    <t>MUSIC &amp; THEATRE S.G.PITAŠ</t>
  </si>
  <si>
    <t>Východočeské volné sdruž. pro amatér. film a video</t>
  </si>
  <si>
    <t>Sdruž. rodičů a přátel dětí a školy při Jir. gymn. v Nách.</t>
  </si>
  <si>
    <t>Spolek Div. soubor Erben</t>
  </si>
  <si>
    <t>Náb. obec Církve čs. husitské ve Vel. Vřešťově</t>
  </si>
  <si>
    <t>Oslavy vzniku rep. na vsi - význam duch. tradic pro život národa (TGM)</t>
  </si>
  <si>
    <t>Českomor. myslivec. jednota z.s. - HK</t>
  </si>
  <si>
    <t>Českomor. myslivec. jednota z.s. - Jičín</t>
  </si>
  <si>
    <t>Českomor. myslivec. jednota z.s. - Náchod</t>
  </si>
  <si>
    <t>Českomor. myslivec. jednota z.s.- Trutnov</t>
  </si>
  <si>
    <t>Omezení střetů dopr. prostř. se zvěří - pach. a opt. ohradníky</t>
  </si>
  <si>
    <t>SH ČMS - SDH Peklo nad Zdobnicí</t>
  </si>
  <si>
    <t>Pamětní hasičský prapor SDH Peklo nad Zdobnicí - 130 let založení sboru</t>
  </si>
  <si>
    <t>HBC Hradec Králové 1988</t>
  </si>
  <si>
    <t>Institut regionální paměti</t>
  </si>
  <si>
    <t>Ski klub Ústí nad Orlicí</t>
  </si>
  <si>
    <t>TJ Slavia Hradec Králové</t>
  </si>
  <si>
    <t>Českomor. myslivec. jednota z.s. - Rychn. n.  Kn.</t>
  </si>
  <si>
    <t>Program vytváření a rozvíjení zájmu žáků o věd. a techn. obory v KHK</t>
  </si>
  <si>
    <t>Zkvalitnění a dovybavení odpočin., hyg. a strav. zázemí lesního klubu</t>
  </si>
  <si>
    <t>Dotační fond - pro odvětví vrcholový sport</t>
  </si>
  <si>
    <t>Dotační fond - pro odvětví sport a tělovýchova</t>
  </si>
  <si>
    <t>Základní škola a MŠ Dětenice, okres Jičín</t>
  </si>
  <si>
    <t xml:space="preserve">Dostavba varhan ve farním kostele sv. Ondřeje v Třebechovicích p. O. </t>
  </si>
  <si>
    <t>Pilotáž prvků duálního vzdělávání v partnerstvích zaměst. a SŠ KHK</t>
  </si>
  <si>
    <t>DSO mikroregionu "Brodec"</t>
  </si>
  <si>
    <t>DSO Region "Novoměstsko"</t>
  </si>
  <si>
    <t>DSO "Region Orlické hory"</t>
  </si>
  <si>
    <t>Mikroregion Nechanicko, sv.obcí</t>
  </si>
  <si>
    <t>DSO Mikroregion Bělá</t>
  </si>
  <si>
    <t>Výměna střešní krytiny na kostele sv. Petra a Pavla na Novém Hrádku - 2. et.</t>
  </si>
  <si>
    <t>Základní škola Gutha - Jarkovského Kostelec n. O.</t>
  </si>
  <si>
    <t>Základní škola, Chlumec nad Cidlinou</t>
  </si>
  <si>
    <t>Dům dětí a mládeže, Rychnov nad Kněžnou</t>
  </si>
  <si>
    <t>Základní škola a mateřská škola, Mžany</t>
  </si>
  <si>
    <t>Základní škola Schulzovy sady, Dvůr Králové n.L.</t>
  </si>
  <si>
    <t>Biskupské gymnázium B.B. a ZŠ  a MŠ Jana Pavla II. HK</t>
  </si>
  <si>
    <t>Základní škola Podharť, Dvůr Králové nad Labem</t>
  </si>
  <si>
    <t>Českomoravská myslivecká jednota, z.s. - okresní mysl. spolek HK</t>
  </si>
  <si>
    <t>kap. 28 - sociální věci</t>
  </si>
  <si>
    <t>Odvětví - Příjemce</t>
  </si>
  <si>
    <t>Život bez bariér,z.ú.</t>
  </si>
  <si>
    <t>Provoz půjčovny kompenzačních pomůcek pro osoby se zdravotním postižením a seniory</t>
  </si>
  <si>
    <t>Rodinné centrum POHODA</t>
  </si>
  <si>
    <t>Apropo Jičín, o.p.s.</t>
  </si>
  <si>
    <t>Mateřské centrum Cvrček z.s.</t>
  </si>
  <si>
    <t>mateřské centrum - začleňování skupin ohrožených sociálním vyloučením v mateřském centru</t>
  </si>
  <si>
    <t>Doprava dětí do Speciální školy v Červeném Kostelci</t>
  </si>
  <si>
    <t>Mateřské centrum Červený Kostelec</t>
  </si>
  <si>
    <t>Mateřské centrum Slůně</t>
  </si>
  <si>
    <t>Síť pro rodinu, z.s.</t>
  </si>
  <si>
    <t>Síť pro rodinu v Královéhradeckém kraji 2018</t>
  </si>
  <si>
    <t>Oblastní charita Jičín</t>
  </si>
  <si>
    <t>Dobrovolnické centrum</t>
  </si>
  <si>
    <t>Oblastní charita Hradec Králové</t>
  </si>
  <si>
    <t>Diecézní katolická charita Hradec Králové</t>
  </si>
  <si>
    <t>Zajištění dobrovolníků a zkvalitnění dobrovolnických aktivit Diecézní charity Hradec Králové a partnerských organizací</t>
  </si>
  <si>
    <t>Regionální půjčovna zdravotnických pomůcek pro nemocné Huntingtonovou chorobou</t>
  </si>
  <si>
    <t>Integrační kurzy pro cizince a azylanty</t>
  </si>
  <si>
    <t>Právní asistence pro žadatele o mezinárodní ochranu</t>
  </si>
  <si>
    <t>Zájmové aktivity pro žadatele o azyl</t>
  </si>
  <si>
    <t>Podpora rodin v rámci SPOD</t>
  </si>
  <si>
    <t>Křesťanské rodinné centrum Sedmikráska, zapsaný spolek</t>
  </si>
  <si>
    <t>Sedmikráska rodině</t>
  </si>
  <si>
    <t>HoSt - Home-Start Česká republika, z.ú.</t>
  </si>
  <si>
    <t>HoSt - podpora sociálně ohrožených rodin v Královéhradeckém kraji</t>
  </si>
  <si>
    <t>MC MaMiNa, z.s</t>
  </si>
  <si>
    <t>Prorodinné aktivity a nekomerční služby pro rodinu</t>
  </si>
  <si>
    <t>Aufori, o.p.s.</t>
  </si>
  <si>
    <t>Terapeutická práce s ohroženými rodinami</t>
  </si>
  <si>
    <t>Učí (se) celá rodina - terénní pedagogická práce s ohroženými rodinami na Hradecku a Náchodsku</t>
  </si>
  <si>
    <t>Emauzy ČR, o.p.s.</t>
  </si>
  <si>
    <t>Realizace programu "Dostupné bydlení"</t>
  </si>
  <si>
    <t>Poskytování služeb dlouhodobě nezaměstnaným, osobám nacházejícím se v hmotné nouzi</t>
  </si>
  <si>
    <t>Kruh dobrovolníků Oblastní charity Hradec Králové</t>
  </si>
  <si>
    <t>Solnický Brouček z.s.</t>
  </si>
  <si>
    <t>S Broučkem ke spokojené rodině</t>
  </si>
  <si>
    <t>Potravinová banka Hradec Králové</t>
  </si>
  <si>
    <t xml:space="preserve">DOMEČEK SEVER, z. s. </t>
  </si>
  <si>
    <t>DOMEČEK RADÍ, UČÍ, POMÁHÁ</t>
  </si>
  <si>
    <t>Rodinné centrum Žirafa HK, z.s.</t>
  </si>
  <si>
    <t>Spolu hravě a zdravě</t>
  </si>
  <si>
    <t>Spolek Hurá na Výlet!</t>
  </si>
  <si>
    <t>Sbor Jednoty bratrské v Dobrušce</t>
  </si>
  <si>
    <t>Rodinné centrum Sedmikráska</t>
  </si>
  <si>
    <t>Mateřské centrum KAROlínka z. s.</t>
  </si>
  <si>
    <t>Společnou cestou k podpoře rodiny</t>
  </si>
  <si>
    <t>Oblastní charita Trutnov</t>
  </si>
  <si>
    <t>Podpora rodin s dětmi v obtížné životní situaci</t>
  </si>
  <si>
    <t>Centrum dobrovolníků</t>
  </si>
  <si>
    <t>Doprava hendikepovaných dětí do školy</t>
  </si>
  <si>
    <t>Rodinné centrum Rybka</t>
  </si>
  <si>
    <t>Aktivizační služby sociální prevence pro rodiny s dětmi v okrese Jičín</t>
  </si>
  <si>
    <t>AMÁTKA DĚTEM o.p.s.</t>
  </si>
  <si>
    <t>Amátka dětem i jejich rodičům, prarodičům, kamarádům..pro všechny</t>
  </si>
  <si>
    <t>Mateřské centrum Na zámečku, o.p.s.</t>
  </si>
  <si>
    <t>Cesta ke společnému vzdělávání v MC Na zámečku</t>
  </si>
  <si>
    <t>Mateřské centrum Jája</t>
  </si>
  <si>
    <t>Služby a podpora rodin</t>
  </si>
  <si>
    <t>NOMIA, z.ú.</t>
  </si>
  <si>
    <t>Mámo, táto, potřebuju vás oba aneb Rodiče týmem pro své dítě</t>
  </si>
  <si>
    <t>Odborná pomoc rodinám s dětmi, kde jsou vážně narušené vztahy a patologické projevy chování, kde je tato práce nařízená pracovníky OSPOD a soudů</t>
  </si>
  <si>
    <t>Podpora rozvoje a aktivace rodičovských kompetencí a prevence k udržení stabilní rodiny s dobrými vztahy</t>
  </si>
  <si>
    <t>Poradenství a vzdělávací programy na podporu fungující rodiny</t>
  </si>
  <si>
    <t>Centrum sociální pomoci a služeb o.p.s.</t>
  </si>
  <si>
    <t xml:space="preserve">Jsme jedna rodina </t>
  </si>
  <si>
    <t xml:space="preserve">Centrum sociální pomoci a služeb </t>
  </si>
  <si>
    <t xml:space="preserve">  Dětské skupiny - realizace skupinové terapie v pravidelných terapeutických skupinách pro děti v mladším a starším školním věku</t>
  </si>
  <si>
    <t>Rodinné skupiny. Realizace preventivních aktivit na podporu rodiny v rodinných skupinách. Navazuje  a rozšiřuje aktivity Manželské a rodinné poradny  HK.</t>
  </si>
  <si>
    <t>Salinger, z.s.</t>
  </si>
  <si>
    <t>Já a ty = Společně v Bidlově parku</t>
  </si>
  <si>
    <t>Preventivní aktivity Centra přátelského rodině BUDULÍNEK</t>
  </si>
  <si>
    <t>Návazná podpora rodin v ohrožení - TRIANGL</t>
  </si>
  <si>
    <t>Rodičovské Centrum Domeček, z.s.</t>
  </si>
  <si>
    <t>Rodina a rodičovství 2018</t>
  </si>
  <si>
    <t>Domácí hospic Duha, o. p. s.</t>
  </si>
  <si>
    <t>Dotace je určena na financování běžných výdajů souvisejících s poskytováním hospicové péče</t>
  </si>
  <si>
    <t>Domácí hospic Setkání, o.p.s.</t>
  </si>
  <si>
    <t>Apropo Jičín, o. p. s.</t>
  </si>
  <si>
    <t>Dotace je určena na financování běžných výdajů souvisejících s poskytováním základních druhů a forem sociálních služeb</t>
  </si>
  <si>
    <t>Centrum LIRA, z.ú.</t>
  </si>
  <si>
    <t>Centrum Orion, z. s.</t>
  </si>
  <si>
    <t>Centrum pro dětský sluch Tamtam, o.p.s.</t>
  </si>
  <si>
    <t>Centrum pro integraci osob se zdravotním postižením Královéhradeckého kraje, o. p. s.</t>
  </si>
  <si>
    <t>Centrum psychologické podpory, z.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</si>
  <si>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</si>
  <si>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</si>
  <si>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</si>
  <si>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Světlo ve Vrchlabí</t>
  </si>
  <si>
    <t>Diakonie ČCE - středisko ve Dvoře Králové nad Labem</t>
  </si>
  <si>
    <t>Domov důchodců Mlázovice</t>
  </si>
  <si>
    <t>Farní charita Dobruška</t>
  </si>
  <si>
    <t>Farní charita Dvůr Králové nad Labem</t>
  </si>
  <si>
    <t>Farní charita Náchod</t>
  </si>
  <si>
    <t>Farní charita Rychnov nad Kněžnou</t>
  </si>
  <si>
    <t>Geriatrické centrum Týniště nad Orlicí</t>
  </si>
  <si>
    <t>HEWER, z.s.</t>
  </si>
  <si>
    <t>KAMARÁD Jičín z. s.</t>
  </si>
  <si>
    <t>KŘESADLO HK - Centrum pomoci lidem s PAS, z.ú.</t>
  </si>
  <si>
    <t>Město Rtyně v Podkrkonoší</t>
  </si>
  <si>
    <t>Město Teplice nad Metují</t>
  </si>
  <si>
    <t>Městská nemocnice Hořice</t>
  </si>
  <si>
    <t>Mgr. Zuzana Luňáková, Agentura domácí péče</t>
  </si>
  <si>
    <t>Most k životu o.p.s.</t>
  </si>
  <si>
    <t>Národní ústav pro autismus, z.ú.</t>
  </si>
  <si>
    <t>NONA 92, o. p. s.</t>
  </si>
  <si>
    <t>Občanské poradenské středisko, o.p.s.</t>
  </si>
  <si>
    <t>Obecný zájem, z.ú.</t>
  </si>
  <si>
    <t>Oblastní charita Sobotka</t>
  </si>
  <si>
    <t>Oblastní nemocnice Náchod a.s.</t>
  </si>
  <si>
    <t>Pečovatelská služba Města Dvůr Králové nad Labem</t>
  </si>
  <si>
    <t>Pracoviště pečovatelské péče, o. p. s.</t>
  </si>
  <si>
    <t>PROINTEPO - Střední škola, Základní škola a Mateřská škola s.r.o.</t>
  </si>
  <si>
    <t>Salesiánský klub mládeže, z. s. Centrum Don Bosco</t>
  </si>
  <si>
    <t>Sdružení Neratov</t>
  </si>
  <si>
    <t>SKOK do života o. p. s.</t>
  </si>
  <si>
    <t>Sociální služby města Hořice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</si>
  <si>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</si>
  <si>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</si>
  <si>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</si>
  <si>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</si>
  <si>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</si>
  <si>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TyfloCentrum Hradec Králové, o. p. s.</t>
  </si>
  <si>
    <t>Tyfloservis, o.p.s.</t>
  </si>
  <si>
    <t>Ústav sociálních služeb města Nové Paky</t>
  </si>
  <si>
    <t>Ústav sociálních služeb Milíčeves</t>
  </si>
  <si>
    <t>Věra Kosinová - Daneta, zařízení pro zdravotně postižené</t>
  </si>
  <si>
    <t>Začít spolu z.s.</t>
  </si>
  <si>
    <t>Život bez bariér, z. ú.</t>
  </si>
  <si>
    <t>Život Hradec Králové, o.p.s.</t>
  </si>
  <si>
    <t>Diecézní katolická charita HK</t>
  </si>
  <si>
    <t>Podpora osob peč. o děti a dospělé s postižením</t>
  </si>
  <si>
    <t>Oblastní charita HK</t>
  </si>
  <si>
    <t>Bezpečné výlety pro seniory z KHK</t>
  </si>
  <si>
    <t>Sbor Jednoty bratrské v RK</t>
  </si>
  <si>
    <t>Centrum soc.pomoci a služeb o.p.s.</t>
  </si>
  <si>
    <t>Centrum sociální pomoci a služeb 
o. p. s.</t>
  </si>
  <si>
    <t>Půjčovna pomůcek - Oblastní charita HK</t>
  </si>
  <si>
    <t>Celoroční pravidelná sportovní činnost mládeže FC Spartak RK</t>
  </si>
  <si>
    <t>Orel jednota Třebechovice p.O.</t>
  </si>
  <si>
    <t>Podpora sportovní činnosti OK Slavia HK</t>
  </si>
  <si>
    <t>Stepík Nové Město n.Met., z.s.</t>
  </si>
  <si>
    <t>Podpora sportovní činnosti SK LOB NP z.s.</t>
  </si>
  <si>
    <t>Podpora mládežnických týmů oddílu kopané TJ Sokol Třebeš, z.s.</t>
  </si>
  <si>
    <t>Celoroční pravidelná činnost a podpora klíčových hráčů v celorep.turnajích</t>
  </si>
  <si>
    <t xml:space="preserve">Podpora soutěžní sezóny 2018 </t>
  </si>
  <si>
    <t>iBoccia - sport pro každého, celoroční program u TJ Sokol Železnice z.s. v r.2018</t>
  </si>
  <si>
    <t>Pravidelná sport.čin.a Regionální házenkářské centrum HBC Jičín 2018</t>
  </si>
  <si>
    <t>SK Karate Spartak HK, z.s.</t>
  </si>
  <si>
    <t>SVS - Uspoř. Kontrol. turnaje ČR mlad. ž.</t>
  </si>
  <si>
    <t>Podpora závodní a tréninkové přípravy SpS při TJ SOKOL Deštné v OH z.s.</t>
  </si>
  <si>
    <t>Volejbalový klub mládeže RÉMA RK,z.s.</t>
  </si>
  <si>
    <t>Celoroční pravidelná florbalová příprava dětí a mládeže v klubu IBK HK</t>
  </si>
  <si>
    <t>Mateřská škola, HK, Kampanova 1488</t>
  </si>
  <si>
    <t>ZŠ a MŠ, Nechanice</t>
  </si>
  <si>
    <t xml:space="preserve">Akce a aktivity pro děti a mládež ve volném čase </t>
  </si>
  <si>
    <t>Podpora činnosti s mládeží, obnova MTZ, vzdělávání vedoucích OS hasičů Náchod</t>
  </si>
  <si>
    <t>18SMR08 Rekonstrukce a modernizace objektů a zařízení využívanýchpro volný čas dětí a mládeže - pouze inv.akce</t>
  </si>
  <si>
    <t>Junák - český skaut, stř. Rybárny HK, z. s.</t>
  </si>
  <si>
    <t>SH ČMS - SDH Hřibojedy</t>
  </si>
  <si>
    <t>SH ČMS - SDH Velká Bukovina</t>
  </si>
  <si>
    <t>Dům dětí a mládeže JEDNIČKA, DKNL</t>
  </si>
  <si>
    <t>SH ČMS - SDH Miletín</t>
  </si>
  <si>
    <t>Podpora činnosti úseku mládeže SHČMS - okres Tu</t>
  </si>
  <si>
    <t>CELOROČNÍ PRÁCE S DĚTMI A MLÁDEŽÍ TIMEDANCE HK 2018</t>
  </si>
  <si>
    <t>Taneční škola TIMEDANCE HK, z. s.</t>
  </si>
  <si>
    <t>Mladý týnišťský big band, z.s. - ZUŠ</t>
  </si>
  <si>
    <t>SH ČMS - SDH Solnice</t>
  </si>
  <si>
    <t>SH ČMS  -  Krajské sdružení hasičů  KHK</t>
  </si>
  <si>
    <t>SH ČMS - SDH Bukovice</t>
  </si>
  <si>
    <t>Taneční skupina Attitude DKNL, z.s.</t>
  </si>
  <si>
    <t>Masarykova základní škola, Stará Paka</t>
  </si>
  <si>
    <t>English Explorers 2018 -  5. výměnný pobyt anglických skautů z Rushdenu v ČR</t>
  </si>
  <si>
    <t>Základní škola, Opočno</t>
  </si>
  <si>
    <t xml:space="preserve">Rozšiřování a zkvalitňování služeb v informačním centru </t>
  </si>
  <si>
    <t>Stř.ekologické výchovy SEVER Horní Maršov, o.p.s.</t>
  </si>
  <si>
    <t>Zkvalitnění služeb TIC v Deštném v OH 2018</t>
  </si>
  <si>
    <t xml:space="preserve">Profesionalizace chodu informačního centra </t>
  </si>
  <si>
    <t>Činnost destinačního managementu v Podkrkonoší</t>
  </si>
  <si>
    <t>Podpora propagace  CR v turistickém regionu Krkonoše</t>
  </si>
  <si>
    <t>Hradecko - podpora marketingových aktivit v CR</t>
  </si>
  <si>
    <t>Činnost a rozvoj dest. manag. v oblasti Kladské pomezí</t>
  </si>
  <si>
    <t>Podpora a rozvoj destinačního manag.na Broumovsku - v kraji pískovcových skal a barok.pam.</t>
  </si>
  <si>
    <t>Úprava LBT v západní části OH v sezóně 2018/2019</t>
  </si>
  <si>
    <t xml:space="preserve">Úprava lyžařských běžeckých tras pod Černou horou </t>
  </si>
  <si>
    <t>Úprava lyž.běžec.tras v areálu Wikov SKI Skuhrov nad Bělou</t>
  </si>
  <si>
    <t>Zkv.služeb a moder.Infocentra Mateřídouška Miletín</t>
  </si>
  <si>
    <t>Zatraktivnění Na a okolí a zvýš.úrovně kvality poskyt. Sl.v Městském IC v Náchodě</t>
  </si>
  <si>
    <t>Podpora provozu sezónního Městského IC v Na na zámku</t>
  </si>
  <si>
    <t>Podp.služeb v Turistickém inf.centru Velké náměstí</t>
  </si>
  <si>
    <t>Regionální turistické IC Krkonoše - podpora činnosti</t>
  </si>
  <si>
    <t>Podpora činnosti turistického IC 2018 - Dolní Maršov</t>
  </si>
  <si>
    <t>Slav.odhalení pamětní desky obětem 1. sv.v., sraz rodáků a přátel obce</t>
  </si>
  <si>
    <t>Spolek rodičů a přátel zdr. postiž.dětí Daneta</t>
  </si>
  <si>
    <t xml:space="preserve">Tematické kulturní akce pro veřejnost v Podorlickém skanzenu v Krňovicích </t>
  </si>
  <si>
    <t>Putování stavbami století rep.KHK</t>
  </si>
  <si>
    <t xml:space="preserve">Letní hudební festival Bornflossrock </t>
  </si>
  <si>
    <t xml:space="preserve">28. ročník Akademických týdnů - areál Horalka ve Sněžném v OH </t>
  </si>
  <si>
    <t>Muzeum přír.Český ráj z. s.</t>
  </si>
  <si>
    <t>Lidová řemesla KHK</t>
  </si>
  <si>
    <t>XV. Hudební festival F. I. Tůmy – osl.100. výročí vzniku Československa</t>
  </si>
  <si>
    <t>PROGRAM KE 100. VÝROČÍ VZNIKU SAMOST.ČESKOSLOVENSKÉHO STÁTU</t>
  </si>
  <si>
    <t>Středisko ekologické výchovy SEVER Horní Maršov</t>
  </si>
  <si>
    <t>Město Chlumec n. C.</t>
  </si>
  <si>
    <t xml:space="preserve">MEZINÁRODNÍ FESTIVAL OUTDOOROVÝCH FILMŮ - 16. ročník </t>
  </si>
  <si>
    <t xml:space="preserve">Festivalpark Production </t>
  </si>
  <si>
    <t>Církev československá husitská církev a ČR - století společné tradice</t>
  </si>
  <si>
    <t>Regionální ukrajinský spolek ve Vých.Čechách</t>
  </si>
  <si>
    <t>Královéhradecký architektonic.manuál</t>
  </si>
  <si>
    <t>Den otevřených dveří areálu Fabrika Temný Důl 2018 - 150. výr.založ.areálu</t>
  </si>
  <si>
    <t>Podpora KPJ se zaměř.na obnovu kultur., společ.a občanského života v pevnostní části Josefov v Jaroměři</t>
  </si>
  <si>
    <t>Kulturní středisko Dvorana</t>
  </si>
  <si>
    <t>Festival romské kultury</t>
  </si>
  <si>
    <t xml:space="preserve">Džas dureder dživipnaha </t>
  </si>
  <si>
    <t>Jičínské osl.k výr.vz.samost. čs. státu</t>
  </si>
  <si>
    <t>V rytmu oslav vzniku samost. Čs. Rep.</t>
  </si>
  <si>
    <t>PECKA 2018-benef.fest.hudby a divadla</t>
  </si>
  <si>
    <t>MKS Červený Kostelec</t>
  </si>
  <si>
    <t xml:space="preserve">Běh pro Paměť národa v HK			</t>
  </si>
  <si>
    <t xml:space="preserve">Za poklady Broumovska </t>
  </si>
  <si>
    <t>Dokončení obn.střeš.šindelové krytiny</t>
  </si>
  <si>
    <t xml:space="preserve">Police nad Metují-postupná obnova bývalého Benediktinského kláštera </t>
  </si>
  <si>
    <t>Nábož.obec Církve čs.husit. ve Velkém Vřešťově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</si>
</sst>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"/>
    <numFmt numFmtId="165" formatCode="0.0"/>
    <numFmt numFmtId="166" formatCode="_-* #,##0.0\ _K_č_-;\-* #,##0.0\ _K_č_-;_-* &quot;-&quot;??\ _K_č_-;_-@_-"/>
    <numFmt numFmtId="167" formatCode="#,##0.00\ &quot;Kč&quot;"/>
    <numFmt numFmtId="168" formatCode="#,##0.0\ &quot;Kč&quot;"/>
  </numFmts>
  <fonts count="1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 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123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3" fontId="0" fillId="4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top"/>
    </xf>
    <xf numFmtId="0" fontId="4" fillId="0" borderId="0" xfId="0" applyFont="1" applyBorder="1" applyAlignment="1">
      <alignment wrapText="1" shrinkToFit="1"/>
    </xf>
    <xf numFmtId="165" fontId="5" fillId="0" borderId="0" xfId="0" applyNumberFormat="1" applyFont="1" applyBorder="1"/>
    <xf numFmtId="0" fontId="2" fillId="0" borderId="0" xfId="0" applyFont="1"/>
    <xf numFmtId="0" fontId="11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167" fontId="6" fillId="3" borderId="1" xfId="0" applyNumberFormat="1" applyFont="1" applyFill="1" applyBorder="1" applyAlignment="1">
      <alignment vertical="center"/>
    </xf>
    <xf numFmtId="167" fontId="0" fillId="0" borderId="0" xfId="0" applyNumberFormat="1"/>
    <xf numFmtId="168" fontId="11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 shrinkToFi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43" fontId="9" fillId="0" borderId="8" xfId="2" applyNumberFormat="1" applyFont="1" applyFill="1" applyBorder="1" applyAlignment="1">
      <alignment horizontal="center" vertical="center"/>
    </xf>
    <xf numFmtId="43" fontId="9" fillId="0" borderId="9" xfId="2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6" fontId="3" fillId="0" borderId="1" xfId="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vertical="center" wrapText="1"/>
    </xf>
    <xf numFmtId="1" fontId="13" fillId="0" borderId="20" xfId="0" applyNumberFormat="1" applyFont="1" applyFill="1" applyBorder="1" applyAlignment="1">
      <alignment vertical="center" wrapText="1"/>
    </xf>
    <xf numFmtId="1" fontId="13" fillId="0" borderId="18" xfId="0" applyNumberFormat="1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vertical="center"/>
    </xf>
    <xf numFmtId="1" fontId="13" fillId="0" borderId="18" xfId="0" applyNumberFormat="1" applyFont="1" applyFill="1" applyBorder="1" applyAlignment="1">
      <alignment vertical="top" wrapText="1"/>
    </xf>
    <xf numFmtId="1" fontId="13" fillId="0" borderId="4" xfId="0" applyNumberFormat="1" applyFont="1" applyFill="1" applyBorder="1" applyAlignment="1">
      <alignment vertical="center" wrapText="1"/>
    </xf>
    <xf numFmtId="1" fontId="13" fillId="0" borderId="5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 shrinkToFit="1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center"/>
    </xf>
    <xf numFmtId="4" fontId="0" fillId="4" borderId="18" xfId="0" applyNumberFormat="1" applyFont="1" applyFill="1" applyBorder="1"/>
    <xf numFmtId="4" fontId="0" fillId="4" borderId="1" xfId="0" applyNumberFormat="1" applyFont="1" applyFill="1" applyBorder="1"/>
    <xf numFmtId="4" fontId="0" fillId="0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0" fillId="0" borderId="18" xfId="0" applyNumberFormat="1" applyFont="1" applyFill="1" applyBorder="1" applyAlignment="1">
      <alignment horizontal="right" vertical="center"/>
    </xf>
    <xf numFmtId="4" fontId="0" fillId="0" borderId="18" xfId="0" applyNumberFormat="1" applyFon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/>
    </xf>
    <xf numFmtId="43" fontId="8" fillId="0" borderId="1" xfId="2" applyNumberFormat="1" applyFont="1" applyFill="1" applyBorder="1" applyAlignment="1">
      <alignment horizontal="right" vertical="center" wrapText="1"/>
    </xf>
    <xf numFmtId="167" fontId="16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/>
    <xf numFmtId="164" fontId="10" fillId="0" borderId="2" xfId="0" applyNumberFormat="1" applyFont="1" applyBorder="1" applyAlignment="1"/>
    <xf numFmtId="164" fontId="10" fillId="0" borderId="10" xfId="0" applyNumberFormat="1" applyFont="1" applyBorder="1" applyAlignment="1"/>
    <xf numFmtId="164" fontId="9" fillId="0" borderId="7" xfId="0" applyNumberFormat="1" applyFont="1" applyBorder="1" applyAlignment="1"/>
    <xf numFmtId="164" fontId="9" fillId="0" borderId="7" xfId="0" applyNumberFormat="1" applyFont="1" applyBorder="1" applyAlignment="1">
      <alignment vertical="center"/>
    </xf>
    <xf numFmtId="43" fontId="9" fillId="0" borderId="5" xfId="2" applyNumberFormat="1" applyFont="1" applyFill="1" applyBorder="1" applyAlignment="1">
      <alignment horizontal="center" vertical="center"/>
    </xf>
    <xf numFmtId="43" fontId="9" fillId="0" borderId="6" xfId="2" applyNumberFormat="1" applyFont="1" applyFill="1" applyBorder="1" applyAlignment="1">
      <alignment horizontal="center" vertical="center"/>
    </xf>
    <xf numFmtId="43" fontId="10" fillId="0" borderId="1" xfId="2" applyNumberFormat="1" applyFont="1" applyFill="1" applyBorder="1" applyAlignment="1">
      <alignment horizontal="center" vertical="center"/>
    </xf>
    <xf numFmtId="43" fontId="10" fillId="0" borderId="3" xfId="2" applyNumberFormat="1" applyFont="1" applyFill="1" applyBorder="1" applyAlignment="1">
      <alignment horizontal="center" vertical="center"/>
    </xf>
    <xf numFmtId="43" fontId="10" fillId="0" borderId="11" xfId="2" applyNumberFormat="1" applyFont="1" applyFill="1" applyBorder="1" applyAlignment="1">
      <alignment horizontal="center" vertical="center"/>
    </xf>
    <xf numFmtId="43" fontId="10" fillId="0" borderId="1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 2" xfId="1"/>
    <cellStyle name="normální 2 2" xfId="3"/>
  </cellStyles>
  <dxfs count="0"/>
  <tableStyles count="0" defaultTableStyle="TableStyleMedium9" defaultPivotStyle="PivotStyleLight16"/>
  <colors>
    <mruColors>
      <color rgb="FFE5FFF2"/>
      <color rgb="FF99FFCC"/>
      <color rgb="FFDCD6E6"/>
      <color rgb="FFE9FDEE"/>
      <color rgb="FFFCECDC"/>
      <color rgb="FFFEF9F4"/>
      <color rgb="FFE7F6FF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7" sqref="A7"/>
    </sheetView>
  </sheetViews>
  <sheetFormatPr defaultRowHeight="15"/>
  <cols>
    <col min="1" max="1" width="38.42578125" customWidth="1"/>
    <col min="2" max="2" width="16" customWidth="1"/>
    <col min="3" max="3" width="17.140625" customWidth="1"/>
    <col min="4" max="4" width="16.28515625" customWidth="1"/>
    <col min="5" max="5" width="13.140625" customWidth="1"/>
  </cols>
  <sheetData>
    <row r="1" spans="1:4">
      <c r="C1" s="100" t="s">
        <v>29</v>
      </c>
      <c r="D1" s="100"/>
    </row>
    <row r="2" spans="1:4" ht="54" customHeight="1"/>
    <row r="3" spans="1:4" ht="44.25" customHeight="1">
      <c r="A3" s="101" t="s">
        <v>30</v>
      </c>
      <c r="B3" s="101"/>
      <c r="C3" s="101"/>
      <c r="D3" s="101"/>
    </row>
    <row r="4" spans="1:4" ht="23.25" customHeight="1">
      <c r="A4" s="1"/>
      <c r="B4" s="1"/>
      <c r="C4" s="1"/>
      <c r="D4" s="1"/>
    </row>
    <row r="5" spans="1:4">
      <c r="A5" s="100" t="s">
        <v>3</v>
      </c>
      <c r="B5" s="100"/>
      <c r="C5" s="100"/>
      <c r="D5" s="100"/>
    </row>
    <row r="6" spans="1:4" ht="28.5" customHeight="1" thickBot="1"/>
    <row r="7" spans="1:4" ht="40.5" customHeight="1" thickBot="1">
      <c r="A7" s="86" t="s">
        <v>4</v>
      </c>
      <c r="B7" s="87" t="s">
        <v>5</v>
      </c>
      <c r="C7" s="87" t="s">
        <v>6</v>
      </c>
      <c r="D7" s="88" t="s">
        <v>7</v>
      </c>
    </row>
    <row r="8" spans="1:4" ht="18.75" customHeight="1">
      <c r="A8" s="89" t="s">
        <v>14</v>
      </c>
      <c r="B8" s="94">
        <f>SUM(B10:B20)</f>
        <v>257375.53000000003</v>
      </c>
      <c r="C8" s="94">
        <f t="shared" ref="C8:D8" si="0">SUM(C10:C20)</f>
        <v>238861.94988999999</v>
      </c>
      <c r="D8" s="95">
        <f t="shared" si="0"/>
        <v>234230.20386999997</v>
      </c>
    </row>
    <row r="9" spans="1:4" ht="15" customHeight="1">
      <c r="A9" s="90" t="s">
        <v>9</v>
      </c>
      <c r="B9" s="96"/>
      <c r="C9" s="96"/>
      <c r="D9" s="97"/>
    </row>
    <row r="10" spans="1:4" ht="20.100000000000001" customHeight="1">
      <c r="A10" s="90" t="s">
        <v>10</v>
      </c>
      <c r="B10" s="96">
        <v>4626.1899999999996</v>
      </c>
      <c r="C10" s="96">
        <v>3630</v>
      </c>
      <c r="D10" s="97">
        <v>3628.62</v>
      </c>
    </row>
    <row r="11" spans="1:4" ht="20.100000000000001" customHeight="1">
      <c r="A11" s="90" t="s">
        <v>20</v>
      </c>
      <c r="B11" s="96">
        <v>2518</v>
      </c>
      <c r="C11" s="96">
        <v>2518</v>
      </c>
      <c r="D11" s="97">
        <v>2518</v>
      </c>
    </row>
    <row r="12" spans="1:4" ht="20.100000000000001" customHeight="1">
      <c r="A12" s="90" t="s">
        <v>21</v>
      </c>
      <c r="B12" s="96">
        <v>7994.06</v>
      </c>
      <c r="C12" s="96">
        <v>7914.5</v>
      </c>
      <c r="D12" s="97">
        <v>7906.0140000000001</v>
      </c>
    </row>
    <row r="13" spans="1:4" ht="20.100000000000001" customHeight="1">
      <c r="A13" s="90" t="s">
        <v>11</v>
      </c>
      <c r="B13" s="96">
        <v>3525.68</v>
      </c>
      <c r="C13" s="96">
        <v>3525</v>
      </c>
      <c r="D13" s="97">
        <v>3510.54</v>
      </c>
    </row>
    <row r="14" spans="1:4" ht="20.100000000000001" customHeight="1">
      <c r="A14" s="90" t="s">
        <v>12</v>
      </c>
      <c r="B14" s="96">
        <v>5008.66</v>
      </c>
      <c r="C14" s="96">
        <v>4867</v>
      </c>
      <c r="D14" s="97">
        <v>4836.34</v>
      </c>
    </row>
    <row r="15" spans="1:4" ht="20.100000000000001" customHeight="1">
      <c r="A15" s="90" t="s">
        <v>24</v>
      </c>
      <c r="B15" s="96">
        <v>1624.86</v>
      </c>
      <c r="C15" s="96">
        <v>1615</v>
      </c>
      <c r="D15" s="97">
        <v>1615</v>
      </c>
    </row>
    <row r="16" spans="1:4" ht="20.100000000000001" customHeight="1">
      <c r="A16" s="90" t="s">
        <v>25</v>
      </c>
      <c r="B16" s="96">
        <v>1186.3800000000001</v>
      </c>
      <c r="C16" s="96">
        <v>1104.8</v>
      </c>
      <c r="D16" s="97">
        <v>1066.8499999999999</v>
      </c>
    </row>
    <row r="17" spans="1:4" ht="20.100000000000001" customHeight="1">
      <c r="A17" s="90" t="s">
        <v>26</v>
      </c>
      <c r="B17" s="96">
        <v>13014.06</v>
      </c>
      <c r="C17" s="96">
        <v>12012</v>
      </c>
      <c r="D17" s="97">
        <v>11767.065000000001</v>
      </c>
    </row>
    <row r="18" spans="1:4" ht="20.100000000000001" customHeight="1">
      <c r="A18" s="90" t="s">
        <v>13</v>
      </c>
      <c r="B18" s="96">
        <v>41228.160000000003</v>
      </c>
      <c r="C18" s="96">
        <v>38818.800000000003</v>
      </c>
      <c r="D18" s="97">
        <v>38788.36</v>
      </c>
    </row>
    <row r="19" spans="1:4" ht="20.100000000000001" customHeight="1">
      <c r="A19" s="90" t="s">
        <v>22</v>
      </c>
      <c r="B19" s="96">
        <v>116268.16</v>
      </c>
      <c r="C19" s="96">
        <v>105954.17989</v>
      </c>
      <c r="D19" s="97">
        <v>103159.16486999999</v>
      </c>
    </row>
    <row r="20" spans="1:4" ht="20.100000000000001" customHeight="1" thickBot="1">
      <c r="A20" s="91" t="s">
        <v>15</v>
      </c>
      <c r="B20" s="98">
        <v>60381.32</v>
      </c>
      <c r="C20" s="98">
        <v>56902.67</v>
      </c>
      <c r="D20" s="99">
        <v>55434.25</v>
      </c>
    </row>
    <row r="21" spans="1:4" ht="19.5" customHeight="1" thickBot="1">
      <c r="A21" s="92" t="s">
        <v>2567</v>
      </c>
      <c r="B21" s="38">
        <v>42300</v>
      </c>
      <c r="C21" s="38">
        <v>42300</v>
      </c>
      <c r="D21" s="39">
        <v>42300</v>
      </c>
    </row>
    <row r="22" spans="1:4" ht="23.25" customHeight="1" thickBot="1">
      <c r="A22" s="93" t="s">
        <v>8</v>
      </c>
      <c r="B22" s="38">
        <f>B8+B21</f>
        <v>299675.53000000003</v>
      </c>
      <c r="C22" s="38">
        <f t="shared" ref="C22:D22" si="1">C8+C21</f>
        <v>281161.94988999999</v>
      </c>
      <c r="D22" s="39">
        <f t="shared" si="1"/>
        <v>276530.20386999997</v>
      </c>
    </row>
  </sheetData>
  <mergeCells count="3">
    <mergeCell ref="C1:D1"/>
    <mergeCell ref="A3:D3"/>
    <mergeCell ref="A5:D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5" orientation="portrait" useFirstPageNumber="1" r:id="rId1"/>
  <headerFooter>
    <oddFooter xml:space="preserve">&amp;C&amp;P&amp;RTab. č. 14 Granty sumář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"/>
  <sheetViews>
    <sheetView workbookViewId="0">
      <selection activeCell="F12" sqref="F12"/>
    </sheetView>
  </sheetViews>
  <sheetFormatPr defaultRowHeight="15"/>
  <cols>
    <col min="1" max="1" width="8.7109375" customWidth="1"/>
    <col min="2" max="2" width="16.7109375" customWidth="1"/>
    <col min="3" max="3" width="29.28515625" customWidth="1"/>
    <col min="4" max="4" width="19.5703125" customWidth="1"/>
    <col min="5" max="5" width="18.28515625" customWidth="1"/>
    <col min="7" max="7" width="12.85546875" bestFit="1" customWidth="1"/>
  </cols>
  <sheetData>
    <row r="1" spans="1:7" ht="27.6" customHeight="1">
      <c r="A1" s="116" t="s">
        <v>16</v>
      </c>
      <c r="B1" s="116"/>
      <c r="C1" s="116"/>
      <c r="D1" s="21">
        <f>SUM(D10:D112)</f>
        <v>38818800</v>
      </c>
      <c r="E1" s="21">
        <f>SUM(E10:E112)</f>
        <v>38788359</v>
      </c>
    </row>
    <row r="2" spans="1:7">
      <c r="A2" s="15"/>
      <c r="B2" s="15"/>
      <c r="C2" s="16"/>
      <c r="D2" s="16"/>
      <c r="E2" s="19"/>
    </row>
    <row r="3" spans="1:7">
      <c r="A3" s="119" t="s">
        <v>972</v>
      </c>
      <c r="B3" s="119"/>
      <c r="C3" s="119"/>
      <c r="D3" s="119"/>
      <c r="E3" s="119"/>
      <c r="G3" s="22"/>
    </row>
    <row r="4" spans="1:7">
      <c r="A4" s="121" t="s">
        <v>1065</v>
      </c>
      <c r="B4" s="121"/>
      <c r="C4" s="121"/>
      <c r="D4" s="121"/>
      <c r="E4" s="121"/>
    </row>
    <row r="5" spans="1:7">
      <c r="A5" s="121" t="s">
        <v>1079</v>
      </c>
      <c r="B5" s="121"/>
      <c r="C5" s="121"/>
      <c r="D5" s="121"/>
      <c r="E5" s="121"/>
    </row>
    <row r="6" spans="1:7" ht="16.149999999999999" customHeight="1">
      <c r="A6" s="114" t="s">
        <v>1166</v>
      </c>
      <c r="B6" s="114"/>
      <c r="C6" s="114"/>
      <c r="D6" s="114"/>
      <c r="E6" s="114"/>
    </row>
    <row r="7" spans="1:7">
      <c r="A7" s="119" t="s">
        <v>1045</v>
      </c>
      <c r="B7" s="119"/>
      <c r="C7" s="119"/>
      <c r="D7" s="119"/>
      <c r="E7" s="119"/>
    </row>
    <row r="8" spans="1:7" ht="15.75" thickBot="1">
      <c r="A8" s="120" t="s">
        <v>1188</v>
      </c>
      <c r="B8" s="120"/>
      <c r="C8" s="120"/>
      <c r="D8" s="120"/>
      <c r="E8" s="120"/>
    </row>
    <row r="9" spans="1:7" ht="30">
      <c r="A9" s="83" t="s">
        <v>169</v>
      </c>
      <c r="B9" s="83" t="s">
        <v>31</v>
      </c>
      <c r="C9" s="83" t="s">
        <v>2</v>
      </c>
      <c r="D9" s="83" t="s">
        <v>0</v>
      </c>
      <c r="E9" s="83" t="s">
        <v>1</v>
      </c>
    </row>
    <row r="10" spans="1:7" ht="24">
      <c r="A10" s="55" t="s">
        <v>1046</v>
      </c>
      <c r="B10" s="55" t="s">
        <v>1047</v>
      </c>
      <c r="C10" s="55" t="s">
        <v>1048</v>
      </c>
      <c r="D10" s="66">
        <v>519900</v>
      </c>
      <c r="E10" s="66">
        <v>519900</v>
      </c>
    </row>
    <row r="11" spans="1:7" ht="24">
      <c r="A11" s="55" t="s">
        <v>1049</v>
      </c>
      <c r="B11" s="55" t="s">
        <v>981</v>
      </c>
      <c r="C11" s="55" t="s">
        <v>1050</v>
      </c>
      <c r="D11" s="66">
        <v>700000</v>
      </c>
      <c r="E11" s="66">
        <v>700000</v>
      </c>
    </row>
    <row r="12" spans="1:7" ht="36">
      <c r="A12" s="55" t="s">
        <v>1051</v>
      </c>
      <c r="B12" s="55" t="s">
        <v>1047</v>
      </c>
      <c r="C12" s="55" t="s">
        <v>1052</v>
      </c>
      <c r="D12" s="66">
        <v>337500</v>
      </c>
      <c r="E12" s="66">
        <v>337500</v>
      </c>
    </row>
    <row r="13" spans="1:7" ht="24">
      <c r="A13" s="55" t="s">
        <v>1053</v>
      </c>
      <c r="B13" s="55" t="s">
        <v>96</v>
      </c>
      <c r="C13" s="55" t="s">
        <v>1054</v>
      </c>
      <c r="D13" s="66">
        <v>455000</v>
      </c>
      <c r="E13" s="66">
        <v>455000</v>
      </c>
    </row>
    <row r="14" spans="1:7" ht="36">
      <c r="A14" s="55" t="s">
        <v>1055</v>
      </c>
      <c r="B14" s="55" t="s">
        <v>1047</v>
      </c>
      <c r="C14" s="55" t="s">
        <v>1056</v>
      </c>
      <c r="D14" s="66">
        <v>117000</v>
      </c>
      <c r="E14" s="66">
        <v>117000</v>
      </c>
    </row>
    <row r="15" spans="1:7" ht="24">
      <c r="A15" s="55" t="s">
        <v>1057</v>
      </c>
      <c r="B15" s="55" t="s">
        <v>996</v>
      </c>
      <c r="C15" s="55" t="s">
        <v>1058</v>
      </c>
      <c r="D15" s="66">
        <v>553200</v>
      </c>
      <c r="E15" s="66">
        <v>553200</v>
      </c>
    </row>
    <row r="16" spans="1:7" ht="24">
      <c r="A16" s="55" t="s">
        <v>1059</v>
      </c>
      <c r="B16" s="55" t="s">
        <v>1047</v>
      </c>
      <c r="C16" s="55" t="s">
        <v>1060</v>
      </c>
      <c r="D16" s="66">
        <v>650000</v>
      </c>
      <c r="E16" s="66">
        <v>650000</v>
      </c>
    </row>
    <row r="17" spans="1:5" ht="24">
      <c r="A17" s="55" t="s">
        <v>1061</v>
      </c>
      <c r="B17" s="55" t="s">
        <v>43</v>
      </c>
      <c r="C17" s="55" t="s">
        <v>1062</v>
      </c>
      <c r="D17" s="66">
        <v>2062800</v>
      </c>
      <c r="E17" s="66">
        <v>2062800</v>
      </c>
    </row>
    <row r="18" spans="1:5" ht="24">
      <c r="A18" s="55" t="s">
        <v>1063</v>
      </c>
      <c r="B18" s="55" t="s">
        <v>56</v>
      </c>
      <c r="C18" s="55" t="s">
        <v>1064</v>
      </c>
      <c r="D18" s="66">
        <v>1350000</v>
      </c>
      <c r="E18" s="66">
        <v>1350000</v>
      </c>
    </row>
    <row r="19" spans="1:5" ht="36">
      <c r="A19" s="55" t="s">
        <v>973</v>
      </c>
      <c r="B19" s="55" t="s">
        <v>974</v>
      </c>
      <c r="C19" s="55" t="s">
        <v>975</v>
      </c>
      <c r="D19" s="66">
        <v>2140000</v>
      </c>
      <c r="E19" s="66">
        <v>2140000</v>
      </c>
    </row>
    <row r="20" spans="1:5" ht="36">
      <c r="A20" s="55" t="s">
        <v>976</v>
      </c>
      <c r="B20" s="55" t="s">
        <v>974</v>
      </c>
      <c r="C20" s="55" t="s">
        <v>977</v>
      </c>
      <c r="D20" s="66">
        <v>1917600</v>
      </c>
      <c r="E20" s="66">
        <v>1917600</v>
      </c>
    </row>
    <row r="21" spans="1:5" ht="36">
      <c r="A21" s="55" t="s">
        <v>978</v>
      </c>
      <c r="B21" s="55" t="s">
        <v>974</v>
      </c>
      <c r="C21" s="55" t="s">
        <v>979</v>
      </c>
      <c r="D21" s="66">
        <v>297000</v>
      </c>
      <c r="E21" s="66">
        <v>297000</v>
      </c>
    </row>
    <row r="22" spans="1:5" ht="24">
      <c r="A22" s="55" t="s">
        <v>980</v>
      </c>
      <c r="B22" s="55" t="s">
        <v>981</v>
      </c>
      <c r="C22" s="55" t="s">
        <v>982</v>
      </c>
      <c r="D22" s="66">
        <v>4000000</v>
      </c>
      <c r="E22" s="66">
        <v>4000000</v>
      </c>
    </row>
    <row r="23" spans="1:5" ht="24">
      <c r="A23" s="56" t="s">
        <v>1066</v>
      </c>
      <c r="B23" s="57" t="s">
        <v>1018</v>
      </c>
      <c r="C23" s="57" t="s">
        <v>1067</v>
      </c>
      <c r="D23" s="76">
        <v>280000</v>
      </c>
      <c r="E23" s="76">
        <v>280000</v>
      </c>
    </row>
    <row r="24" spans="1:5" ht="24">
      <c r="A24" s="58" t="s">
        <v>1068</v>
      </c>
      <c r="B24" s="55" t="s">
        <v>1069</v>
      </c>
      <c r="C24" s="55" t="s">
        <v>1070</v>
      </c>
      <c r="D24" s="66">
        <v>1000000</v>
      </c>
      <c r="E24" s="66">
        <v>1000000</v>
      </c>
    </row>
    <row r="25" spans="1:5" ht="24">
      <c r="A25" s="58" t="s">
        <v>1071</v>
      </c>
      <c r="B25" s="55" t="s">
        <v>1072</v>
      </c>
      <c r="C25" s="55" t="s">
        <v>1073</v>
      </c>
      <c r="D25" s="66">
        <v>320000</v>
      </c>
      <c r="E25" s="66">
        <v>320000</v>
      </c>
    </row>
    <row r="26" spans="1:5" ht="24">
      <c r="A26" s="58" t="s">
        <v>1074</v>
      </c>
      <c r="B26" s="55" t="s">
        <v>1075</v>
      </c>
      <c r="C26" s="55" t="s">
        <v>1076</v>
      </c>
      <c r="D26" s="66">
        <v>1000000</v>
      </c>
      <c r="E26" s="66">
        <v>1000000</v>
      </c>
    </row>
    <row r="27" spans="1:5" ht="24">
      <c r="A27" s="55" t="s">
        <v>1077</v>
      </c>
      <c r="B27" s="55" t="s">
        <v>1075</v>
      </c>
      <c r="C27" s="55" t="s">
        <v>1078</v>
      </c>
      <c r="D27" s="66">
        <v>1000000</v>
      </c>
      <c r="E27" s="66">
        <v>1000000</v>
      </c>
    </row>
    <row r="28" spans="1:5" ht="24">
      <c r="A28" s="56" t="s">
        <v>1080</v>
      </c>
      <c r="B28" s="57" t="s">
        <v>1081</v>
      </c>
      <c r="C28" s="57" t="s">
        <v>1082</v>
      </c>
      <c r="D28" s="76">
        <v>100000</v>
      </c>
      <c r="E28" s="76">
        <v>100000</v>
      </c>
    </row>
    <row r="29" spans="1:5" ht="24" customHeight="1">
      <c r="A29" s="58" t="s">
        <v>1083</v>
      </c>
      <c r="B29" s="55" t="s">
        <v>2554</v>
      </c>
      <c r="C29" s="55" t="s">
        <v>1084</v>
      </c>
      <c r="D29" s="66">
        <v>61900</v>
      </c>
      <c r="E29" s="66">
        <v>61900</v>
      </c>
    </row>
    <row r="30" spans="1:5" ht="24">
      <c r="A30" s="58" t="s">
        <v>1085</v>
      </c>
      <c r="B30" s="55" t="s">
        <v>1086</v>
      </c>
      <c r="C30" s="55" t="s">
        <v>1087</v>
      </c>
      <c r="D30" s="66">
        <v>84000</v>
      </c>
      <c r="E30" s="66">
        <v>84000</v>
      </c>
    </row>
    <row r="31" spans="1:5" ht="36">
      <c r="A31" s="58" t="s">
        <v>1088</v>
      </c>
      <c r="B31" s="55" t="s">
        <v>624</v>
      </c>
      <c r="C31" s="55" t="s">
        <v>1089</v>
      </c>
      <c r="D31" s="74">
        <v>70000</v>
      </c>
      <c r="E31" s="74">
        <v>70000</v>
      </c>
    </row>
    <row r="32" spans="1:5" ht="24">
      <c r="A32" s="58" t="s">
        <v>1090</v>
      </c>
      <c r="B32" s="55" t="s">
        <v>2555</v>
      </c>
      <c r="C32" s="55" t="s">
        <v>1091</v>
      </c>
      <c r="D32" s="66">
        <v>87900</v>
      </c>
      <c r="E32" s="66">
        <v>87900</v>
      </c>
    </row>
    <row r="33" spans="1:5" ht="24">
      <c r="A33" s="58" t="s">
        <v>1092</v>
      </c>
      <c r="B33" s="55" t="s">
        <v>1093</v>
      </c>
      <c r="C33" s="55" t="s">
        <v>1094</v>
      </c>
      <c r="D33" s="66">
        <v>67200</v>
      </c>
      <c r="E33" s="66">
        <v>67200</v>
      </c>
    </row>
    <row r="34" spans="1:5" ht="24">
      <c r="A34" s="59" t="s">
        <v>1095</v>
      </c>
      <c r="B34" s="48" t="s">
        <v>1096</v>
      </c>
      <c r="C34" s="48" t="s">
        <v>1097</v>
      </c>
      <c r="D34" s="74">
        <v>77500</v>
      </c>
      <c r="E34" s="74">
        <v>77500</v>
      </c>
    </row>
    <row r="35" spans="1:5" ht="24">
      <c r="A35" s="58" t="s">
        <v>1098</v>
      </c>
      <c r="B35" s="55" t="s">
        <v>2556</v>
      </c>
      <c r="C35" s="55" t="s">
        <v>1099</v>
      </c>
      <c r="D35" s="66">
        <v>80000</v>
      </c>
      <c r="E35" s="66">
        <v>80000</v>
      </c>
    </row>
    <row r="36" spans="1:5" ht="24">
      <c r="A36" s="58" t="s">
        <v>1100</v>
      </c>
      <c r="B36" s="55" t="s">
        <v>37</v>
      </c>
      <c r="C36" s="55" t="s">
        <v>1101</v>
      </c>
      <c r="D36" s="66">
        <v>70000</v>
      </c>
      <c r="E36" s="66">
        <v>70000</v>
      </c>
    </row>
    <row r="37" spans="1:5" ht="24">
      <c r="A37" s="58" t="s">
        <v>1102</v>
      </c>
      <c r="B37" s="55" t="s">
        <v>1103</v>
      </c>
      <c r="C37" s="55" t="s">
        <v>1104</v>
      </c>
      <c r="D37" s="66">
        <v>100000</v>
      </c>
      <c r="E37" s="66">
        <v>100000</v>
      </c>
    </row>
    <row r="38" spans="1:5" ht="24">
      <c r="A38" s="58" t="s">
        <v>1105</v>
      </c>
      <c r="B38" s="55" t="s">
        <v>1106</v>
      </c>
      <c r="C38" s="55" t="s">
        <v>1107</v>
      </c>
      <c r="D38" s="66">
        <v>37500</v>
      </c>
      <c r="E38" s="66">
        <v>37500</v>
      </c>
    </row>
    <row r="39" spans="1:5" ht="24">
      <c r="A39" s="58" t="s">
        <v>1108</v>
      </c>
      <c r="B39" s="55" t="s">
        <v>1109</v>
      </c>
      <c r="C39" s="55" t="s">
        <v>1110</v>
      </c>
      <c r="D39" s="66">
        <v>95500</v>
      </c>
      <c r="E39" s="66">
        <v>95500</v>
      </c>
    </row>
    <row r="40" spans="1:5" ht="24">
      <c r="A40" s="58" t="s">
        <v>1111</v>
      </c>
      <c r="B40" s="55" t="s">
        <v>2557</v>
      </c>
      <c r="C40" s="55" t="s">
        <v>1112</v>
      </c>
      <c r="D40" s="66">
        <v>34000</v>
      </c>
      <c r="E40" s="66">
        <v>34000</v>
      </c>
    </row>
    <row r="41" spans="1:5" ht="24">
      <c r="A41" s="58" t="s">
        <v>1113</v>
      </c>
      <c r="B41" s="55" t="s">
        <v>39</v>
      </c>
      <c r="C41" s="55" t="s">
        <v>1114</v>
      </c>
      <c r="D41" s="66">
        <v>97000</v>
      </c>
      <c r="E41" s="66">
        <v>97000</v>
      </c>
    </row>
    <row r="42" spans="1:5" ht="24">
      <c r="A42" s="58" t="s">
        <v>1115</v>
      </c>
      <c r="B42" s="55" t="s">
        <v>1116</v>
      </c>
      <c r="C42" s="55" t="s">
        <v>1117</v>
      </c>
      <c r="D42" s="66">
        <v>90000</v>
      </c>
      <c r="E42" s="66">
        <v>90000</v>
      </c>
    </row>
    <row r="43" spans="1:5" ht="24">
      <c r="A43" s="58" t="s">
        <v>1118</v>
      </c>
      <c r="B43" s="55" t="s">
        <v>1119</v>
      </c>
      <c r="C43" s="55" t="s">
        <v>1120</v>
      </c>
      <c r="D43" s="66">
        <v>59500</v>
      </c>
      <c r="E43" s="66">
        <v>59500</v>
      </c>
    </row>
    <row r="44" spans="1:5" ht="24">
      <c r="A44" s="58" t="s">
        <v>1121</v>
      </c>
      <c r="B44" s="55" t="s">
        <v>1122</v>
      </c>
      <c r="C44" s="55" t="s">
        <v>1123</v>
      </c>
      <c r="D44" s="66">
        <v>49000</v>
      </c>
      <c r="E44" s="66">
        <v>49000</v>
      </c>
    </row>
    <row r="45" spans="1:5" ht="24">
      <c r="A45" s="58" t="s">
        <v>1124</v>
      </c>
      <c r="B45" s="55" t="s">
        <v>1125</v>
      </c>
      <c r="C45" s="55" t="s">
        <v>1126</v>
      </c>
      <c r="D45" s="66">
        <v>88500</v>
      </c>
      <c r="E45" s="66">
        <v>88500</v>
      </c>
    </row>
    <row r="46" spans="1:5" ht="24">
      <c r="A46" s="58" t="s">
        <v>1127</v>
      </c>
      <c r="B46" s="55" t="s">
        <v>981</v>
      </c>
      <c r="C46" s="55" t="s">
        <v>1128</v>
      </c>
      <c r="D46" s="66">
        <v>70000</v>
      </c>
      <c r="E46" s="66">
        <v>70000</v>
      </c>
    </row>
    <row r="47" spans="1:5" ht="24">
      <c r="A47" s="58" t="s">
        <v>1129</v>
      </c>
      <c r="B47" s="55" t="s">
        <v>1130</v>
      </c>
      <c r="C47" s="55" t="s">
        <v>1131</v>
      </c>
      <c r="D47" s="66">
        <v>30000</v>
      </c>
      <c r="E47" s="66">
        <v>30000</v>
      </c>
    </row>
    <row r="48" spans="1:5" ht="36">
      <c r="A48" s="58" t="s">
        <v>1132</v>
      </c>
      <c r="B48" s="55" t="s">
        <v>1133</v>
      </c>
      <c r="C48" s="55" t="s">
        <v>1134</v>
      </c>
      <c r="D48" s="66">
        <v>90000</v>
      </c>
      <c r="E48" s="66">
        <v>90000</v>
      </c>
    </row>
    <row r="49" spans="1:5" ht="24">
      <c r="A49" s="58" t="s">
        <v>1135</v>
      </c>
      <c r="B49" s="55" t="s">
        <v>1136</v>
      </c>
      <c r="C49" s="55" t="s">
        <v>1137</v>
      </c>
      <c r="D49" s="66">
        <v>79100</v>
      </c>
      <c r="E49" s="66">
        <v>79100</v>
      </c>
    </row>
    <row r="50" spans="1:5" ht="24">
      <c r="A50" s="58" t="s">
        <v>1138</v>
      </c>
      <c r="B50" s="55" t="s">
        <v>165</v>
      </c>
      <c r="C50" s="55" t="s">
        <v>1139</v>
      </c>
      <c r="D50" s="66">
        <v>50000</v>
      </c>
      <c r="E50" s="66">
        <v>50000</v>
      </c>
    </row>
    <row r="51" spans="1:5" ht="24">
      <c r="A51" s="58" t="s">
        <v>1140</v>
      </c>
      <c r="B51" s="55" t="s">
        <v>1141</v>
      </c>
      <c r="C51" s="55" t="s">
        <v>1142</v>
      </c>
      <c r="D51" s="66">
        <v>100000</v>
      </c>
      <c r="E51" s="66">
        <v>100000</v>
      </c>
    </row>
    <row r="52" spans="1:5" ht="24">
      <c r="A52" s="58" t="s">
        <v>1143</v>
      </c>
      <c r="B52" s="55" t="s">
        <v>1144</v>
      </c>
      <c r="C52" s="55" t="s">
        <v>1145</v>
      </c>
      <c r="D52" s="66">
        <v>89000</v>
      </c>
      <c r="E52" s="66">
        <v>89000</v>
      </c>
    </row>
    <row r="53" spans="1:5" ht="24">
      <c r="A53" s="58" t="s">
        <v>1146</v>
      </c>
      <c r="B53" s="55" t="s">
        <v>1147</v>
      </c>
      <c r="C53" s="55" t="s">
        <v>1148</v>
      </c>
      <c r="D53" s="66">
        <v>90000</v>
      </c>
      <c r="E53" s="66">
        <v>90000</v>
      </c>
    </row>
    <row r="54" spans="1:5" ht="24">
      <c r="A54" s="58" t="s">
        <v>1149</v>
      </c>
      <c r="B54" s="55" t="s">
        <v>1150</v>
      </c>
      <c r="C54" s="55" t="s">
        <v>1151</v>
      </c>
      <c r="D54" s="66">
        <v>77000</v>
      </c>
      <c r="E54" s="66">
        <v>77000</v>
      </c>
    </row>
    <row r="55" spans="1:5" ht="24">
      <c r="A55" s="58" t="s">
        <v>1152</v>
      </c>
      <c r="B55" s="55" t="s">
        <v>1153</v>
      </c>
      <c r="C55" s="55" t="s">
        <v>1154</v>
      </c>
      <c r="D55" s="66">
        <v>60000</v>
      </c>
      <c r="E55" s="66">
        <v>60000</v>
      </c>
    </row>
    <row r="56" spans="1:5" ht="25.5" customHeight="1">
      <c r="A56" s="58" t="s">
        <v>1155</v>
      </c>
      <c r="B56" s="55" t="s">
        <v>2553</v>
      </c>
      <c r="C56" s="55" t="s">
        <v>1156</v>
      </c>
      <c r="D56" s="66">
        <v>70000</v>
      </c>
      <c r="E56" s="66">
        <v>70000</v>
      </c>
    </row>
    <row r="57" spans="1:5" ht="24">
      <c r="A57" s="58" t="s">
        <v>1157</v>
      </c>
      <c r="B57" s="55" t="s">
        <v>1158</v>
      </c>
      <c r="C57" s="55" t="s">
        <v>1159</v>
      </c>
      <c r="D57" s="66">
        <v>59000</v>
      </c>
      <c r="E57" s="66">
        <f>59000-7300</f>
        <v>51700</v>
      </c>
    </row>
    <row r="58" spans="1:5" ht="24">
      <c r="A58" s="58" t="s">
        <v>1160</v>
      </c>
      <c r="B58" s="55" t="s">
        <v>1161</v>
      </c>
      <c r="C58" s="55" t="s">
        <v>1162</v>
      </c>
      <c r="D58" s="66">
        <v>80000</v>
      </c>
      <c r="E58" s="66">
        <v>80000</v>
      </c>
    </row>
    <row r="59" spans="1:5" ht="24">
      <c r="A59" s="55" t="s">
        <v>1163</v>
      </c>
      <c r="B59" s="55" t="s">
        <v>1164</v>
      </c>
      <c r="C59" s="55" t="s">
        <v>1165</v>
      </c>
      <c r="D59" s="66">
        <v>60000</v>
      </c>
      <c r="E59" s="66">
        <v>60000</v>
      </c>
    </row>
    <row r="60" spans="1:5" ht="24">
      <c r="A60" s="55" t="s">
        <v>1167</v>
      </c>
      <c r="B60" s="60" t="s">
        <v>183</v>
      </c>
      <c r="C60" s="55" t="s">
        <v>1168</v>
      </c>
      <c r="D60" s="66">
        <v>100600</v>
      </c>
      <c r="E60" s="66">
        <v>100600</v>
      </c>
    </row>
    <row r="61" spans="1:5" ht="24">
      <c r="A61" s="55" t="s">
        <v>1169</v>
      </c>
      <c r="B61" s="60" t="s">
        <v>1170</v>
      </c>
      <c r="C61" s="55" t="s">
        <v>1171</v>
      </c>
      <c r="D61" s="66">
        <v>56100</v>
      </c>
      <c r="E61" s="66">
        <v>56100</v>
      </c>
    </row>
    <row r="62" spans="1:5" ht="24">
      <c r="A62" s="55" t="s">
        <v>1172</v>
      </c>
      <c r="B62" s="60" t="s">
        <v>293</v>
      </c>
      <c r="C62" s="55" t="s">
        <v>1171</v>
      </c>
      <c r="D62" s="66">
        <v>110300</v>
      </c>
      <c r="E62" s="66">
        <v>110300</v>
      </c>
    </row>
    <row r="63" spans="1:5" ht="24">
      <c r="A63" s="55" t="s">
        <v>1173</v>
      </c>
      <c r="B63" s="60" t="s">
        <v>1174</v>
      </c>
      <c r="C63" s="55" t="s">
        <v>1175</v>
      </c>
      <c r="D63" s="66">
        <v>150000</v>
      </c>
      <c r="E63" s="66">
        <v>150000</v>
      </c>
    </row>
    <row r="64" spans="1:5" ht="24">
      <c r="A64" s="55" t="s">
        <v>1176</v>
      </c>
      <c r="B64" s="55" t="s">
        <v>1177</v>
      </c>
      <c r="C64" s="55" t="s">
        <v>1178</v>
      </c>
      <c r="D64" s="66">
        <v>114200</v>
      </c>
      <c r="E64" s="66">
        <v>114200</v>
      </c>
    </row>
    <row r="65" spans="1:5" ht="24">
      <c r="A65" s="55" t="s">
        <v>1179</v>
      </c>
      <c r="B65" s="60" t="s">
        <v>1180</v>
      </c>
      <c r="C65" s="55" t="s">
        <v>1181</v>
      </c>
      <c r="D65" s="66">
        <v>67700</v>
      </c>
      <c r="E65" s="66">
        <v>67700</v>
      </c>
    </row>
    <row r="66" spans="1:5" ht="24">
      <c r="A66" s="55" t="s">
        <v>1182</v>
      </c>
      <c r="B66" s="48" t="s">
        <v>1183</v>
      </c>
      <c r="C66" s="55" t="s">
        <v>1184</v>
      </c>
      <c r="D66" s="66">
        <v>150000</v>
      </c>
      <c r="E66" s="66">
        <v>150000</v>
      </c>
    </row>
    <row r="67" spans="1:5" ht="24">
      <c r="A67" s="55" t="s">
        <v>1185</v>
      </c>
      <c r="B67" s="55" t="s">
        <v>1186</v>
      </c>
      <c r="C67" s="55" t="s">
        <v>1187</v>
      </c>
      <c r="D67" s="66">
        <v>83000</v>
      </c>
      <c r="E67" s="66">
        <v>83000</v>
      </c>
    </row>
    <row r="68" spans="1:5" ht="24">
      <c r="A68" s="61" t="s">
        <v>983</v>
      </c>
      <c r="B68" s="61" t="s">
        <v>984</v>
      </c>
      <c r="C68" s="61" t="s">
        <v>985</v>
      </c>
      <c r="D68" s="77">
        <v>280000</v>
      </c>
      <c r="E68" s="77">
        <v>280000</v>
      </c>
    </row>
    <row r="69" spans="1:5" ht="15.75" customHeight="1">
      <c r="A69" s="42" t="s">
        <v>986</v>
      </c>
      <c r="B69" s="42" t="s">
        <v>987</v>
      </c>
      <c r="C69" s="42" t="s">
        <v>988</v>
      </c>
      <c r="D69" s="74">
        <v>300000</v>
      </c>
      <c r="E69" s="74">
        <v>300000</v>
      </c>
    </row>
    <row r="70" spans="1:5" ht="24">
      <c r="A70" s="42" t="s">
        <v>989</v>
      </c>
      <c r="B70" s="42" t="s">
        <v>990</v>
      </c>
      <c r="C70" s="42" t="s">
        <v>991</v>
      </c>
      <c r="D70" s="74">
        <v>300000</v>
      </c>
      <c r="E70" s="74">
        <f>300000-14843</f>
        <v>285157</v>
      </c>
    </row>
    <row r="71" spans="1:5" ht="24">
      <c r="A71" s="42" t="s">
        <v>992</v>
      </c>
      <c r="B71" s="42" t="s">
        <v>993</v>
      </c>
      <c r="C71" s="42" t="s">
        <v>994</v>
      </c>
      <c r="D71" s="74">
        <v>300000</v>
      </c>
      <c r="E71" s="74">
        <v>300000</v>
      </c>
    </row>
    <row r="72" spans="1:5" ht="36">
      <c r="A72" s="42" t="s">
        <v>995</v>
      </c>
      <c r="B72" s="42" t="s">
        <v>996</v>
      </c>
      <c r="C72" s="42" t="s">
        <v>997</v>
      </c>
      <c r="D72" s="74">
        <v>300000</v>
      </c>
      <c r="E72" s="74">
        <v>300000</v>
      </c>
    </row>
    <row r="73" spans="1:5" ht="15" customHeight="1">
      <c r="A73" s="42" t="s">
        <v>998</v>
      </c>
      <c r="B73" s="42" t="s">
        <v>999</v>
      </c>
      <c r="C73" s="42" t="s">
        <v>1000</v>
      </c>
      <c r="D73" s="74">
        <v>300000</v>
      </c>
      <c r="E73" s="74">
        <v>300000</v>
      </c>
    </row>
    <row r="74" spans="1:5" ht="15" customHeight="1">
      <c r="A74" s="42" t="s">
        <v>1001</v>
      </c>
      <c r="B74" s="42" t="s">
        <v>1002</v>
      </c>
      <c r="C74" s="42" t="s">
        <v>1003</v>
      </c>
      <c r="D74" s="74">
        <v>300000</v>
      </c>
      <c r="E74" s="74">
        <v>300000</v>
      </c>
    </row>
    <row r="75" spans="1:5" ht="24">
      <c r="A75" s="42" t="s">
        <v>1004</v>
      </c>
      <c r="B75" s="42" t="s">
        <v>451</v>
      </c>
      <c r="C75" s="42" t="s">
        <v>994</v>
      </c>
      <c r="D75" s="74">
        <v>286300</v>
      </c>
      <c r="E75" s="74">
        <v>286300</v>
      </c>
    </row>
    <row r="76" spans="1:5" ht="15" customHeight="1">
      <c r="A76" s="42" t="s">
        <v>1005</v>
      </c>
      <c r="B76" s="42" t="s">
        <v>430</v>
      </c>
      <c r="C76" s="42" t="s">
        <v>994</v>
      </c>
      <c r="D76" s="74">
        <v>300000</v>
      </c>
      <c r="E76" s="74">
        <v>300000</v>
      </c>
    </row>
    <row r="77" spans="1:5" ht="15" customHeight="1">
      <c r="A77" s="42" t="s">
        <v>1006</v>
      </c>
      <c r="B77" s="42" t="s">
        <v>1007</v>
      </c>
      <c r="C77" s="42" t="s">
        <v>1008</v>
      </c>
      <c r="D77" s="74">
        <v>1500000</v>
      </c>
      <c r="E77" s="74">
        <v>1500000</v>
      </c>
    </row>
    <row r="78" spans="1:5" ht="24">
      <c r="A78" s="42" t="s">
        <v>1009</v>
      </c>
      <c r="B78" s="42" t="s">
        <v>1010</v>
      </c>
      <c r="C78" s="42" t="s">
        <v>1011</v>
      </c>
      <c r="D78" s="74">
        <v>300000</v>
      </c>
      <c r="E78" s="74">
        <v>300000</v>
      </c>
    </row>
    <row r="79" spans="1:5" ht="24">
      <c r="A79" s="42" t="s">
        <v>1012</v>
      </c>
      <c r="B79" s="42" t="s">
        <v>1013</v>
      </c>
      <c r="C79" s="42" t="s">
        <v>1014</v>
      </c>
      <c r="D79" s="74">
        <v>300000</v>
      </c>
      <c r="E79" s="74">
        <v>300000</v>
      </c>
    </row>
    <row r="80" spans="1:5" ht="24">
      <c r="A80" s="42" t="s">
        <v>1015</v>
      </c>
      <c r="B80" s="42" t="s">
        <v>326</v>
      </c>
      <c r="C80" s="42" t="s">
        <v>1016</v>
      </c>
      <c r="D80" s="74">
        <v>300000</v>
      </c>
      <c r="E80" s="74">
        <f>300000-7718</f>
        <v>292282</v>
      </c>
    </row>
    <row r="81" spans="1:5" ht="24">
      <c r="A81" s="42" t="s">
        <v>1017</v>
      </c>
      <c r="B81" s="42" t="s">
        <v>1018</v>
      </c>
      <c r="C81" s="42" t="s">
        <v>1019</v>
      </c>
      <c r="D81" s="74">
        <v>300000</v>
      </c>
      <c r="E81" s="74">
        <v>300000</v>
      </c>
    </row>
    <row r="82" spans="1:5" ht="24">
      <c r="A82" s="42" t="s">
        <v>1020</v>
      </c>
      <c r="B82" s="42" t="s">
        <v>1021</v>
      </c>
      <c r="C82" s="42" t="s">
        <v>1022</v>
      </c>
      <c r="D82" s="74">
        <v>3000000</v>
      </c>
      <c r="E82" s="74">
        <v>3000000</v>
      </c>
    </row>
    <row r="83" spans="1:5" ht="24">
      <c r="A83" s="42" t="s">
        <v>1023</v>
      </c>
      <c r="B83" s="42" t="s">
        <v>364</v>
      </c>
      <c r="C83" s="42" t="s">
        <v>1024</v>
      </c>
      <c r="D83" s="74">
        <v>300000</v>
      </c>
      <c r="E83" s="74">
        <v>300000</v>
      </c>
    </row>
    <row r="84" spans="1:5" ht="24">
      <c r="A84" s="42" t="s">
        <v>1025</v>
      </c>
      <c r="B84" s="42" t="s">
        <v>343</v>
      </c>
      <c r="C84" s="42" t="s">
        <v>1026</v>
      </c>
      <c r="D84" s="74">
        <v>300000</v>
      </c>
      <c r="E84" s="74">
        <v>300000</v>
      </c>
    </row>
    <row r="85" spans="1:5" ht="24">
      <c r="A85" s="42" t="s">
        <v>1027</v>
      </c>
      <c r="B85" s="42" t="s">
        <v>46</v>
      </c>
      <c r="C85" s="42" t="s">
        <v>1028</v>
      </c>
      <c r="D85" s="74">
        <v>300000</v>
      </c>
      <c r="E85" s="74">
        <v>300000</v>
      </c>
    </row>
    <row r="86" spans="1:5" ht="24">
      <c r="A86" s="42" t="s">
        <v>1029</v>
      </c>
      <c r="B86" s="42" t="s">
        <v>1030</v>
      </c>
      <c r="C86" s="42" t="s">
        <v>1031</v>
      </c>
      <c r="D86" s="74">
        <v>3000000</v>
      </c>
      <c r="E86" s="74">
        <v>3000000</v>
      </c>
    </row>
    <row r="87" spans="1:5" ht="24">
      <c r="A87" s="42" t="s">
        <v>1032</v>
      </c>
      <c r="B87" s="42" t="s">
        <v>1033</v>
      </c>
      <c r="C87" s="42" t="s">
        <v>1034</v>
      </c>
      <c r="D87" s="74">
        <v>3000000</v>
      </c>
      <c r="E87" s="74">
        <v>3000000</v>
      </c>
    </row>
    <row r="88" spans="1:5" ht="24">
      <c r="A88" s="42" t="s">
        <v>1035</v>
      </c>
      <c r="B88" s="42" t="s">
        <v>307</v>
      </c>
      <c r="C88" s="42" t="s">
        <v>1036</v>
      </c>
      <c r="D88" s="74">
        <v>300000</v>
      </c>
      <c r="E88" s="74">
        <v>300000</v>
      </c>
    </row>
    <row r="89" spans="1:5" ht="24">
      <c r="A89" s="42" t="s">
        <v>1037</v>
      </c>
      <c r="B89" s="42" t="s">
        <v>1038</v>
      </c>
      <c r="C89" s="42" t="s">
        <v>1039</v>
      </c>
      <c r="D89" s="74">
        <v>300000</v>
      </c>
      <c r="E89" s="74">
        <v>300000</v>
      </c>
    </row>
    <row r="90" spans="1:5" ht="24">
      <c r="A90" s="42" t="s">
        <v>1040</v>
      </c>
      <c r="B90" s="42" t="s">
        <v>427</v>
      </c>
      <c r="C90" s="42" t="s">
        <v>1041</v>
      </c>
      <c r="D90" s="74">
        <v>300000</v>
      </c>
      <c r="E90" s="74">
        <v>300000</v>
      </c>
    </row>
    <row r="91" spans="1:5" ht="24.75" thickBot="1">
      <c r="A91" s="42" t="s">
        <v>1042</v>
      </c>
      <c r="B91" s="42" t="s">
        <v>1043</v>
      </c>
      <c r="C91" s="42" t="s">
        <v>1044</v>
      </c>
      <c r="D91" s="74">
        <v>300000</v>
      </c>
      <c r="E91" s="74">
        <v>300000</v>
      </c>
    </row>
    <row r="92" spans="1:5" ht="24">
      <c r="A92" s="62" t="s">
        <v>1189</v>
      </c>
      <c r="B92" s="63" t="s">
        <v>1190</v>
      </c>
      <c r="C92" s="63" t="s">
        <v>1191</v>
      </c>
      <c r="D92" s="78">
        <v>20000</v>
      </c>
      <c r="E92" s="78">
        <v>20000</v>
      </c>
    </row>
    <row r="93" spans="1:5" ht="24">
      <c r="A93" s="58" t="s">
        <v>1192</v>
      </c>
      <c r="B93" s="55" t="s">
        <v>1193</v>
      </c>
      <c r="C93" s="55" t="s">
        <v>1194</v>
      </c>
      <c r="D93" s="66">
        <v>20000</v>
      </c>
      <c r="E93" s="66">
        <v>20000</v>
      </c>
    </row>
    <row r="94" spans="1:5" ht="24">
      <c r="A94" s="58" t="s">
        <v>1195</v>
      </c>
      <c r="B94" s="55" t="s">
        <v>1196</v>
      </c>
      <c r="C94" s="55" t="s">
        <v>1197</v>
      </c>
      <c r="D94" s="66">
        <v>20000</v>
      </c>
      <c r="E94" s="66">
        <v>20000</v>
      </c>
    </row>
    <row r="95" spans="1:5" ht="24">
      <c r="A95" s="58" t="s">
        <v>1198</v>
      </c>
      <c r="B95" s="55" t="s">
        <v>43</v>
      </c>
      <c r="C95" s="55" t="s">
        <v>1199</v>
      </c>
      <c r="D95" s="66">
        <v>10000</v>
      </c>
      <c r="E95" s="66">
        <v>10000</v>
      </c>
    </row>
    <row r="96" spans="1:5" ht="24">
      <c r="A96" s="58" t="s">
        <v>1200</v>
      </c>
      <c r="B96" s="55" t="s">
        <v>56</v>
      </c>
      <c r="C96" s="55" t="s">
        <v>1201</v>
      </c>
      <c r="D96" s="66">
        <v>10000</v>
      </c>
      <c r="E96" s="66">
        <v>10000</v>
      </c>
    </row>
    <row r="97" spans="1:5" ht="24">
      <c r="A97" s="58" t="s">
        <v>1202</v>
      </c>
      <c r="B97" s="55" t="s">
        <v>999</v>
      </c>
      <c r="C97" s="55" t="s">
        <v>1203</v>
      </c>
      <c r="D97" s="66">
        <v>20000</v>
      </c>
      <c r="E97" s="66">
        <v>20000</v>
      </c>
    </row>
    <row r="98" spans="1:5" ht="36">
      <c r="A98" s="58" t="s">
        <v>1204</v>
      </c>
      <c r="B98" s="55" t="s">
        <v>1205</v>
      </c>
      <c r="C98" s="55" t="s">
        <v>1206</v>
      </c>
      <c r="D98" s="66">
        <v>20000</v>
      </c>
      <c r="E98" s="66">
        <v>20000</v>
      </c>
    </row>
    <row r="99" spans="1:5" ht="24">
      <c r="A99" s="58" t="s">
        <v>1207</v>
      </c>
      <c r="B99" s="55" t="s">
        <v>131</v>
      </c>
      <c r="C99" s="55" t="s">
        <v>1208</v>
      </c>
      <c r="D99" s="66">
        <v>10000</v>
      </c>
      <c r="E99" s="66">
        <v>10000</v>
      </c>
    </row>
    <row r="100" spans="1:5" ht="36">
      <c r="A100" s="58" t="s">
        <v>1209</v>
      </c>
      <c r="B100" s="55" t="s">
        <v>52</v>
      </c>
      <c r="C100" s="55" t="s">
        <v>1210</v>
      </c>
      <c r="D100" s="66">
        <v>20000</v>
      </c>
      <c r="E100" s="66">
        <v>20000</v>
      </c>
    </row>
    <row r="101" spans="1:5" ht="24">
      <c r="A101" s="58" t="s">
        <v>1211</v>
      </c>
      <c r="B101" s="55" t="s">
        <v>49</v>
      </c>
      <c r="C101" s="55" t="s">
        <v>1212</v>
      </c>
      <c r="D101" s="66">
        <v>20000</v>
      </c>
      <c r="E101" s="66">
        <v>20000</v>
      </c>
    </row>
    <row r="102" spans="1:5" ht="24">
      <c r="A102" s="58" t="s">
        <v>1213</v>
      </c>
      <c r="B102" s="55" t="s">
        <v>1047</v>
      </c>
      <c r="C102" s="55" t="s">
        <v>1214</v>
      </c>
      <c r="D102" s="66">
        <v>10000</v>
      </c>
      <c r="E102" s="66">
        <f>10000-580</f>
        <v>9420</v>
      </c>
    </row>
    <row r="103" spans="1:5" ht="39" customHeight="1">
      <c r="A103" s="58" t="s">
        <v>1215</v>
      </c>
      <c r="B103" s="55" t="s">
        <v>32</v>
      </c>
      <c r="C103" s="55" t="s">
        <v>1216</v>
      </c>
      <c r="D103" s="66">
        <v>10000</v>
      </c>
      <c r="E103" s="66">
        <v>10000</v>
      </c>
    </row>
    <row r="104" spans="1:5" ht="36">
      <c r="A104" s="58" t="s">
        <v>1217</v>
      </c>
      <c r="B104" s="55" t="s">
        <v>343</v>
      </c>
      <c r="C104" s="55" t="s">
        <v>1218</v>
      </c>
      <c r="D104" s="66">
        <v>10000</v>
      </c>
      <c r="E104" s="66">
        <v>10000</v>
      </c>
    </row>
    <row r="105" spans="1:5" ht="24">
      <c r="A105" s="58" t="s">
        <v>1219</v>
      </c>
      <c r="B105" s="55" t="s">
        <v>239</v>
      </c>
      <c r="C105" s="55" t="s">
        <v>1220</v>
      </c>
      <c r="D105" s="66">
        <v>20000</v>
      </c>
      <c r="E105" s="66">
        <v>20000</v>
      </c>
    </row>
    <row r="106" spans="1:5" ht="24">
      <c r="A106" s="58" t="s">
        <v>1221</v>
      </c>
      <c r="B106" s="55" t="s">
        <v>1072</v>
      </c>
      <c r="C106" s="55" t="s">
        <v>1222</v>
      </c>
      <c r="D106" s="66">
        <v>20000</v>
      </c>
      <c r="E106" s="66">
        <v>20000</v>
      </c>
    </row>
    <row r="107" spans="1:5" ht="24">
      <c r="A107" s="58" t="s">
        <v>1223</v>
      </c>
      <c r="B107" s="55" t="s">
        <v>403</v>
      </c>
      <c r="C107" s="55" t="s">
        <v>1224</v>
      </c>
      <c r="D107" s="66">
        <v>20000</v>
      </c>
      <c r="E107" s="66">
        <v>20000</v>
      </c>
    </row>
    <row r="108" spans="1:5" ht="24">
      <c r="A108" s="58" t="s">
        <v>1225</v>
      </c>
      <c r="B108" s="55" t="s">
        <v>1226</v>
      </c>
      <c r="C108" s="55" t="s">
        <v>1227</v>
      </c>
      <c r="D108" s="66">
        <v>10000</v>
      </c>
      <c r="E108" s="66">
        <v>10000</v>
      </c>
    </row>
    <row r="109" spans="1:5" ht="24">
      <c r="A109" s="58" t="s">
        <v>1228</v>
      </c>
      <c r="B109" s="55" t="s">
        <v>1229</v>
      </c>
      <c r="C109" s="55" t="s">
        <v>1230</v>
      </c>
      <c r="D109" s="66">
        <v>20000</v>
      </c>
      <c r="E109" s="66">
        <v>20000</v>
      </c>
    </row>
    <row r="110" spans="1:5" ht="24">
      <c r="A110" s="58" t="s">
        <v>1231</v>
      </c>
      <c r="B110" s="55" t="s">
        <v>996</v>
      </c>
      <c r="C110" s="55" t="s">
        <v>1232</v>
      </c>
      <c r="D110" s="66">
        <v>20000</v>
      </c>
      <c r="E110" s="66">
        <v>20000</v>
      </c>
    </row>
    <row r="111" spans="1:5" ht="36">
      <c r="A111" s="55" t="s">
        <v>1233</v>
      </c>
      <c r="B111" s="55" t="s">
        <v>63</v>
      </c>
      <c r="C111" s="55" t="s">
        <v>1234</v>
      </c>
      <c r="D111" s="66">
        <v>20000</v>
      </c>
      <c r="E111" s="66">
        <v>20000</v>
      </c>
    </row>
    <row r="112" spans="1:5" ht="24">
      <c r="A112" s="55" t="s">
        <v>1235</v>
      </c>
      <c r="B112" s="55" t="s">
        <v>56</v>
      </c>
      <c r="C112" s="55" t="s">
        <v>1064</v>
      </c>
      <c r="D112" s="66">
        <v>137000</v>
      </c>
      <c r="E112" s="66">
        <v>137000</v>
      </c>
    </row>
  </sheetData>
  <mergeCells count="7">
    <mergeCell ref="A7:E7"/>
    <mergeCell ref="A8:E8"/>
    <mergeCell ref="A1:C1"/>
    <mergeCell ref="A4:E4"/>
    <mergeCell ref="A5:E5"/>
    <mergeCell ref="A6:E6"/>
    <mergeCell ref="A3:E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4" firstPageNumber="23" fitToHeight="0" orientation="portrait" useFirstPageNumber="1" r:id="rId1"/>
  <headerFooter>
    <oddFooter>&amp;C&amp;P&amp;Rkap. 48 oblast regionální rozvoj</oddFooter>
  </headerFooter>
  <rowBreaks count="1" manualBreakCount="1">
    <brk id="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workbookViewId="0">
      <selection activeCell="B5" sqref="B5"/>
    </sheetView>
  </sheetViews>
  <sheetFormatPr defaultColWidth="9.140625" defaultRowHeight="12.75"/>
  <cols>
    <col min="1" max="1" width="12.42578125" style="24" customWidth="1"/>
    <col min="2" max="2" width="22.140625" style="24" customWidth="1"/>
    <col min="3" max="3" width="29.7109375" style="24" customWidth="1"/>
    <col min="4" max="5" width="14.42578125" style="24" customWidth="1"/>
    <col min="6" max="16384" width="9.140625" style="24"/>
  </cols>
  <sheetData>
    <row r="1" spans="1:5" ht="27.6" customHeight="1">
      <c r="A1" s="108" t="s">
        <v>23</v>
      </c>
      <c r="B1" s="108"/>
      <c r="C1" s="108"/>
      <c r="D1" s="23">
        <f>SUM(D6:D198)</f>
        <v>105954179.89</v>
      </c>
      <c r="E1" s="23">
        <f>SUM(E6:E198)</f>
        <v>103159164.87</v>
      </c>
    </row>
    <row r="3" spans="1:5" ht="15">
      <c r="A3" s="118" t="s">
        <v>2004</v>
      </c>
      <c r="B3" s="118"/>
      <c r="C3" s="118"/>
      <c r="D3" s="118"/>
      <c r="E3" s="118"/>
    </row>
    <row r="4" spans="1:5" ht="15">
      <c r="A4" s="107" t="s">
        <v>2005</v>
      </c>
      <c r="B4" s="107"/>
      <c r="C4" s="107"/>
      <c r="D4" s="107"/>
      <c r="E4" s="107"/>
    </row>
    <row r="5" spans="1:5" ht="30">
      <c r="A5" s="81" t="s">
        <v>1244</v>
      </c>
      <c r="B5" s="82" t="s">
        <v>31</v>
      </c>
      <c r="C5" s="82" t="s">
        <v>2</v>
      </c>
      <c r="D5" s="82" t="s">
        <v>0</v>
      </c>
      <c r="E5" s="81" t="s">
        <v>1</v>
      </c>
    </row>
    <row r="6" spans="1:5" s="30" customFormat="1" ht="25.5">
      <c r="A6" s="52" t="s">
        <v>2006</v>
      </c>
      <c r="B6" s="52" t="s">
        <v>2007</v>
      </c>
      <c r="C6" s="53" t="s">
        <v>2008</v>
      </c>
      <c r="D6" s="79">
        <v>500000</v>
      </c>
      <c r="E6" s="79">
        <v>500000</v>
      </c>
    </row>
    <row r="7" spans="1:5" s="30" customFormat="1" ht="25.5">
      <c r="A7" s="52" t="s">
        <v>2009</v>
      </c>
      <c r="B7" s="52" t="s">
        <v>2010</v>
      </c>
      <c r="C7" s="53" t="s">
        <v>2011</v>
      </c>
      <c r="D7" s="79">
        <v>100000</v>
      </c>
      <c r="E7" s="79">
        <v>100000</v>
      </c>
    </row>
    <row r="8" spans="1:5" s="30" customFormat="1" ht="25.5">
      <c r="A8" s="52" t="s">
        <v>2012</v>
      </c>
      <c r="B8" s="52" t="s">
        <v>2534</v>
      </c>
      <c r="C8" s="53" t="s">
        <v>2538</v>
      </c>
      <c r="D8" s="79">
        <v>60000</v>
      </c>
      <c r="E8" s="79">
        <v>60000</v>
      </c>
    </row>
    <row r="9" spans="1:5" s="30" customFormat="1" ht="25.5">
      <c r="A9" s="52" t="s">
        <v>2013</v>
      </c>
      <c r="B9" s="52" t="s">
        <v>2535</v>
      </c>
      <c r="C9" s="53" t="s">
        <v>2538</v>
      </c>
      <c r="D9" s="79">
        <v>60000</v>
      </c>
      <c r="E9" s="79">
        <v>60000</v>
      </c>
    </row>
    <row r="10" spans="1:5" s="30" customFormat="1" ht="25.5">
      <c r="A10" s="52" t="s">
        <v>2014</v>
      </c>
      <c r="B10" s="52" t="s">
        <v>2536</v>
      </c>
      <c r="C10" s="53" t="s">
        <v>2538</v>
      </c>
      <c r="D10" s="79">
        <v>60000</v>
      </c>
      <c r="E10" s="79">
        <v>60000</v>
      </c>
    </row>
    <row r="11" spans="1:5" s="30" customFormat="1" ht="25.5">
      <c r="A11" s="52" t="s">
        <v>2015</v>
      </c>
      <c r="B11" s="52" t="s">
        <v>2537</v>
      </c>
      <c r="C11" s="53" t="s">
        <v>2538</v>
      </c>
      <c r="D11" s="79">
        <v>60000</v>
      </c>
      <c r="E11" s="79">
        <v>60000</v>
      </c>
    </row>
    <row r="12" spans="1:5" s="30" customFormat="1" ht="25.5">
      <c r="A12" s="52" t="s">
        <v>2016</v>
      </c>
      <c r="B12" s="52" t="s">
        <v>2545</v>
      </c>
      <c r="C12" s="53" t="s">
        <v>2538</v>
      </c>
      <c r="D12" s="79">
        <v>60000</v>
      </c>
      <c r="E12" s="79">
        <v>60000</v>
      </c>
    </row>
    <row r="13" spans="1:5" s="30" customFormat="1" ht="15">
      <c r="A13" s="52" t="s">
        <v>2017</v>
      </c>
      <c r="B13" s="52" t="s">
        <v>2018</v>
      </c>
      <c r="C13" s="53" t="s">
        <v>2019</v>
      </c>
      <c r="D13" s="79">
        <v>250000</v>
      </c>
      <c r="E13" s="79">
        <v>250000</v>
      </c>
    </row>
    <row r="14" spans="1:5" s="30" customFormat="1" ht="25.5">
      <c r="A14" s="52" t="s">
        <v>2020</v>
      </c>
      <c r="B14" s="52" t="s">
        <v>2021</v>
      </c>
      <c r="C14" s="53" t="s">
        <v>2022</v>
      </c>
      <c r="D14" s="79">
        <v>500000</v>
      </c>
      <c r="E14" s="79">
        <v>500000</v>
      </c>
    </row>
    <row r="15" spans="1:5" s="30" customFormat="1" ht="25.5">
      <c r="A15" s="52" t="s">
        <v>2023</v>
      </c>
      <c r="B15" s="52" t="s">
        <v>2024</v>
      </c>
      <c r="C15" s="53" t="s">
        <v>2025</v>
      </c>
      <c r="D15" s="79">
        <v>1600000</v>
      </c>
      <c r="E15" s="79">
        <v>1600000</v>
      </c>
    </row>
    <row r="16" spans="1:5" s="30" customFormat="1" ht="25.5">
      <c r="A16" s="52" t="s">
        <v>2026</v>
      </c>
      <c r="B16" s="52" t="s">
        <v>2027</v>
      </c>
      <c r="C16" s="53" t="s">
        <v>2028</v>
      </c>
      <c r="D16" s="79">
        <v>145700</v>
      </c>
      <c r="E16" s="79">
        <v>145700</v>
      </c>
    </row>
    <row r="17" spans="1:5" s="30" customFormat="1" ht="25.5">
      <c r="A17" s="52" t="s">
        <v>2029</v>
      </c>
      <c r="B17" s="52" t="s">
        <v>2030</v>
      </c>
      <c r="C17" s="53" t="s">
        <v>2031</v>
      </c>
      <c r="D17" s="79">
        <v>150000</v>
      </c>
      <c r="E17" s="79">
        <v>150000</v>
      </c>
    </row>
    <row r="18" spans="1:5" s="30" customFormat="1" ht="15">
      <c r="A18" s="52" t="s">
        <v>2032</v>
      </c>
      <c r="B18" s="52" t="s">
        <v>2033</v>
      </c>
      <c r="C18" s="53" t="s">
        <v>2031</v>
      </c>
      <c r="D18" s="79">
        <v>150000</v>
      </c>
      <c r="E18" s="79">
        <v>150000</v>
      </c>
    </row>
    <row r="19" spans="1:5" s="30" customFormat="1" ht="15">
      <c r="A19" s="52" t="s">
        <v>2034</v>
      </c>
      <c r="B19" s="52" t="s">
        <v>2035</v>
      </c>
      <c r="C19" s="53" t="s">
        <v>2031</v>
      </c>
      <c r="D19" s="79">
        <v>150000</v>
      </c>
      <c r="E19" s="79">
        <v>150000</v>
      </c>
    </row>
    <row r="20" spans="1:5" s="30" customFormat="1" ht="15">
      <c r="A20" s="52" t="s">
        <v>2036</v>
      </c>
      <c r="B20" s="52" t="s">
        <v>2037</v>
      </c>
      <c r="C20" s="53" t="s">
        <v>2031</v>
      </c>
      <c r="D20" s="79">
        <v>150000</v>
      </c>
      <c r="E20" s="79">
        <v>150000</v>
      </c>
    </row>
    <row r="21" spans="1:5" s="30" customFormat="1" ht="25.5">
      <c r="A21" s="52" t="s">
        <v>2038</v>
      </c>
      <c r="B21" s="52" t="s">
        <v>2039</v>
      </c>
      <c r="C21" s="53" t="s">
        <v>2031</v>
      </c>
      <c r="D21" s="79">
        <v>150000</v>
      </c>
      <c r="E21" s="79">
        <v>150000</v>
      </c>
    </row>
    <row r="22" spans="1:5" s="30" customFormat="1" ht="15">
      <c r="A22" s="52" t="s">
        <v>2040</v>
      </c>
      <c r="B22" s="52" t="s">
        <v>2041</v>
      </c>
      <c r="C22" s="53" t="s">
        <v>2031</v>
      </c>
      <c r="D22" s="79">
        <v>150000</v>
      </c>
      <c r="E22" s="79">
        <v>150000</v>
      </c>
    </row>
    <row r="23" spans="1:5" s="30" customFormat="1" ht="15">
      <c r="A23" s="52" t="s">
        <v>2042</v>
      </c>
      <c r="B23" s="52" t="s">
        <v>2043</v>
      </c>
      <c r="C23" s="53" t="s">
        <v>2031</v>
      </c>
      <c r="D23" s="79">
        <v>150000</v>
      </c>
      <c r="E23" s="79">
        <v>150000</v>
      </c>
    </row>
    <row r="24" spans="1:5" s="30" customFormat="1" ht="15">
      <c r="A24" s="52" t="s">
        <v>2044</v>
      </c>
      <c r="B24" s="52" t="s">
        <v>2045</v>
      </c>
      <c r="C24" s="53" t="s">
        <v>2031</v>
      </c>
      <c r="D24" s="79">
        <v>150000</v>
      </c>
      <c r="E24" s="79">
        <v>150000</v>
      </c>
    </row>
    <row r="25" spans="1:5" s="30" customFormat="1" ht="15">
      <c r="A25" s="52" t="s">
        <v>2046</v>
      </c>
      <c r="B25" s="52" t="s">
        <v>2047</v>
      </c>
      <c r="C25" s="53" t="s">
        <v>2031</v>
      </c>
      <c r="D25" s="79">
        <v>150000</v>
      </c>
      <c r="E25" s="79">
        <v>150000</v>
      </c>
    </row>
    <row r="26" spans="1:5" s="30" customFormat="1" ht="15">
      <c r="A26" s="52" t="s">
        <v>2048</v>
      </c>
      <c r="B26" s="52" t="s">
        <v>2049</v>
      </c>
      <c r="C26" s="53" t="s">
        <v>2031</v>
      </c>
      <c r="D26" s="79">
        <v>150000</v>
      </c>
      <c r="E26" s="79">
        <v>150000</v>
      </c>
    </row>
    <row r="27" spans="1:5" s="30" customFormat="1" ht="15">
      <c r="A27" s="52" t="s">
        <v>2050</v>
      </c>
      <c r="B27" s="52" t="s">
        <v>2051</v>
      </c>
      <c r="C27" s="53" t="s">
        <v>2031</v>
      </c>
      <c r="D27" s="79">
        <v>150000</v>
      </c>
      <c r="E27" s="79">
        <v>150000</v>
      </c>
    </row>
    <row r="28" spans="1:5" s="30" customFormat="1" ht="15">
      <c r="A28" s="52" t="s">
        <v>2052</v>
      </c>
      <c r="B28" s="52" t="s">
        <v>2053</v>
      </c>
      <c r="C28" s="53" t="s">
        <v>2031</v>
      </c>
      <c r="D28" s="79">
        <v>150000</v>
      </c>
      <c r="E28" s="79">
        <v>150000</v>
      </c>
    </row>
    <row r="29" spans="1:5" s="30" customFormat="1" ht="15">
      <c r="A29" s="52" t="s">
        <v>2054</v>
      </c>
      <c r="B29" s="52" t="s">
        <v>2055</v>
      </c>
      <c r="C29" s="53" t="s">
        <v>2031</v>
      </c>
      <c r="D29" s="79">
        <v>150000</v>
      </c>
      <c r="E29" s="79">
        <v>150000</v>
      </c>
    </row>
    <row r="30" spans="1:5" s="30" customFormat="1" ht="15">
      <c r="A30" s="52" t="s">
        <v>2056</v>
      </c>
      <c r="B30" s="52" t="s">
        <v>2057</v>
      </c>
      <c r="C30" s="53" t="s">
        <v>2031</v>
      </c>
      <c r="D30" s="79">
        <v>150000</v>
      </c>
      <c r="E30" s="79">
        <v>150000</v>
      </c>
    </row>
    <row r="31" spans="1:5" s="30" customFormat="1" ht="15">
      <c r="A31" s="52" t="s">
        <v>2058</v>
      </c>
      <c r="B31" s="52" t="s">
        <v>2059</v>
      </c>
      <c r="C31" s="53" t="s">
        <v>2031</v>
      </c>
      <c r="D31" s="79">
        <v>150000</v>
      </c>
      <c r="E31" s="79">
        <v>150000</v>
      </c>
    </row>
    <row r="32" spans="1:5" s="30" customFormat="1" ht="25.5">
      <c r="A32" s="52" t="s">
        <v>2060</v>
      </c>
      <c r="B32" s="52" t="s">
        <v>2061</v>
      </c>
      <c r="C32" s="53" t="s">
        <v>2062</v>
      </c>
      <c r="D32" s="79">
        <v>1300000</v>
      </c>
      <c r="E32" s="79">
        <v>1300000</v>
      </c>
    </row>
    <row r="33" spans="1:5" s="30" customFormat="1" ht="25.5">
      <c r="A33" s="52" t="s">
        <v>2063</v>
      </c>
      <c r="B33" s="52" t="s">
        <v>2061</v>
      </c>
      <c r="C33" s="53" t="s">
        <v>2064</v>
      </c>
      <c r="D33" s="79">
        <v>500000</v>
      </c>
      <c r="E33" s="79">
        <v>500000</v>
      </c>
    </row>
    <row r="34" spans="1:5" s="30" customFormat="1" ht="15">
      <c r="A34" s="52" t="s">
        <v>2065</v>
      </c>
      <c r="B34" s="52" t="s">
        <v>2066</v>
      </c>
      <c r="C34" s="53" t="s">
        <v>2067</v>
      </c>
      <c r="D34" s="79">
        <v>1500000</v>
      </c>
      <c r="E34" s="79">
        <v>1500000</v>
      </c>
    </row>
    <row r="35" spans="1:5" s="30" customFormat="1" ht="25.5">
      <c r="A35" s="52" t="s">
        <v>2068</v>
      </c>
      <c r="B35" s="52" t="s">
        <v>2066</v>
      </c>
      <c r="C35" s="53" t="s">
        <v>2069</v>
      </c>
      <c r="D35" s="79">
        <v>1040000</v>
      </c>
      <c r="E35" s="79">
        <v>1040000</v>
      </c>
    </row>
    <row r="36" spans="1:5" s="30" customFormat="1" ht="25.5">
      <c r="A36" s="52" t="s">
        <v>2070</v>
      </c>
      <c r="B36" s="52" t="s">
        <v>2066</v>
      </c>
      <c r="C36" s="53" t="s">
        <v>2071</v>
      </c>
      <c r="D36" s="79">
        <v>1140000</v>
      </c>
      <c r="E36" s="79">
        <v>1140000</v>
      </c>
    </row>
    <row r="37" spans="1:5" s="30" customFormat="1" ht="25.5">
      <c r="A37" s="52" t="s">
        <v>2072</v>
      </c>
      <c r="B37" s="52" t="s">
        <v>37</v>
      </c>
      <c r="C37" s="53" t="s">
        <v>2073</v>
      </c>
      <c r="D37" s="79">
        <v>300000</v>
      </c>
      <c r="E37" s="79">
        <v>300000</v>
      </c>
    </row>
    <row r="38" spans="1:5" s="30" customFormat="1" ht="25.5">
      <c r="A38" s="54"/>
      <c r="B38" s="52" t="s">
        <v>2074</v>
      </c>
      <c r="C38" s="53" t="s">
        <v>2075</v>
      </c>
      <c r="D38" s="79">
        <v>100000</v>
      </c>
      <c r="E38" s="79">
        <v>100000</v>
      </c>
    </row>
    <row r="39" spans="1:5" s="30" customFormat="1" ht="25.5">
      <c r="A39" s="52" t="s">
        <v>2076</v>
      </c>
      <c r="B39" s="52" t="s">
        <v>2077</v>
      </c>
      <c r="C39" s="53" t="s">
        <v>2078</v>
      </c>
      <c r="D39" s="79">
        <v>1825350</v>
      </c>
      <c r="E39" s="79">
        <v>1825350</v>
      </c>
    </row>
    <row r="40" spans="1:5" s="30" customFormat="1" ht="25.5">
      <c r="A40" s="52" t="s">
        <v>2079</v>
      </c>
      <c r="B40" s="52" t="s">
        <v>2080</v>
      </c>
      <c r="C40" s="53" t="s">
        <v>2081</v>
      </c>
      <c r="D40" s="79">
        <v>170000</v>
      </c>
      <c r="E40" s="79">
        <v>170000</v>
      </c>
    </row>
    <row r="41" spans="1:5" s="30" customFormat="1" ht="25.5">
      <c r="A41" s="52" t="s">
        <v>2082</v>
      </c>
      <c r="B41" s="52" t="s">
        <v>2083</v>
      </c>
      <c r="C41" s="53" t="s">
        <v>2081</v>
      </c>
      <c r="D41" s="79">
        <v>180000</v>
      </c>
      <c r="E41" s="79">
        <v>180000</v>
      </c>
    </row>
    <row r="42" spans="1:5" s="30" customFormat="1" ht="25.5">
      <c r="A42" s="52" t="s">
        <v>2084</v>
      </c>
      <c r="B42" s="52" t="s">
        <v>739</v>
      </c>
      <c r="C42" s="53" t="s">
        <v>2081</v>
      </c>
      <c r="D42" s="79">
        <f>147000+38000</f>
        <v>185000</v>
      </c>
      <c r="E42" s="79">
        <f>147000+38000</f>
        <v>185000</v>
      </c>
    </row>
    <row r="43" spans="1:5" s="30" customFormat="1" ht="25.5">
      <c r="A43" s="52" t="s">
        <v>2085</v>
      </c>
      <c r="B43" s="52" t="s">
        <v>833</v>
      </c>
      <c r="C43" s="53" t="s">
        <v>2081</v>
      </c>
      <c r="D43" s="79">
        <f>180000+5000</f>
        <v>185000</v>
      </c>
      <c r="E43" s="79">
        <f>180000+5000</f>
        <v>185000</v>
      </c>
    </row>
    <row r="44" spans="1:5" s="30" customFormat="1" ht="38.25">
      <c r="A44" s="52" t="s">
        <v>2086</v>
      </c>
      <c r="B44" s="52" t="s">
        <v>2087</v>
      </c>
      <c r="C44" s="53" t="s">
        <v>2081</v>
      </c>
      <c r="D44" s="79">
        <v>180000</v>
      </c>
      <c r="E44" s="79">
        <v>180000</v>
      </c>
    </row>
    <row r="45" spans="1:5" s="30" customFormat="1" ht="25.5">
      <c r="A45" s="52" t="s">
        <v>2088</v>
      </c>
      <c r="B45" s="52" t="s">
        <v>2089</v>
      </c>
      <c r="C45" s="53" t="s">
        <v>2090</v>
      </c>
      <c r="D45" s="79">
        <f>122000+978000</f>
        <v>1100000</v>
      </c>
      <c r="E45" s="79">
        <f>122000+978000</f>
        <v>1100000</v>
      </c>
    </row>
    <row r="46" spans="1:5" s="30" customFormat="1" ht="25.5">
      <c r="A46" s="52" t="s">
        <v>2091</v>
      </c>
      <c r="B46" s="52" t="s">
        <v>2092</v>
      </c>
      <c r="C46" s="53" t="s">
        <v>2093</v>
      </c>
      <c r="D46" s="79">
        <v>1950000</v>
      </c>
      <c r="E46" s="79">
        <v>1950000</v>
      </c>
    </row>
    <row r="47" spans="1:5" s="30" customFormat="1" ht="25.5" customHeight="1">
      <c r="A47" s="52" t="s">
        <v>2094</v>
      </c>
      <c r="B47" s="52" t="s">
        <v>2095</v>
      </c>
      <c r="C47" s="53" t="s">
        <v>2546</v>
      </c>
      <c r="D47" s="79">
        <v>400000</v>
      </c>
      <c r="E47" s="79">
        <v>400000</v>
      </c>
    </row>
    <row r="48" spans="1:5" s="30" customFormat="1" ht="25.5">
      <c r="A48" s="52" t="s">
        <v>2096</v>
      </c>
      <c r="B48" s="52" t="s">
        <v>2097</v>
      </c>
      <c r="C48" s="53" t="s">
        <v>2098</v>
      </c>
      <c r="D48" s="79">
        <v>200000</v>
      </c>
      <c r="E48" s="79">
        <v>200000</v>
      </c>
    </row>
    <row r="49" spans="1:5" s="30" customFormat="1" ht="15">
      <c r="A49" s="52" t="s">
        <v>2099</v>
      </c>
      <c r="B49" s="52" t="s">
        <v>2100</v>
      </c>
      <c r="C49" s="53" t="s">
        <v>2101</v>
      </c>
      <c r="D49" s="79">
        <v>350000</v>
      </c>
      <c r="E49" s="79">
        <v>350000</v>
      </c>
    </row>
    <row r="50" spans="1:5" s="30" customFormat="1" ht="25.5">
      <c r="A50" s="52" t="s">
        <v>2102</v>
      </c>
      <c r="B50" s="52" t="s">
        <v>2103</v>
      </c>
      <c r="C50" s="53" t="s">
        <v>2104</v>
      </c>
      <c r="D50" s="79">
        <v>300000</v>
      </c>
      <c r="E50" s="79">
        <v>300000</v>
      </c>
    </row>
    <row r="51" spans="1:5" s="30" customFormat="1" ht="25.5">
      <c r="A51" s="52" t="s">
        <v>2105</v>
      </c>
      <c r="B51" s="52" t="s">
        <v>2106</v>
      </c>
      <c r="C51" s="53" t="s">
        <v>2107</v>
      </c>
      <c r="D51" s="79">
        <v>150000</v>
      </c>
      <c r="E51" s="79">
        <v>150000</v>
      </c>
    </row>
    <row r="52" spans="1:5" s="30" customFormat="1" ht="25.5">
      <c r="A52" s="52" t="s">
        <v>2108</v>
      </c>
      <c r="B52" s="52" t="s">
        <v>2109</v>
      </c>
      <c r="C52" s="53" t="s">
        <v>2110</v>
      </c>
      <c r="D52" s="79">
        <v>72000</v>
      </c>
      <c r="E52" s="79">
        <v>72000</v>
      </c>
    </row>
    <row r="53" spans="1:5" s="30" customFormat="1" ht="25.5">
      <c r="A53" s="52" t="s">
        <v>2111</v>
      </c>
      <c r="B53" s="52" t="s">
        <v>2112</v>
      </c>
      <c r="C53" s="53" t="s">
        <v>2113</v>
      </c>
      <c r="D53" s="79">
        <v>300000</v>
      </c>
      <c r="E53" s="79">
        <v>300000</v>
      </c>
    </row>
    <row r="54" spans="1:5" s="30" customFormat="1" ht="25.5">
      <c r="A54" s="52" t="s">
        <v>2114</v>
      </c>
      <c r="B54" s="52" t="s">
        <v>2115</v>
      </c>
      <c r="C54" s="53" t="s">
        <v>2116</v>
      </c>
      <c r="D54" s="79">
        <f>50000+50000</f>
        <v>100000</v>
      </c>
      <c r="E54" s="79">
        <f>50000+50000</f>
        <v>100000</v>
      </c>
    </row>
    <row r="55" spans="1:5" s="30" customFormat="1" ht="25.5">
      <c r="A55" s="52" t="s">
        <v>2117</v>
      </c>
      <c r="B55" s="52" t="s">
        <v>2118</v>
      </c>
      <c r="C55" s="53" t="s">
        <v>2119</v>
      </c>
      <c r="D55" s="79">
        <v>200000</v>
      </c>
      <c r="E55" s="79">
        <v>200000</v>
      </c>
    </row>
    <row r="56" spans="1:5" s="30" customFormat="1" ht="15">
      <c r="A56" s="52" t="s">
        <v>2120</v>
      </c>
      <c r="B56" s="52" t="s">
        <v>2121</v>
      </c>
      <c r="C56" s="53" t="s">
        <v>2122</v>
      </c>
      <c r="D56" s="79">
        <v>102000</v>
      </c>
      <c r="E56" s="79">
        <v>102000</v>
      </c>
    </row>
    <row r="57" spans="1:5" s="30" customFormat="1" ht="15">
      <c r="A57" s="52" t="s">
        <v>2123</v>
      </c>
      <c r="B57" s="52" t="s">
        <v>2124</v>
      </c>
      <c r="C57" s="53" t="s">
        <v>2125</v>
      </c>
      <c r="D57" s="79">
        <v>1200000</v>
      </c>
      <c r="E57" s="79">
        <v>1200000</v>
      </c>
    </row>
    <row r="58" spans="1:5" s="30" customFormat="1" ht="25.5">
      <c r="A58" s="52" t="s">
        <v>2126</v>
      </c>
      <c r="B58" s="52" t="s">
        <v>2127</v>
      </c>
      <c r="C58" s="53" t="s">
        <v>2128</v>
      </c>
      <c r="D58" s="79">
        <v>1500000</v>
      </c>
      <c r="E58" s="79">
        <v>1500000</v>
      </c>
    </row>
    <row r="59" spans="1:5" s="30" customFormat="1" ht="15">
      <c r="A59" s="52" t="s">
        <v>2129</v>
      </c>
      <c r="B59" s="52" t="s">
        <v>2130</v>
      </c>
      <c r="C59" s="53" t="s">
        <v>2131</v>
      </c>
      <c r="D59" s="79">
        <v>400000</v>
      </c>
      <c r="E59" s="79">
        <v>400000</v>
      </c>
    </row>
    <row r="60" spans="1:5" s="30" customFormat="1" ht="25.5">
      <c r="A60" s="52" t="s">
        <v>2132</v>
      </c>
      <c r="B60" s="52" t="s">
        <v>2133</v>
      </c>
      <c r="C60" s="53" t="s">
        <v>2134</v>
      </c>
      <c r="D60" s="79">
        <v>3100000</v>
      </c>
      <c r="E60" s="79">
        <v>3100000</v>
      </c>
    </row>
    <row r="61" spans="1:5" s="30" customFormat="1" ht="15">
      <c r="A61" s="52" t="s">
        <v>2135</v>
      </c>
      <c r="B61" s="52" t="s">
        <v>1323</v>
      </c>
      <c r="C61" s="53" t="s">
        <v>2125</v>
      </c>
      <c r="D61" s="79">
        <v>600000</v>
      </c>
      <c r="E61" s="79">
        <v>600000</v>
      </c>
    </row>
    <row r="62" spans="1:5" s="30" customFormat="1" ht="38.25">
      <c r="A62" s="52" t="s">
        <v>2136</v>
      </c>
      <c r="B62" s="52" t="s">
        <v>1836</v>
      </c>
      <c r="C62" s="53" t="s">
        <v>2137</v>
      </c>
      <c r="D62" s="79">
        <v>200000</v>
      </c>
      <c r="E62" s="79">
        <v>200000</v>
      </c>
    </row>
    <row r="63" spans="1:5" s="30" customFormat="1" ht="25.5">
      <c r="A63" s="52" t="s">
        <v>2138</v>
      </c>
      <c r="B63" s="52" t="s">
        <v>2139</v>
      </c>
      <c r="C63" s="53" t="s">
        <v>2140</v>
      </c>
      <c r="D63" s="79">
        <v>150000</v>
      </c>
      <c r="E63" s="79">
        <v>150000</v>
      </c>
    </row>
    <row r="64" spans="1:5" s="30" customFormat="1" ht="25.5">
      <c r="A64" s="52" t="s">
        <v>2141</v>
      </c>
      <c r="B64" s="52" t="s">
        <v>1782</v>
      </c>
      <c r="C64" s="53" t="s">
        <v>2142</v>
      </c>
      <c r="D64" s="79">
        <v>500000</v>
      </c>
      <c r="E64" s="79">
        <v>500000</v>
      </c>
    </row>
    <row r="65" spans="1:5" s="30" customFormat="1" ht="15">
      <c r="A65" s="52" t="s">
        <v>2143</v>
      </c>
      <c r="B65" s="52" t="s">
        <v>2144</v>
      </c>
      <c r="C65" s="53" t="s">
        <v>2145</v>
      </c>
      <c r="D65" s="79">
        <v>150000</v>
      </c>
      <c r="E65" s="79">
        <v>150000</v>
      </c>
    </row>
    <row r="66" spans="1:5" s="30" customFormat="1" ht="25.5">
      <c r="A66" s="52" t="s">
        <v>2146</v>
      </c>
      <c r="B66" s="52" t="s">
        <v>2147</v>
      </c>
      <c r="C66" s="53" t="s">
        <v>2148</v>
      </c>
      <c r="D66" s="79">
        <v>249999.89</v>
      </c>
      <c r="E66" s="79">
        <v>249999.89</v>
      </c>
    </row>
    <row r="67" spans="1:5" s="30" customFormat="1" ht="25.5">
      <c r="A67" s="52" t="s">
        <v>2149</v>
      </c>
      <c r="B67" s="52" t="s">
        <v>2150</v>
      </c>
      <c r="C67" s="53" t="s">
        <v>2151</v>
      </c>
      <c r="D67" s="79">
        <v>1500000</v>
      </c>
      <c r="E67" s="79">
        <v>1500000</v>
      </c>
    </row>
    <row r="68" spans="1:5" s="30" customFormat="1" ht="25.5">
      <c r="A68" s="52" t="s">
        <v>2152</v>
      </c>
      <c r="B68" s="52" t="s">
        <v>2153</v>
      </c>
      <c r="C68" s="53" t="s">
        <v>2154</v>
      </c>
      <c r="D68" s="79">
        <v>1500000</v>
      </c>
      <c r="E68" s="79">
        <v>1500000</v>
      </c>
    </row>
    <row r="69" spans="1:5" s="30" customFormat="1" ht="25.5">
      <c r="A69" s="52" t="s">
        <v>2155</v>
      </c>
      <c r="B69" s="52" t="s">
        <v>2156</v>
      </c>
      <c r="C69" s="53" t="s">
        <v>2157</v>
      </c>
      <c r="D69" s="79">
        <v>1000000</v>
      </c>
      <c r="E69" s="79">
        <v>1000000</v>
      </c>
    </row>
    <row r="70" spans="1:5" s="30" customFormat="1" ht="15">
      <c r="A70" s="52" t="s">
        <v>2158</v>
      </c>
      <c r="B70" s="52" t="s">
        <v>2159</v>
      </c>
      <c r="C70" s="53" t="s">
        <v>2160</v>
      </c>
      <c r="D70" s="79">
        <v>4000000</v>
      </c>
      <c r="E70" s="79">
        <v>4000000</v>
      </c>
    </row>
    <row r="71" spans="1:5" s="30" customFormat="1" ht="38.25">
      <c r="A71" s="52" t="s">
        <v>2161</v>
      </c>
      <c r="B71" s="52" t="s">
        <v>2162</v>
      </c>
      <c r="C71" s="53" t="s">
        <v>2163</v>
      </c>
      <c r="D71" s="79">
        <v>150000</v>
      </c>
      <c r="E71" s="79">
        <v>150000</v>
      </c>
    </row>
    <row r="72" spans="1:5" s="30" customFormat="1" ht="25.5">
      <c r="A72" s="52" t="s">
        <v>2164</v>
      </c>
      <c r="B72" s="52" t="s">
        <v>2165</v>
      </c>
      <c r="C72" s="53" t="s">
        <v>2166</v>
      </c>
      <c r="D72" s="79">
        <v>850000</v>
      </c>
      <c r="E72" s="79">
        <v>850000</v>
      </c>
    </row>
    <row r="73" spans="1:5" s="30" customFormat="1" ht="15">
      <c r="A73" s="52" t="s">
        <v>2167</v>
      </c>
      <c r="B73" s="52" t="s">
        <v>2168</v>
      </c>
      <c r="C73" s="53" t="s">
        <v>2169</v>
      </c>
      <c r="D73" s="79">
        <v>70000</v>
      </c>
      <c r="E73" s="79">
        <v>70000</v>
      </c>
    </row>
    <row r="74" spans="1:5" s="30" customFormat="1" ht="15">
      <c r="A74" s="52" t="s">
        <v>2170</v>
      </c>
      <c r="B74" s="52" t="s">
        <v>2171</v>
      </c>
      <c r="C74" s="53" t="s">
        <v>2172</v>
      </c>
      <c r="D74" s="79">
        <v>123000</v>
      </c>
      <c r="E74" s="79">
        <v>123000</v>
      </c>
    </row>
    <row r="75" spans="1:5" s="30" customFormat="1" ht="15">
      <c r="A75" s="52" t="s">
        <v>2173</v>
      </c>
      <c r="B75" s="52" t="s">
        <v>2174</v>
      </c>
      <c r="C75" s="53" t="s">
        <v>2175</v>
      </c>
      <c r="D75" s="79">
        <v>150000</v>
      </c>
      <c r="E75" s="79">
        <v>150000</v>
      </c>
    </row>
    <row r="76" spans="1:5" s="30" customFormat="1" ht="15">
      <c r="A76" s="52" t="s">
        <v>2176</v>
      </c>
      <c r="B76" s="52" t="s">
        <v>2177</v>
      </c>
      <c r="C76" s="53" t="s">
        <v>2178</v>
      </c>
      <c r="D76" s="79">
        <v>53200</v>
      </c>
      <c r="E76" s="79">
        <v>51467</v>
      </c>
    </row>
    <row r="77" spans="1:5" s="30" customFormat="1" ht="25.5">
      <c r="A77" s="52" t="s">
        <v>2179</v>
      </c>
      <c r="B77" s="52" t="s">
        <v>2180</v>
      </c>
      <c r="C77" s="53" t="s">
        <v>2181</v>
      </c>
      <c r="D77" s="79">
        <v>30000</v>
      </c>
      <c r="E77" s="79">
        <v>30000</v>
      </c>
    </row>
    <row r="78" spans="1:5" s="30" customFormat="1" ht="25.5">
      <c r="A78" s="52" t="s">
        <v>2182</v>
      </c>
      <c r="B78" s="52" t="s">
        <v>2061</v>
      </c>
      <c r="C78" s="53" t="s">
        <v>2183</v>
      </c>
      <c r="D78" s="79">
        <v>300000</v>
      </c>
      <c r="E78" s="79">
        <v>300000</v>
      </c>
    </row>
    <row r="79" spans="1:5" s="30" customFormat="1" ht="25.5">
      <c r="A79" s="52" t="s">
        <v>2184</v>
      </c>
      <c r="B79" s="52" t="s">
        <v>2185</v>
      </c>
      <c r="C79" s="53" t="s">
        <v>2551</v>
      </c>
      <c r="D79" s="79">
        <v>400000</v>
      </c>
      <c r="E79" s="79">
        <v>400000</v>
      </c>
    </row>
    <row r="80" spans="1:5" s="30" customFormat="1" ht="34.15" customHeight="1">
      <c r="A80" s="52" t="s">
        <v>2186</v>
      </c>
      <c r="B80" s="52" t="s">
        <v>2539</v>
      </c>
      <c r="C80" s="53" t="s">
        <v>2540</v>
      </c>
      <c r="D80" s="79">
        <v>40000</v>
      </c>
      <c r="E80" s="79">
        <v>40000</v>
      </c>
    </row>
    <row r="81" spans="1:5" s="30" customFormat="1" ht="25.5">
      <c r="A81" s="52" t="s">
        <v>2187</v>
      </c>
      <c r="B81" s="52" t="s">
        <v>2188</v>
      </c>
      <c r="C81" s="53" t="s">
        <v>2189</v>
      </c>
      <c r="D81" s="79">
        <v>150000</v>
      </c>
      <c r="E81" s="79">
        <v>150000</v>
      </c>
    </row>
    <row r="82" spans="1:5" s="30" customFormat="1" ht="25.5">
      <c r="A82" s="52" t="s">
        <v>2190</v>
      </c>
      <c r="B82" s="52" t="s">
        <v>2191</v>
      </c>
      <c r="C82" s="53" t="s">
        <v>2192</v>
      </c>
      <c r="D82" s="79">
        <v>200000</v>
      </c>
      <c r="E82" s="79">
        <v>200000</v>
      </c>
    </row>
    <row r="83" spans="1:5" s="30" customFormat="1" ht="25.5">
      <c r="A83" s="52" t="s">
        <v>2193</v>
      </c>
      <c r="B83" s="52" t="s">
        <v>2194</v>
      </c>
      <c r="C83" s="53" t="s">
        <v>2195</v>
      </c>
      <c r="D83" s="79">
        <v>500000</v>
      </c>
      <c r="E83" s="79">
        <v>500000</v>
      </c>
    </row>
    <row r="84" spans="1:5" s="30" customFormat="1" ht="25.5">
      <c r="A84" s="52" t="s">
        <v>2193</v>
      </c>
      <c r="B84" s="52" t="s">
        <v>2194</v>
      </c>
      <c r="C84" s="53" t="s">
        <v>2195</v>
      </c>
      <c r="D84" s="79">
        <v>100000</v>
      </c>
      <c r="E84" s="79">
        <v>100000</v>
      </c>
    </row>
    <row r="85" spans="1:5" s="30" customFormat="1" ht="25.5">
      <c r="A85" s="52" t="s">
        <v>2196</v>
      </c>
      <c r="B85" s="52" t="s">
        <v>2197</v>
      </c>
      <c r="C85" s="53" t="s">
        <v>2198</v>
      </c>
      <c r="D85" s="79">
        <v>200000</v>
      </c>
      <c r="E85" s="79">
        <v>200000</v>
      </c>
    </row>
    <row r="86" spans="1:5" s="30" customFormat="1" ht="25.5">
      <c r="A86" s="52" t="s">
        <v>2199</v>
      </c>
      <c r="B86" s="52" t="s">
        <v>2200</v>
      </c>
      <c r="C86" s="53" t="s">
        <v>2201</v>
      </c>
      <c r="D86" s="79">
        <v>200000</v>
      </c>
      <c r="E86" s="79">
        <v>200000</v>
      </c>
    </row>
    <row r="87" spans="1:5" s="30" customFormat="1" ht="25.5">
      <c r="A87" s="52" t="s">
        <v>2202</v>
      </c>
      <c r="B87" s="52" t="s">
        <v>2200</v>
      </c>
      <c r="C87" s="53" t="s">
        <v>2203</v>
      </c>
      <c r="D87" s="79">
        <v>200000</v>
      </c>
      <c r="E87" s="79">
        <v>200000</v>
      </c>
    </row>
    <row r="88" spans="1:5" s="30" customFormat="1" ht="25.5">
      <c r="A88" s="52" t="s">
        <v>2204</v>
      </c>
      <c r="B88" s="52" t="s">
        <v>2200</v>
      </c>
      <c r="C88" s="53" t="s">
        <v>2205</v>
      </c>
      <c r="D88" s="79">
        <v>750000</v>
      </c>
      <c r="E88" s="79">
        <v>750000</v>
      </c>
    </row>
    <row r="89" spans="1:5" s="30" customFormat="1" ht="25.5">
      <c r="A89" s="52" t="s">
        <v>2206</v>
      </c>
      <c r="B89" s="52" t="s">
        <v>2207</v>
      </c>
      <c r="C89" s="53" t="s">
        <v>2208</v>
      </c>
      <c r="D89" s="79">
        <v>70000</v>
      </c>
      <c r="E89" s="79">
        <v>70000</v>
      </c>
    </row>
    <row r="90" spans="1:5" s="30" customFormat="1" ht="25.5">
      <c r="A90" s="52" t="s">
        <v>2206</v>
      </c>
      <c r="B90" s="52" t="s">
        <v>2207</v>
      </c>
      <c r="C90" s="53" t="s">
        <v>2208</v>
      </c>
      <c r="D90" s="79">
        <v>30000</v>
      </c>
      <c r="E90" s="79">
        <v>30000</v>
      </c>
    </row>
    <row r="91" spans="1:5" s="30" customFormat="1" ht="25.5">
      <c r="A91" s="52" t="s">
        <v>2209</v>
      </c>
      <c r="B91" s="52" t="s">
        <v>2207</v>
      </c>
      <c r="C91" s="53" t="s">
        <v>2210</v>
      </c>
      <c r="D91" s="79">
        <v>100000</v>
      </c>
      <c r="E91" s="79">
        <v>100000</v>
      </c>
    </row>
    <row r="92" spans="1:5" s="30" customFormat="1" ht="38.25">
      <c r="A92" s="52" t="s">
        <v>2211</v>
      </c>
      <c r="B92" s="52" t="s">
        <v>1246</v>
      </c>
      <c r="C92" s="53" t="s">
        <v>2212</v>
      </c>
      <c r="D92" s="79">
        <v>1000000</v>
      </c>
      <c r="E92" s="79">
        <v>1000000</v>
      </c>
    </row>
    <row r="93" spans="1:5" s="30" customFormat="1" ht="25.5">
      <c r="A93" s="52" t="s">
        <v>2213</v>
      </c>
      <c r="B93" s="52" t="s">
        <v>2214</v>
      </c>
      <c r="C93" s="53" t="s">
        <v>2215</v>
      </c>
      <c r="D93" s="79">
        <v>43200</v>
      </c>
      <c r="E93" s="79">
        <v>43200</v>
      </c>
    </row>
    <row r="94" spans="1:5" s="30" customFormat="1" ht="25.5">
      <c r="A94" s="52" t="s">
        <v>2216</v>
      </c>
      <c r="B94" s="52" t="s">
        <v>2217</v>
      </c>
      <c r="C94" s="53" t="s">
        <v>2218</v>
      </c>
      <c r="D94" s="79">
        <v>300000</v>
      </c>
      <c r="E94" s="79">
        <v>256717.98</v>
      </c>
    </row>
    <row r="95" spans="1:5" s="30" customFormat="1" ht="25.5">
      <c r="A95" s="52" t="s">
        <v>2219</v>
      </c>
      <c r="B95" s="52" t="s">
        <v>2220</v>
      </c>
      <c r="C95" s="53" t="s">
        <v>2221</v>
      </c>
      <c r="D95" s="79">
        <v>199000</v>
      </c>
      <c r="E95" s="79">
        <v>199000</v>
      </c>
    </row>
    <row r="96" spans="1:5" s="30" customFormat="1" ht="38.25">
      <c r="A96" s="52" t="s">
        <v>2222</v>
      </c>
      <c r="B96" s="52" t="s">
        <v>2223</v>
      </c>
      <c r="C96" s="53" t="s">
        <v>2224</v>
      </c>
      <c r="D96" s="79">
        <v>1000000</v>
      </c>
      <c r="E96" s="79">
        <v>1000000</v>
      </c>
    </row>
    <row r="97" spans="1:5" s="30" customFormat="1" ht="15">
      <c r="A97" s="52" t="s">
        <v>2225</v>
      </c>
      <c r="B97" s="52" t="s">
        <v>2226</v>
      </c>
      <c r="C97" s="53" t="s">
        <v>2227</v>
      </c>
      <c r="D97" s="79">
        <v>200000</v>
      </c>
      <c r="E97" s="79">
        <v>200000</v>
      </c>
    </row>
    <row r="98" spans="1:5" s="30" customFormat="1" ht="25.5">
      <c r="A98" s="52" t="s">
        <v>2228</v>
      </c>
      <c r="B98" s="52" t="s">
        <v>753</v>
      </c>
      <c r="C98" s="53" t="s">
        <v>2229</v>
      </c>
      <c r="D98" s="79">
        <v>7500000</v>
      </c>
      <c r="E98" s="79">
        <v>7500000</v>
      </c>
    </row>
    <row r="99" spans="1:5" s="30" customFormat="1" ht="25.5">
      <c r="A99" s="52" t="s">
        <v>2230</v>
      </c>
      <c r="B99" s="52" t="s">
        <v>2231</v>
      </c>
      <c r="C99" s="53" t="s">
        <v>2232</v>
      </c>
      <c r="D99" s="79">
        <v>100000</v>
      </c>
      <c r="E99" s="79">
        <v>100000</v>
      </c>
    </row>
    <row r="100" spans="1:5" s="30" customFormat="1" ht="25.5">
      <c r="A100" s="52" t="s">
        <v>2233</v>
      </c>
      <c r="B100" s="52" t="s">
        <v>2234</v>
      </c>
      <c r="C100" s="53" t="s">
        <v>2235</v>
      </c>
      <c r="D100" s="79">
        <v>500000</v>
      </c>
      <c r="E100" s="79">
        <v>500000</v>
      </c>
    </row>
    <row r="101" spans="1:5" s="30" customFormat="1" ht="25.5">
      <c r="A101" s="52" t="s">
        <v>2236</v>
      </c>
      <c r="B101" s="52" t="s">
        <v>2237</v>
      </c>
      <c r="C101" s="53" t="s">
        <v>2238</v>
      </c>
      <c r="D101" s="79">
        <v>180000</v>
      </c>
      <c r="E101" s="79">
        <v>180000</v>
      </c>
    </row>
    <row r="102" spans="1:5" s="30" customFormat="1" ht="25.5">
      <c r="A102" s="52" t="s">
        <v>2239</v>
      </c>
      <c r="B102" s="52" t="s">
        <v>2240</v>
      </c>
      <c r="C102" s="53" t="s">
        <v>2241</v>
      </c>
      <c r="D102" s="79">
        <v>200000</v>
      </c>
      <c r="E102" s="79">
        <v>200000</v>
      </c>
    </row>
    <row r="103" spans="1:5" s="30" customFormat="1" ht="25.5">
      <c r="A103" s="52" t="s">
        <v>2242</v>
      </c>
      <c r="B103" s="52" t="s">
        <v>2243</v>
      </c>
      <c r="C103" s="53" t="s">
        <v>2244</v>
      </c>
      <c r="D103" s="79">
        <v>200000</v>
      </c>
      <c r="E103" s="79">
        <v>200000</v>
      </c>
    </row>
    <row r="104" spans="1:5" s="30" customFormat="1" ht="25.5">
      <c r="A104" s="52" t="s">
        <v>2245</v>
      </c>
      <c r="B104" s="52" t="s">
        <v>2541</v>
      </c>
      <c r="C104" s="53" t="s">
        <v>2246</v>
      </c>
      <c r="D104" s="79">
        <v>50000</v>
      </c>
      <c r="E104" s="79">
        <v>50000</v>
      </c>
    </row>
    <row r="105" spans="1:5" s="30" customFormat="1" ht="25.5">
      <c r="A105" s="52" t="s">
        <v>2247</v>
      </c>
      <c r="B105" s="52" t="s">
        <v>2542</v>
      </c>
      <c r="C105" s="53" t="s">
        <v>2248</v>
      </c>
      <c r="D105" s="79">
        <v>183000</v>
      </c>
      <c r="E105" s="79">
        <v>183000</v>
      </c>
    </row>
    <row r="106" spans="1:5" s="30" customFormat="1" ht="25.5">
      <c r="A106" s="52" t="s">
        <v>2249</v>
      </c>
      <c r="B106" s="52" t="s">
        <v>2250</v>
      </c>
      <c r="C106" s="53" t="s">
        <v>2251</v>
      </c>
      <c r="D106" s="79">
        <v>290000</v>
      </c>
      <c r="E106" s="79">
        <v>290000</v>
      </c>
    </row>
    <row r="107" spans="1:5" s="30" customFormat="1" ht="15">
      <c r="A107" s="52" t="s">
        <v>2252</v>
      </c>
      <c r="B107" s="52" t="s">
        <v>2253</v>
      </c>
      <c r="C107" s="53" t="s">
        <v>2254</v>
      </c>
      <c r="D107" s="79">
        <v>240000</v>
      </c>
      <c r="E107" s="79">
        <v>240000</v>
      </c>
    </row>
    <row r="108" spans="1:5" s="30" customFormat="1" ht="15">
      <c r="A108" s="52" t="s">
        <v>2255</v>
      </c>
      <c r="B108" s="52" t="s">
        <v>2256</v>
      </c>
      <c r="C108" s="53" t="s">
        <v>2257</v>
      </c>
      <c r="D108" s="79">
        <v>100000</v>
      </c>
      <c r="E108" s="79">
        <v>100000</v>
      </c>
    </row>
    <row r="109" spans="1:5" s="30" customFormat="1" ht="25.5">
      <c r="A109" s="52" t="s">
        <v>2258</v>
      </c>
      <c r="B109" s="52" t="s">
        <v>2256</v>
      </c>
      <c r="C109" s="53" t="s">
        <v>2259</v>
      </c>
      <c r="D109" s="79">
        <v>300000</v>
      </c>
      <c r="E109" s="79">
        <v>300000</v>
      </c>
    </row>
    <row r="110" spans="1:5" s="30" customFormat="1" ht="25.5">
      <c r="A110" s="52" t="s">
        <v>2260</v>
      </c>
      <c r="B110" s="52" t="s">
        <v>2261</v>
      </c>
      <c r="C110" s="53" t="s">
        <v>2262</v>
      </c>
      <c r="D110" s="79">
        <v>1100000</v>
      </c>
      <c r="E110" s="79">
        <v>1100000</v>
      </c>
    </row>
    <row r="111" spans="1:5" s="30" customFormat="1" ht="15">
      <c r="A111" s="52" t="s">
        <v>2263</v>
      </c>
      <c r="B111" s="52" t="s">
        <v>2264</v>
      </c>
      <c r="C111" s="53" t="s">
        <v>2265</v>
      </c>
      <c r="D111" s="79">
        <v>150000</v>
      </c>
      <c r="E111" s="79">
        <v>150000</v>
      </c>
    </row>
    <row r="112" spans="1:5" s="30" customFormat="1" ht="38.25">
      <c r="A112" s="52" t="s">
        <v>2266</v>
      </c>
      <c r="B112" s="52" t="s">
        <v>2267</v>
      </c>
      <c r="C112" s="53" t="s">
        <v>2268</v>
      </c>
      <c r="D112" s="79">
        <v>100000</v>
      </c>
      <c r="E112" s="79">
        <v>100000</v>
      </c>
    </row>
    <row r="113" spans="1:5" s="30" customFormat="1" ht="25.5">
      <c r="A113" s="52" t="s">
        <v>2269</v>
      </c>
      <c r="B113" s="52" t="s">
        <v>2267</v>
      </c>
      <c r="C113" s="53" t="s">
        <v>2270</v>
      </c>
      <c r="D113" s="79">
        <v>250000</v>
      </c>
      <c r="E113" s="79">
        <v>250000</v>
      </c>
    </row>
    <row r="114" spans="1:5" s="30" customFormat="1" ht="15">
      <c r="A114" s="52" t="s">
        <v>2271</v>
      </c>
      <c r="B114" s="52" t="s">
        <v>2272</v>
      </c>
      <c r="C114" s="53" t="s">
        <v>2273</v>
      </c>
      <c r="D114" s="79">
        <v>100000</v>
      </c>
      <c r="E114" s="79">
        <v>100000</v>
      </c>
    </row>
    <row r="115" spans="1:5" s="30" customFormat="1" ht="25.5">
      <c r="A115" s="52" t="s">
        <v>2274</v>
      </c>
      <c r="B115" s="52" t="s">
        <v>2275</v>
      </c>
      <c r="C115" s="53" t="s">
        <v>2276</v>
      </c>
      <c r="D115" s="79">
        <v>100000</v>
      </c>
      <c r="E115" s="79">
        <v>100000</v>
      </c>
    </row>
    <row r="116" spans="1:5" s="30" customFormat="1" ht="38.25">
      <c r="A116" s="52" t="s">
        <v>2277</v>
      </c>
      <c r="B116" s="52" t="s">
        <v>2278</v>
      </c>
      <c r="C116" s="53" t="s">
        <v>2279</v>
      </c>
      <c r="D116" s="79">
        <v>60000</v>
      </c>
      <c r="E116" s="79">
        <v>60000</v>
      </c>
    </row>
    <row r="117" spans="1:5" s="30" customFormat="1" ht="25.5">
      <c r="A117" s="52" t="s">
        <v>2280</v>
      </c>
      <c r="B117" s="52" t="s">
        <v>2281</v>
      </c>
      <c r="C117" s="53" t="s">
        <v>2282</v>
      </c>
      <c r="D117" s="79">
        <v>100000</v>
      </c>
      <c r="E117" s="79">
        <v>100000</v>
      </c>
    </row>
    <row r="118" spans="1:5" s="30" customFormat="1" ht="25.5">
      <c r="A118" s="52" t="s">
        <v>2283</v>
      </c>
      <c r="B118" s="52" t="s">
        <v>2284</v>
      </c>
      <c r="C118" s="53" t="s">
        <v>2285</v>
      </c>
      <c r="D118" s="79">
        <v>100000</v>
      </c>
      <c r="E118" s="79">
        <v>100000</v>
      </c>
    </row>
    <row r="119" spans="1:5" s="30" customFormat="1" ht="25.5">
      <c r="A119" s="52" t="s">
        <v>2283</v>
      </c>
      <c r="B119" s="52" t="s">
        <v>2284</v>
      </c>
      <c r="C119" s="53" t="s">
        <v>2286</v>
      </c>
      <c r="D119" s="79">
        <v>400000</v>
      </c>
      <c r="E119" s="79">
        <v>400000</v>
      </c>
    </row>
    <row r="120" spans="1:5" s="30" customFormat="1" ht="25.5">
      <c r="A120" s="52" t="s">
        <v>2287</v>
      </c>
      <c r="B120" s="52" t="s">
        <v>2168</v>
      </c>
      <c r="C120" s="53" t="s">
        <v>2288</v>
      </c>
      <c r="D120" s="79">
        <v>1500000</v>
      </c>
      <c r="E120" s="79">
        <v>1500000</v>
      </c>
    </row>
    <row r="121" spans="1:5" s="30" customFormat="1" ht="15">
      <c r="A121" s="52" t="s">
        <v>2289</v>
      </c>
      <c r="B121" s="52" t="s">
        <v>2290</v>
      </c>
      <c r="C121" s="53" t="s">
        <v>2291</v>
      </c>
      <c r="D121" s="79">
        <v>1000000</v>
      </c>
      <c r="E121" s="79">
        <v>1000000</v>
      </c>
    </row>
    <row r="122" spans="1:5" s="30" customFormat="1" ht="25.5">
      <c r="A122" s="52" t="s">
        <v>2292</v>
      </c>
      <c r="B122" s="52" t="s">
        <v>2293</v>
      </c>
      <c r="C122" s="53" t="s">
        <v>2294</v>
      </c>
      <c r="D122" s="79">
        <v>1000000</v>
      </c>
      <c r="E122" s="79">
        <v>1000000</v>
      </c>
    </row>
    <row r="123" spans="1:5" s="30" customFormat="1" ht="15">
      <c r="A123" s="52" t="s">
        <v>2295</v>
      </c>
      <c r="B123" s="52" t="s">
        <v>2296</v>
      </c>
      <c r="C123" s="53" t="s">
        <v>2297</v>
      </c>
      <c r="D123" s="79">
        <v>185000</v>
      </c>
      <c r="E123" s="79">
        <v>185000</v>
      </c>
    </row>
    <row r="124" spans="1:5" s="30" customFormat="1" ht="25.5">
      <c r="A124" s="52" t="s">
        <v>2298</v>
      </c>
      <c r="B124" s="52" t="s">
        <v>2299</v>
      </c>
      <c r="C124" s="53" t="s">
        <v>2300</v>
      </c>
      <c r="D124" s="79">
        <v>6000000</v>
      </c>
      <c r="E124" s="79">
        <v>6000000</v>
      </c>
    </row>
    <row r="125" spans="1:5" s="30" customFormat="1" ht="25.5">
      <c r="A125" s="52" t="s">
        <v>2301</v>
      </c>
      <c r="B125" s="52" t="s">
        <v>2302</v>
      </c>
      <c r="C125" s="53" t="s">
        <v>2303</v>
      </c>
      <c r="D125" s="79">
        <v>100000</v>
      </c>
      <c r="E125" s="79">
        <v>100000</v>
      </c>
    </row>
    <row r="126" spans="1:5" s="30" customFormat="1" ht="38.25">
      <c r="A126" s="52" t="s">
        <v>2304</v>
      </c>
      <c r="B126" s="52" t="s">
        <v>1270</v>
      </c>
      <c r="C126" s="53" t="s">
        <v>2305</v>
      </c>
      <c r="D126" s="79">
        <v>23400</v>
      </c>
      <c r="E126" s="79">
        <v>23400</v>
      </c>
    </row>
    <row r="127" spans="1:5" s="30" customFormat="1" ht="25.5">
      <c r="A127" s="52" t="s">
        <v>2304</v>
      </c>
      <c r="B127" s="52" t="s">
        <v>1270</v>
      </c>
      <c r="C127" s="53" t="s">
        <v>2306</v>
      </c>
      <c r="D127" s="79">
        <v>276600</v>
      </c>
      <c r="E127" s="79">
        <v>276600</v>
      </c>
    </row>
    <row r="128" spans="1:5" s="30" customFormat="1" ht="25.5">
      <c r="A128" s="52" t="s">
        <v>2307</v>
      </c>
      <c r="B128" s="52" t="s">
        <v>2308</v>
      </c>
      <c r="C128" s="53" t="s">
        <v>2309</v>
      </c>
      <c r="D128" s="79">
        <v>200000</v>
      </c>
      <c r="E128" s="79">
        <v>200000</v>
      </c>
    </row>
    <row r="129" spans="1:5" s="30" customFormat="1" ht="15">
      <c r="A129" s="52" t="s">
        <v>2310</v>
      </c>
      <c r="B129" s="52" t="s">
        <v>1827</v>
      </c>
      <c r="C129" s="53" t="s">
        <v>2311</v>
      </c>
      <c r="D129" s="79">
        <v>500000</v>
      </c>
      <c r="E129" s="79">
        <v>500000</v>
      </c>
    </row>
    <row r="130" spans="1:5" s="30" customFormat="1" ht="25.5">
      <c r="A130" s="52" t="s">
        <v>2312</v>
      </c>
      <c r="B130" s="52" t="s">
        <v>2543</v>
      </c>
      <c r="C130" s="53" t="s">
        <v>2313</v>
      </c>
      <c r="D130" s="79">
        <f>200000+200000</f>
        <v>400000</v>
      </c>
      <c r="E130" s="79">
        <f>200000+200000</f>
        <v>400000</v>
      </c>
    </row>
    <row r="131" spans="1:5" s="30" customFormat="1" ht="15">
      <c r="A131" s="52" t="s">
        <v>2314</v>
      </c>
      <c r="B131" s="52" t="s">
        <v>2315</v>
      </c>
      <c r="C131" s="53" t="s">
        <v>2316</v>
      </c>
      <c r="D131" s="79">
        <v>150000</v>
      </c>
      <c r="E131" s="79">
        <v>150000</v>
      </c>
    </row>
    <row r="132" spans="1:5" s="30" customFormat="1" ht="25.5">
      <c r="A132" s="52" t="s">
        <v>2317</v>
      </c>
      <c r="B132" s="52" t="s">
        <v>2318</v>
      </c>
      <c r="C132" s="53" t="s">
        <v>2319</v>
      </c>
      <c r="D132" s="79">
        <v>150000</v>
      </c>
      <c r="E132" s="79">
        <v>150000</v>
      </c>
    </row>
    <row r="133" spans="1:5" s="30" customFormat="1" ht="25.5">
      <c r="A133" s="52" t="s">
        <v>2320</v>
      </c>
      <c r="B133" s="52" t="s">
        <v>1109</v>
      </c>
      <c r="C133" s="53" t="s">
        <v>2321</v>
      </c>
      <c r="D133" s="79">
        <v>480000</v>
      </c>
      <c r="E133" s="79">
        <v>480000</v>
      </c>
    </row>
    <row r="134" spans="1:5" s="30" customFormat="1" ht="25.5">
      <c r="A134" s="52" t="s">
        <v>2322</v>
      </c>
      <c r="B134" s="52" t="s">
        <v>2323</v>
      </c>
      <c r="C134" s="53" t="s">
        <v>2324</v>
      </c>
      <c r="D134" s="79">
        <v>400000</v>
      </c>
      <c r="E134" s="79">
        <v>400000</v>
      </c>
    </row>
    <row r="135" spans="1:5" s="30" customFormat="1" ht="25.5">
      <c r="A135" s="52" t="s">
        <v>2325</v>
      </c>
      <c r="B135" s="52" t="s">
        <v>2326</v>
      </c>
      <c r="C135" s="53" t="s">
        <v>2327</v>
      </c>
      <c r="D135" s="79">
        <f>300000+300000</f>
        <v>600000</v>
      </c>
      <c r="E135" s="79">
        <f>300000+300000</f>
        <v>600000</v>
      </c>
    </row>
    <row r="136" spans="1:5" s="30" customFormat="1" ht="25.5">
      <c r="A136" s="52" t="s">
        <v>2328</v>
      </c>
      <c r="B136" s="52" t="s">
        <v>2544</v>
      </c>
      <c r="C136" s="53" t="s">
        <v>2329</v>
      </c>
      <c r="D136" s="79">
        <v>350000</v>
      </c>
      <c r="E136" s="79">
        <v>350000</v>
      </c>
    </row>
    <row r="137" spans="1:5" s="30" customFormat="1" ht="25.5">
      <c r="A137" s="52" t="s">
        <v>2330</v>
      </c>
      <c r="B137" s="52" t="s">
        <v>2331</v>
      </c>
      <c r="C137" s="53" t="s">
        <v>2332</v>
      </c>
      <c r="D137" s="79">
        <v>250000</v>
      </c>
      <c r="E137" s="79">
        <v>250000</v>
      </c>
    </row>
    <row r="138" spans="1:5" s="30" customFormat="1" ht="15">
      <c r="A138" s="52" t="s">
        <v>2333</v>
      </c>
      <c r="B138" s="52" t="s">
        <v>2334</v>
      </c>
      <c r="C138" s="53" t="s">
        <v>2335</v>
      </c>
      <c r="D138" s="79">
        <v>100000</v>
      </c>
      <c r="E138" s="79">
        <v>100000</v>
      </c>
    </row>
    <row r="139" spans="1:5" s="30" customFormat="1" ht="38.25">
      <c r="A139" s="52" t="s">
        <v>2336</v>
      </c>
      <c r="B139" s="52" t="s">
        <v>2337</v>
      </c>
      <c r="C139" s="53" t="s">
        <v>2338</v>
      </c>
      <c r="D139" s="79">
        <v>300000</v>
      </c>
      <c r="E139" s="79">
        <v>300000</v>
      </c>
    </row>
    <row r="140" spans="1:5" s="30" customFormat="1" ht="25.5">
      <c r="A140" s="52" t="s">
        <v>2339</v>
      </c>
      <c r="B140" s="52" t="s">
        <v>2340</v>
      </c>
      <c r="C140" s="53" t="s">
        <v>2341</v>
      </c>
      <c r="D140" s="79">
        <v>200000</v>
      </c>
      <c r="E140" s="79">
        <v>200000</v>
      </c>
    </row>
    <row r="141" spans="1:5" s="30" customFormat="1" ht="25.5">
      <c r="A141" s="52" t="s">
        <v>2342</v>
      </c>
      <c r="B141" s="52" t="s">
        <v>2343</v>
      </c>
      <c r="C141" s="53" t="s">
        <v>2344</v>
      </c>
      <c r="D141" s="79">
        <v>500000</v>
      </c>
      <c r="E141" s="79">
        <v>500000</v>
      </c>
    </row>
    <row r="142" spans="1:5" s="30" customFormat="1" ht="25.5">
      <c r="A142" s="52" t="s">
        <v>2345</v>
      </c>
      <c r="B142" s="52" t="s">
        <v>2346</v>
      </c>
      <c r="C142" s="53" t="s">
        <v>2347</v>
      </c>
      <c r="D142" s="79">
        <v>38000</v>
      </c>
      <c r="E142" s="79">
        <v>38000</v>
      </c>
    </row>
    <row r="143" spans="1:5" s="30" customFormat="1" ht="38.25">
      <c r="A143" s="52" t="s">
        <v>2348</v>
      </c>
      <c r="B143" s="52" t="s">
        <v>2349</v>
      </c>
      <c r="C143" s="53" t="s">
        <v>2350</v>
      </c>
      <c r="D143" s="79">
        <v>250000</v>
      </c>
      <c r="E143" s="79">
        <v>250000</v>
      </c>
    </row>
    <row r="144" spans="1:5" s="30" customFormat="1" ht="38.25">
      <c r="A144" s="52" t="s">
        <v>2351</v>
      </c>
      <c r="B144" s="52" t="s">
        <v>2352</v>
      </c>
      <c r="C144" s="53" t="s">
        <v>2353</v>
      </c>
      <c r="D144" s="79">
        <v>500000</v>
      </c>
      <c r="E144" s="79">
        <v>500000</v>
      </c>
    </row>
    <row r="145" spans="1:5" s="30" customFormat="1" ht="25.5">
      <c r="A145" s="52" t="s">
        <v>2354</v>
      </c>
      <c r="B145" s="52" t="s">
        <v>2355</v>
      </c>
      <c r="C145" s="53" t="s">
        <v>2356</v>
      </c>
      <c r="D145" s="79">
        <v>100000</v>
      </c>
      <c r="E145" s="79">
        <v>100000</v>
      </c>
    </row>
    <row r="146" spans="1:5" s="30" customFormat="1" ht="25.5">
      <c r="A146" s="52" t="s">
        <v>2357</v>
      </c>
      <c r="B146" s="52" t="s">
        <v>2358</v>
      </c>
      <c r="C146" s="53" t="s">
        <v>2359</v>
      </c>
      <c r="D146" s="79">
        <v>100000</v>
      </c>
      <c r="E146" s="79">
        <v>100000</v>
      </c>
    </row>
    <row r="147" spans="1:5" s="30" customFormat="1" ht="25.5">
      <c r="A147" s="52" t="s">
        <v>2360</v>
      </c>
      <c r="B147" s="52" t="s">
        <v>2361</v>
      </c>
      <c r="C147" s="53" t="s">
        <v>2362</v>
      </c>
      <c r="D147" s="79">
        <v>90000</v>
      </c>
      <c r="E147" s="79">
        <v>90000</v>
      </c>
    </row>
    <row r="148" spans="1:5" s="30" customFormat="1" ht="25.5">
      <c r="A148" s="52" t="s">
        <v>2363</v>
      </c>
      <c r="B148" s="52" t="s">
        <v>2364</v>
      </c>
      <c r="C148" s="53" t="s">
        <v>2547</v>
      </c>
      <c r="D148" s="79">
        <v>60000</v>
      </c>
      <c r="E148" s="79">
        <v>60000</v>
      </c>
    </row>
    <row r="149" spans="1:5" s="30" customFormat="1" ht="25.5">
      <c r="A149" s="52" t="s">
        <v>2365</v>
      </c>
      <c r="B149" s="52" t="s">
        <v>2366</v>
      </c>
      <c r="C149" s="53" t="s">
        <v>2367</v>
      </c>
      <c r="D149" s="79">
        <v>250000</v>
      </c>
      <c r="E149" s="79">
        <v>250000</v>
      </c>
    </row>
    <row r="150" spans="1:5" s="30" customFormat="1" ht="25.5">
      <c r="A150" s="52" t="s">
        <v>2365</v>
      </c>
      <c r="B150" s="52" t="s">
        <v>2366</v>
      </c>
      <c r="C150" s="53" t="s">
        <v>2367</v>
      </c>
      <c r="D150" s="79">
        <v>50000</v>
      </c>
      <c r="E150" s="79">
        <v>50000</v>
      </c>
    </row>
    <row r="151" spans="1:5" s="30" customFormat="1" ht="38.25">
      <c r="A151" s="52" t="s">
        <v>2368</v>
      </c>
      <c r="B151" s="52" t="s">
        <v>2369</v>
      </c>
      <c r="C151" s="53" t="s">
        <v>2370</v>
      </c>
      <c r="D151" s="79">
        <v>200000</v>
      </c>
      <c r="E151" s="79">
        <v>200000</v>
      </c>
    </row>
    <row r="152" spans="1:5" s="30" customFormat="1" ht="25.5">
      <c r="A152" s="52" t="s">
        <v>2371</v>
      </c>
      <c r="B152" s="52" t="s">
        <v>1742</v>
      </c>
      <c r="C152" s="53" t="s">
        <v>2372</v>
      </c>
      <c r="D152" s="79">
        <v>200000</v>
      </c>
      <c r="E152" s="79">
        <v>200000</v>
      </c>
    </row>
    <row r="153" spans="1:5" s="30" customFormat="1" ht="15">
      <c r="A153" s="52" t="s">
        <v>2373</v>
      </c>
      <c r="B153" s="52" t="s">
        <v>2374</v>
      </c>
      <c r="C153" s="53" t="s">
        <v>2375</v>
      </c>
      <c r="D153" s="79">
        <v>164000</v>
      </c>
      <c r="E153" s="79">
        <v>164000</v>
      </c>
    </row>
    <row r="154" spans="1:5" s="30" customFormat="1" ht="15">
      <c r="A154" s="52" t="s">
        <v>2373</v>
      </c>
      <c r="B154" s="52" t="s">
        <v>2374</v>
      </c>
      <c r="C154" s="53" t="s">
        <v>2375</v>
      </c>
      <c r="D154" s="79">
        <v>136000</v>
      </c>
      <c r="E154" s="79">
        <v>136000</v>
      </c>
    </row>
    <row r="155" spans="1:5" s="30" customFormat="1" ht="25.5">
      <c r="A155" s="52" t="s">
        <v>2376</v>
      </c>
      <c r="B155" s="52" t="s">
        <v>2377</v>
      </c>
      <c r="C155" s="53" t="s">
        <v>2378</v>
      </c>
      <c r="D155" s="79">
        <v>550000</v>
      </c>
      <c r="E155" s="79">
        <v>550000</v>
      </c>
    </row>
    <row r="156" spans="1:5" s="30" customFormat="1" ht="15">
      <c r="A156" s="52" t="s">
        <v>2379</v>
      </c>
      <c r="B156" s="52" t="s">
        <v>2380</v>
      </c>
      <c r="C156" s="53" t="s">
        <v>2381</v>
      </c>
      <c r="D156" s="79">
        <v>300000</v>
      </c>
      <c r="E156" s="79">
        <v>300000</v>
      </c>
    </row>
    <row r="157" spans="1:5" s="30" customFormat="1" ht="25.5">
      <c r="A157" s="52" t="s">
        <v>2382</v>
      </c>
      <c r="B157" s="52" t="s">
        <v>2383</v>
      </c>
      <c r="C157" s="53" t="s">
        <v>2384</v>
      </c>
      <c r="D157" s="79">
        <f>350000+388700</f>
        <v>738700</v>
      </c>
      <c r="E157" s="79">
        <f>350000+388700</f>
        <v>738700</v>
      </c>
    </row>
    <row r="158" spans="1:5" s="30" customFormat="1" ht="25.5">
      <c r="A158" s="52" t="s">
        <v>2385</v>
      </c>
      <c r="B158" s="52" t="s">
        <v>1903</v>
      </c>
      <c r="C158" s="53" t="s">
        <v>2386</v>
      </c>
      <c r="D158" s="79">
        <v>450000</v>
      </c>
      <c r="E158" s="79">
        <v>450000</v>
      </c>
    </row>
    <row r="159" spans="1:5" s="30" customFormat="1" ht="25.5">
      <c r="A159" s="52" t="s">
        <v>2387</v>
      </c>
      <c r="B159" s="52" t="s">
        <v>2388</v>
      </c>
      <c r="C159" s="53" t="s">
        <v>2389</v>
      </c>
      <c r="D159" s="79">
        <v>200000</v>
      </c>
      <c r="E159" s="79">
        <v>200000</v>
      </c>
    </row>
    <row r="160" spans="1:5" s="30" customFormat="1" ht="15">
      <c r="A160" s="52" t="s">
        <v>2390</v>
      </c>
      <c r="B160" s="52" t="s">
        <v>2391</v>
      </c>
      <c r="C160" s="53" t="s">
        <v>2392</v>
      </c>
      <c r="D160" s="79">
        <v>280000</v>
      </c>
      <c r="E160" s="79">
        <v>280000</v>
      </c>
    </row>
    <row r="161" spans="1:5" s="30" customFormat="1" ht="25.5">
      <c r="A161" s="52" t="s">
        <v>2393</v>
      </c>
      <c r="B161" s="52" t="s">
        <v>2394</v>
      </c>
      <c r="C161" s="53" t="s">
        <v>2395</v>
      </c>
      <c r="D161" s="79">
        <v>90000</v>
      </c>
      <c r="E161" s="79">
        <v>90000</v>
      </c>
    </row>
    <row r="162" spans="1:5" s="30" customFormat="1" ht="25.5">
      <c r="A162" s="52" t="s">
        <v>2396</v>
      </c>
      <c r="B162" s="52" t="s">
        <v>2397</v>
      </c>
      <c r="C162" s="53" t="s">
        <v>2398</v>
      </c>
      <c r="D162" s="79">
        <v>436450</v>
      </c>
      <c r="E162" s="79">
        <v>436450</v>
      </c>
    </row>
    <row r="163" spans="1:5" s="30" customFormat="1" ht="25.5">
      <c r="A163" s="52" t="s">
        <v>2399</v>
      </c>
      <c r="B163" s="52" t="s">
        <v>2400</v>
      </c>
      <c r="C163" s="53" t="s">
        <v>2401</v>
      </c>
      <c r="D163" s="79">
        <v>150000</v>
      </c>
      <c r="E163" s="79">
        <v>150000</v>
      </c>
    </row>
    <row r="164" spans="1:5" s="30" customFormat="1" ht="38.25">
      <c r="A164" s="52" t="s">
        <v>2402</v>
      </c>
      <c r="B164" s="52" t="s">
        <v>1443</v>
      </c>
      <c r="C164" s="53" t="s">
        <v>2403</v>
      </c>
      <c r="D164" s="79">
        <v>1500000</v>
      </c>
      <c r="E164" s="79">
        <v>1500000</v>
      </c>
    </row>
    <row r="165" spans="1:5" s="30" customFormat="1" ht="25.5">
      <c r="A165" s="52" t="s">
        <v>2404</v>
      </c>
      <c r="B165" s="52" t="s">
        <v>2405</v>
      </c>
      <c r="C165" s="53" t="s">
        <v>2406</v>
      </c>
      <c r="D165" s="79">
        <v>140000</v>
      </c>
      <c r="E165" s="79">
        <v>140000</v>
      </c>
    </row>
    <row r="166" spans="1:5" s="30" customFormat="1" ht="25.5">
      <c r="A166" s="52" t="s">
        <v>2407</v>
      </c>
      <c r="B166" s="52" t="s">
        <v>2408</v>
      </c>
      <c r="C166" s="53" t="s">
        <v>2409</v>
      </c>
      <c r="D166" s="79">
        <v>200000</v>
      </c>
      <c r="E166" s="79">
        <v>200000</v>
      </c>
    </row>
    <row r="167" spans="1:5" s="30" customFormat="1" ht="25.5">
      <c r="A167" s="52" t="s">
        <v>2410</v>
      </c>
      <c r="B167" s="52" t="s">
        <v>2411</v>
      </c>
      <c r="C167" s="53" t="s">
        <v>2552</v>
      </c>
      <c r="D167" s="79">
        <v>309580</v>
      </c>
      <c r="E167" s="79">
        <v>309580</v>
      </c>
    </row>
    <row r="168" spans="1:5" s="30" customFormat="1" ht="25.5">
      <c r="A168" s="52" t="s">
        <v>2412</v>
      </c>
      <c r="B168" s="52" t="s">
        <v>1487</v>
      </c>
      <c r="C168" s="53" t="s">
        <v>2413</v>
      </c>
      <c r="D168" s="79">
        <v>350000</v>
      </c>
      <c r="E168" s="79">
        <v>350000</v>
      </c>
    </row>
    <row r="169" spans="1:5" s="30" customFormat="1" ht="38.25">
      <c r="A169" s="52" t="s">
        <v>2414</v>
      </c>
      <c r="B169" s="52" t="s">
        <v>618</v>
      </c>
      <c r="C169" s="53" t="s">
        <v>2415</v>
      </c>
      <c r="D169" s="79">
        <v>350000</v>
      </c>
      <c r="E169" s="79">
        <v>350000</v>
      </c>
    </row>
    <row r="170" spans="1:5" s="30" customFormat="1" ht="38.25">
      <c r="A170" s="52" t="s">
        <v>2416</v>
      </c>
      <c r="B170" s="52" t="s">
        <v>1516</v>
      </c>
      <c r="C170" s="53" t="s">
        <v>2417</v>
      </c>
      <c r="D170" s="79">
        <v>100000</v>
      </c>
      <c r="E170" s="79">
        <v>100000</v>
      </c>
    </row>
    <row r="171" spans="1:5" s="30" customFormat="1" ht="15">
      <c r="A171" s="52" t="s">
        <v>2418</v>
      </c>
      <c r="B171" s="52" t="s">
        <v>2419</v>
      </c>
      <c r="C171" s="53" t="s">
        <v>2420</v>
      </c>
      <c r="D171" s="79">
        <v>2000000</v>
      </c>
      <c r="E171" s="79">
        <v>2000000</v>
      </c>
    </row>
    <row r="172" spans="1:5" s="30" customFormat="1" ht="25.5">
      <c r="A172" s="52" t="s">
        <v>2421</v>
      </c>
      <c r="B172" s="52" t="s">
        <v>2422</v>
      </c>
      <c r="C172" s="53" t="s">
        <v>2423</v>
      </c>
      <c r="D172" s="79">
        <v>350000</v>
      </c>
      <c r="E172" s="79">
        <v>350000</v>
      </c>
    </row>
    <row r="173" spans="1:5" s="30" customFormat="1" ht="35.450000000000003" customHeight="1">
      <c r="A173" s="52" t="s">
        <v>2424</v>
      </c>
      <c r="B173" s="52" t="s">
        <v>2425</v>
      </c>
      <c r="C173" s="53" t="s">
        <v>2426</v>
      </c>
      <c r="D173" s="79">
        <v>300000</v>
      </c>
      <c r="E173" s="79">
        <v>0</v>
      </c>
    </row>
    <row r="174" spans="1:5" s="30" customFormat="1" ht="25.5">
      <c r="A174" s="52" t="s">
        <v>2427</v>
      </c>
      <c r="B174" s="52" t="s">
        <v>1548</v>
      </c>
      <c r="C174" s="53" t="s">
        <v>2428</v>
      </c>
      <c r="D174" s="79">
        <v>100000</v>
      </c>
      <c r="E174" s="79">
        <v>0</v>
      </c>
    </row>
    <row r="175" spans="1:5" s="30" customFormat="1" ht="38.25">
      <c r="A175" s="52" t="s">
        <v>2429</v>
      </c>
      <c r="B175" s="52" t="s">
        <v>1836</v>
      </c>
      <c r="C175" s="53" t="s">
        <v>2430</v>
      </c>
      <c r="D175" s="79">
        <v>250000</v>
      </c>
      <c r="E175" s="79">
        <v>250000</v>
      </c>
    </row>
    <row r="176" spans="1:5" s="30" customFormat="1" ht="38.25">
      <c r="A176" s="52" t="s">
        <v>2431</v>
      </c>
      <c r="B176" s="52" t="s">
        <v>37</v>
      </c>
      <c r="C176" s="53" t="s">
        <v>2432</v>
      </c>
      <c r="D176" s="79">
        <v>150000</v>
      </c>
      <c r="E176" s="79">
        <v>150000</v>
      </c>
    </row>
    <row r="177" spans="1:5" s="30" customFormat="1" ht="15">
      <c r="A177" s="52" t="s">
        <v>2433</v>
      </c>
      <c r="B177" s="52" t="s">
        <v>2434</v>
      </c>
      <c r="C177" s="53" t="s">
        <v>2435</v>
      </c>
      <c r="D177" s="79">
        <v>1200000</v>
      </c>
      <c r="E177" s="79">
        <v>1200000</v>
      </c>
    </row>
    <row r="178" spans="1:5" s="30" customFormat="1" ht="25.5">
      <c r="A178" s="52" t="s">
        <v>2436</v>
      </c>
      <c r="B178" s="52" t="s">
        <v>2437</v>
      </c>
      <c r="C178" s="53" t="s">
        <v>2438</v>
      </c>
      <c r="D178" s="79">
        <v>500000</v>
      </c>
      <c r="E178" s="79">
        <v>500000</v>
      </c>
    </row>
    <row r="179" spans="1:5" s="30" customFormat="1" ht="25.5">
      <c r="A179" s="52" t="s">
        <v>2439</v>
      </c>
      <c r="B179" s="52" t="s">
        <v>2267</v>
      </c>
      <c r="C179" s="53" t="s">
        <v>2440</v>
      </c>
      <c r="D179" s="79">
        <v>4700000</v>
      </c>
      <c r="E179" s="79">
        <v>4700000</v>
      </c>
    </row>
    <row r="180" spans="1:5" s="30" customFormat="1" ht="25.5">
      <c r="A180" s="52" t="s">
        <v>2441</v>
      </c>
      <c r="B180" s="52" t="s">
        <v>2267</v>
      </c>
      <c r="C180" s="53" t="s">
        <v>2442</v>
      </c>
      <c r="D180" s="79">
        <v>3000000</v>
      </c>
      <c r="E180" s="79">
        <v>3000000</v>
      </c>
    </row>
    <row r="181" spans="1:5" s="30" customFormat="1" ht="15">
      <c r="A181" s="52" t="s">
        <v>2443</v>
      </c>
      <c r="B181" s="52" t="s">
        <v>2444</v>
      </c>
      <c r="C181" s="53" t="s">
        <v>2445</v>
      </c>
      <c r="D181" s="79">
        <v>100000</v>
      </c>
      <c r="E181" s="79">
        <v>100000</v>
      </c>
    </row>
    <row r="182" spans="1:5" s="30" customFormat="1" ht="25.5">
      <c r="A182" s="52" t="s">
        <v>2446</v>
      </c>
      <c r="B182" s="52" t="s">
        <v>2447</v>
      </c>
      <c r="C182" s="53" t="s">
        <v>2448</v>
      </c>
      <c r="D182" s="79">
        <v>1000000</v>
      </c>
      <c r="E182" s="79">
        <v>1000000</v>
      </c>
    </row>
    <row r="183" spans="1:5" s="30" customFormat="1" ht="15">
      <c r="A183" s="52" t="s">
        <v>2449</v>
      </c>
      <c r="B183" s="52" t="s">
        <v>2450</v>
      </c>
      <c r="C183" s="53" t="s">
        <v>2451</v>
      </c>
      <c r="D183" s="79">
        <v>1000000</v>
      </c>
      <c r="E183" s="79">
        <v>1000000</v>
      </c>
    </row>
    <row r="184" spans="1:5" s="30" customFormat="1" ht="33" customHeight="1">
      <c r="A184" s="52" t="s">
        <v>2452</v>
      </c>
      <c r="B184" s="52" t="s">
        <v>2453</v>
      </c>
      <c r="C184" s="53" t="s">
        <v>2454</v>
      </c>
      <c r="D184" s="79">
        <v>850000</v>
      </c>
      <c r="E184" s="79">
        <v>850000</v>
      </c>
    </row>
    <row r="185" spans="1:5" s="30" customFormat="1" ht="25.5">
      <c r="A185" s="52" t="s">
        <v>2455</v>
      </c>
      <c r="B185" s="52" t="s">
        <v>2456</v>
      </c>
      <c r="C185" s="53" t="s">
        <v>2457</v>
      </c>
      <c r="D185" s="79">
        <v>1700000</v>
      </c>
      <c r="E185" s="79">
        <v>0</v>
      </c>
    </row>
    <row r="186" spans="1:5" s="30" customFormat="1" ht="25.5">
      <c r="A186" s="52" t="s">
        <v>2458</v>
      </c>
      <c r="B186" s="52" t="s">
        <v>2459</v>
      </c>
      <c r="C186" s="53" t="s">
        <v>2460</v>
      </c>
      <c r="D186" s="79">
        <v>900000</v>
      </c>
      <c r="E186" s="79">
        <v>900000</v>
      </c>
    </row>
    <row r="187" spans="1:5" s="30" customFormat="1" ht="25.5">
      <c r="A187" s="52" t="s">
        <v>2461</v>
      </c>
      <c r="B187" s="52" t="s">
        <v>2462</v>
      </c>
      <c r="C187" s="53" t="s">
        <v>2463</v>
      </c>
      <c r="D187" s="79">
        <v>150000</v>
      </c>
      <c r="E187" s="79">
        <v>0</v>
      </c>
    </row>
    <row r="188" spans="1:5" s="30" customFormat="1" ht="33.6" customHeight="1">
      <c r="A188" s="52" t="s">
        <v>2464</v>
      </c>
      <c r="B188" s="52" t="s">
        <v>2465</v>
      </c>
      <c r="C188" s="53" t="s">
        <v>2466</v>
      </c>
      <c r="D188" s="79">
        <v>150000</v>
      </c>
      <c r="E188" s="79">
        <v>0</v>
      </c>
    </row>
    <row r="189" spans="1:5" s="30" customFormat="1" ht="21.6" customHeight="1">
      <c r="A189" s="52" t="s">
        <v>2467</v>
      </c>
      <c r="B189" s="52" t="s">
        <v>2468</v>
      </c>
      <c r="C189" s="53" t="s">
        <v>2469</v>
      </c>
      <c r="D189" s="79">
        <v>500000</v>
      </c>
      <c r="E189" s="79">
        <v>500000</v>
      </c>
    </row>
    <row r="190" spans="1:5" s="30" customFormat="1" ht="21.6" customHeight="1">
      <c r="A190" s="52" t="s">
        <v>2467</v>
      </c>
      <c r="B190" s="52" t="s">
        <v>2468</v>
      </c>
      <c r="C190" s="53" t="s">
        <v>2469</v>
      </c>
      <c r="D190" s="79">
        <v>3500000</v>
      </c>
      <c r="E190" s="79">
        <v>3500000</v>
      </c>
    </row>
    <row r="191" spans="1:5" s="30" customFormat="1" ht="34.9" customHeight="1">
      <c r="A191" s="52" t="s">
        <v>2470</v>
      </c>
      <c r="B191" s="52" t="s">
        <v>2471</v>
      </c>
      <c r="C191" s="53" t="s">
        <v>2472</v>
      </c>
      <c r="D191" s="79">
        <v>350000</v>
      </c>
      <c r="E191" s="79">
        <v>0</v>
      </c>
    </row>
    <row r="192" spans="1:5" s="30" customFormat="1" ht="15">
      <c r="A192" s="52" t="s">
        <v>2473</v>
      </c>
      <c r="B192" s="52" t="s">
        <v>2474</v>
      </c>
      <c r="C192" s="53" t="s">
        <v>2475</v>
      </c>
      <c r="D192" s="79">
        <v>300000</v>
      </c>
      <c r="E192" s="79">
        <v>300000</v>
      </c>
    </row>
    <row r="193" spans="1:5" s="30" customFormat="1" ht="25.5">
      <c r="A193" s="52" t="s">
        <v>2476</v>
      </c>
      <c r="B193" s="52" t="s">
        <v>2474</v>
      </c>
      <c r="C193" s="53" t="s">
        <v>2477</v>
      </c>
      <c r="D193" s="79">
        <v>300000</v>
      </c>
      <c r="E193" s="79">
        <v>300000</v>
      </c>
    </row>
    <row r="194" spans="1:5" s="30" customFormat="1" ht="15">
      <c r="A194" s="52" t="s">
        <v>2478</v>
      </c>
      <c r="B194" s="52" t="s">
        <v>2479</v>
      </c>
      <c r="C194" s="53" t="s">
        <v>2480</v>
      </c>
      <c r="D194" s="79">
        <v>3200000</v>
      </c>
      <c r="E194" s="79">
        <v>3200000</v>
      </c>
    </row>
    <row r="195" spans="1:5" s="30" customFormat="1" ht="15">
      <c r="A195" s="52" t="s">
        <v>2481</v>
      </c>
      <c r="B195" s="52" t="s">
        <v>2482</v>
      </c>
      <c r="C195" s="53" t="s">
        <v>2483</v>
      </c>
      <c r="D195" s="79">
        <v>300000</v>
      </c>
      <c r="E195" s="79">
        <v>300000</v>
      </c>
    </row>
    <row r="196" spans="1:5" s="30" customFormat="1" ht="25.5">
      <c r="A196" s="52" t="s">
        <v>2484</v>
      </c>
      <c r="B196" s="52" t="s">
        <v>2485</v>
      </c>
      <c r="C196" s="53" t="s">
        <v>2486</v>
      </c>
      <c r="D196" s="79">
        <v>300000</v>
      </c>
      <c r="E196" s="79">
        <v>300000</v>
      </c>
    </row>
    <row r="197" spans="1:5" s="30" customFormat="1" ht="25.5">
      <c r="A197" s="52" t="s">
        <v>2487</v>
      </c>
      <c r="B197" s="52" t="s">
        <v>2488</v>
      </c>
      <c r="C197" s="53" t="s">
        <v>2489</v>
      </c>
      <c r="D197" s="79">
        <v>120000</v>
      </c>
      <c r="E197" s="79">
        <v>120000</v>
      </c>
    </row>
    <row r="198" spans="1:5" s="30" customFormat="1" ht="25.5">
      <c r="A198" s="52" t="s">
        <v>2490</v>
      </c>
      <c r="B198" s="52" t="s">
        <v>2491</v>
      </c>
      <c r="C198" s="53" t="s">
        <v>2492</v>
      </c>
      <c r="D198" s="79">
        <v>500000</v>
      </c>
      <c r="E198" s="79">
        <v>500000</v>
      </c>
    </row>
  </sheetData>
  <mergeCells count="3">
    <mergeCell ref="A1:C1"/>
    <mergeCell ref="A3:E3"/>
    <mergeCell ref="A4:E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3" firstPageNumber="27" orientation="portrait" useFirstPageNumber="1" r:id="rId1"/>
  <headerFooter>
    <oddFooter>&amp;C&amp;P&amp;Rkap. 48 individuální dotace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workbookViewId="0">
      <selection activeCell="E3" sqref="E3"/>
    </sheetView>
  </sheetViews>
  <sheetFormatPr defaultColWidth="9.140625" defaultRowHeight="15"/>
  <cols>
    <col min="1" max="1" width="8.28515625" style="10" customWidth="1"/>
    <col min="2" max="2" width="15.7109375" style="10" customWidth="1"/>
    <col min="3" max="3" width="27.28515625" style="11" customWidth="1"/>
    <col min="4" max="4" width="17.85546875" style="12" customWidth="1"/>
    <col min="5" max="5" width="17.85546875" style="13" customWidth="1"/>
    <col min="6" max="6" width="12.28515625" style="5" bestFit="1" customWidth="1"/>
    <col min="7" max="251" width="9.140625" style="5"/>
    <col min="252" max="252" width="8.28515625" style="5" customWidth="1"/>
    <col min="253" max="253" width="11.7109375" style="5" customWidth="1"/>
    <col min="254" max="254" width="17.28515625" style="5" customWidth="1"/>
    <col min="255" max="255" width="10.42578125" style="5" customWidth="1"/>
    <col min="256" max="256" width="7.7109375" style="5" bestFit="1" customWidth="1"/>
    <col min="257" max="257" width="8.28515625" style="5" customWidth="1"/>
    <col min="258" max="258" width="5.42578125" style="5" customWidth="1"/>
    <col min="259" max="259" width="5" style="5" customWidth="1"/>
    <col min="260" max="260" width="9.28515625" style="5" customWidth="1"/>
    <col min="261" max="261" width="17.42578125" style="5" customWidth="1"/>
    <col min="262" max="507" width="9.140625" style="5"/>
    <col min="508" max="508" width="8.28515625" style="5" customWidth="1"/>
    <col min="509" max="509" width="11.7109375" style="5" customWidth="1"/>
    <col min="510" max="510" width="17.28515625" style="5" customWidth="1"/>
    <col min="511" max="511" width="10.42578125" style="5" customWidth="1"/>
    <col min="512" max="512" width="7.7109375" style="5" bestFit="1" customWidth="1"/>
    <col min="513" max="513" width="8.28515625" style="5" customWidth="1"/>
    <col min="514" max="514" width="5.42578125" style="5" customWidth="1"/>
    <col min="515" max="515" width="5" style="5" customWidth="1"/>
    <col min="516" max="516" width="9.28515625" style="5" customWidth="1"/>
    <col min="517" max="517" width="17.42578125" style="5" customWidth="1"/>
    <col min="518" max="763" width="9.140625" style="5"/>
    <col min="764" max="764" width="8.28515625" style="5" customWidth="1"/>
    <col min="765" max="765" width="11.7109375" style="5" customWidth="1"/>
    <col min="766" max="766" width="17.28515625" style="5" customWidth="1"/>
    <col min="767" max="767" width="10.42578125" style="5" customWidth="1"/>
    <col min="768" max="768" width="7.7109375" style="5" bestFit="1" customWidth="1"/>
    <col min="769" max="769" width="8.28515625" style="5" customWidth="1"/>
    <col min="770" max="770" width="5.42578125" style="5" customWidth="1"/>
    <col min="771" max="771" width="5" style="5" customWidth="1"/>
    <col min="772" max="772" width="9.28515625" style="5" customWidth="1"/>
    <col min="773" max="773" width="17.42578125" style="5" customWidth="1"/>
    <col min="774" max="1019" width="9.140625" style="5"/>
    <col min="1020" max="1020" width="8.28515625" style="5" customWidth="1"/>
    <col min="1021" max="1021" width="11.7109375" style="5" customWidth="1"/>
    <col min="1022" max="1022" width="17.28515625" style="5" customWidth="1"/>
    <col min="1023" max="1023" width="10.42578125" style="5" customWidth="1"/>
    <col min="1024" max="1024" width="7.7109375" style="5" bestFit="1" customWidth="1"/>
    <col min="1025" max="1025" width="8.28515625" style="5" customWidth="1"/>
    <col min="1026" max="1026" width="5.42578125" style="5" customWidth="1"/>
    <col min="1027" max="1027" width="5" style="5" customWidth="1"/>
    <col min="1028" max="1028" width="9.28515625" style="5" customWidth="1"/>
    <col min="1029" max="1029" width="17.42578125" style="5" customWidth="1"/>
    <col min="1030" max="1275" width="9.140625" style="5"/>
    <col min="1276" max="1276" width="8.28515625" style="5" customWidth="1"/>
    <col min="1277" max="1277" width="11.7109375" style="5" customWidth="1"/>
    <col min="1278" max="1278" width="17.28515625" style="5" customWidth="1"/>
    <col min="1279" max="1279" width="10.42578125" style="5" customWidth="1"/>
    <col min="1280" max="1280" width="7.7109375" style="5" bestFit="1" customWidth="1"/>
    <col min="1281" max="1281" width="8.28515625" style="5" customWidth="1"/>
    <col min="1282" max="1282" width="5.42578125" style="5" customWidth="1"/>
    <col min="1283" max="1283" width="5" style="5" customWidth="1"/>
    <col min="1284" max="1284" width="9.28515625" style="5" customWidth="1"/>
    <col min="1285" max="1285" width="17.42578125" style="5" customWidth="1"/>
    <col min="1286" max="1531" width="9.140625" style="5"/>
    <col min="1532" max="1532" width="8.28515625" style="5" customWidth="1"/>
    <col min="1533" max="1533" width="11.7109375" style="5" customWidth="1"/>
    <col min="1534" max="1534" width="17.28515625" style="5" customWidth="1"/>
    <col min="1535" max="1535" width="10.42578125" style="5" customWidth="1"/>
    <col min="1536" max="1536" width="7.7109375" style="5" bestFit="1" customWidth="1"/>
    <col min="1537" max="1537" width="8.28515625" style="5" customWidth="1"/>
    <col min="1538" max="1538" width="5.42578125" style="5" customWidth="1"/>
    <col min="1539" max="1539" width="5" style="5" customWidth="1"/>
    <col min="1540" max="1540" width="9.28515625" style="5" customWidth="1"/>
    <col min="1541" max="1541" width="17.42578125" style="5" customWidth="1"/>
    <col min="1542" max="1787" width="9.140625" style="5"/>
    <col min="1788" max="1788" width="8.28515625" style="5" customWidth="1"/>
    <col min="1789" max="1789" width="11.7109375" style="5" customWidth="1"/>
    <col min="1790" max="1790" width="17.28515625" style="5" customWidth="1"/>
    <col min="1791" max="1791" width="10.42578125" style="5" customWidth="1"/>
    <col min="1792" max="1792" width="7.7109375" style="5" bestFit="1" customWidth="1"/>
    <col min="1793" max="1793" width="8.28515625" style="5" customWidth="1"/>
    <col min="1794" max="1794" width="5.42578125" style="5" customWidth="1"/>
    <col min="1795" max="1795" width="5" style="5" customWidth="1"/>
    <col min="1796" max="1796" width="9.28515625" style="5" customWidth="1"/>
    <col min="1797" max="1797" width="17.42578125" style="5" customWidth="1"/>
    <col min="1798" max="2043" width="9.140625" style="5"/>
    <col min="2044" max="2044" width="8.28515625" style="5" customWidth="1"/>
    <col min="2045" max="2045" width="11.7109375" style="5" customWidth="1"/>
    <col min="2046" max="2046" width="17.28515625" style="5" customWidth="1"/>
    <col min="2047" max="2047" width="10.42578125" style="5" customWidth="1"/>
    <col min="2048" max="2048" width="7.7109375" style="5" bestFit="1" customWidth="1"/>
    <col min="2049" max="2049" width="8.28515625" style="5" customWidth="1"/>
    <col min="2050" max="2050" width="5.42578125" style="5" customWidth="1"/>
    <col min="2051" max="2051" width="5" style="5" customWidth="1"/>
    <col min="2052" max="2052" width="9.28515625" style="5" customWidth="1"/>
    <col min="2053" max="2053" width="17.42578125" style="5" customWidth="1"/>
    <col min="2054" max="2299" width="9.140625" style="5"/>
    <col min="2300" max="2300" width="8.28515625" style="5" customWidth="1"/>
    <col min="2301" max="2301" width="11.7109375" style="5" customWidth="1"/>
    <col min="2302" max="2302" width="17.28515625" style="5" customWidth="1"/>
    <col min="2303" max="2303" width="10.42578125" style="5" customWidth="1"/>
    <col min="2304" max="2304" width="7.7109375" style="5" bestFit="1" customWidth="1"/>
    <col min="2305" max="2305" width="8.28515625" style="5" customWidth="1"/>
    <col min="2306" max="2306" width="5.42578125" style="5" customWidth="1"/>
    <col min="2307" max="2307" width="5" style="5" customWidth="1"/>
    <col min="2308" max="2308" width="9.28515625" style="5" customWidth="1"/>
    <col min="2309" max="2309" width="17.42578125" style="5" customWidth="1"/>
    <col min="2310" max="2555" width="9.140625" style="5"/>
    <col min="2556" max="2556" width="8.28515625" style="5" customWidth="1"/>
    <col min="2557" max="2557" width="11.7109375" style="5" customWidth="1"/>
    <col min="2558" max="2558" width="17.28515625" style="5" customWidth="1"/>
    <col min="2559" max="2559" width="10.42578125" style="5" customWidth="1"/>
    <col min="2560" max="2560" width="7.7109375" style="5" bestFit="1" customWidth="1"/>
    <col min="2561" max="2561" width="8.28515625" style="5" customWidth="1"/>
    <col min="2562" max="2562" width="5.42578125" style="5" customWidth="1"/>
    <col min="2563" max="2563" width="5" style="5" customWidth="1"/>
    <col min="2564" max="2564" width="9.28515625" style="5" customWidth="1"/>
    <col min="2565" max="2565" width="17.42578125" style="5" customWidth="1"/>
    <col min="2566" max="2811" width="9.140625" style="5"/>
    <col min="2812" max="2812" width="8.28515625" style="5" customWidth="1"/>
    <col min="2813" max="2813" width="11.7109375" style="5" customWidth="1"/>
    <col min="2814" max="2814" width="17.28515625" style="5" customWidth="1"/>
    <col min="2815" max="2815" width="10.42578125" style="5" customWidth="1"/>
    <col min="2816" max="2816" width="7.7109375" style="5" bestFit="1" customWidth="1"/>
    <col min="2817" max="2817" width="8.28515625" style="5" customWidth="1"/>
    <col min="2818" max="2818" width="5.42578125" style="5" customWidth="1"/>
    <col min="2819" max="2819" width="5" style="5" customWidth="1"/>
    <col min="2820" max="2820" width="9.28515625" style="5" customWidth="1"/>
    <col min="2821" max="2821" width="17.42578125" style="5" customWidth="1"/>
    <col min="2822" max="3067" width="9.140625" style="5"/>
    <col min="3068" max="3068" width="8.28515625" style="5" customWidth="1"/>
    <col min="3069" max="3069" width="11.7109375" style="5" customWidth="1"/>
    <col min="3070" max="3070" width="17.28515625" style="5" customWidth="1"/>
    <col min="3071" max="3071" width="10.42578125" style="5" customWidth="1"/>
    <col min="3072" max="3072" width="7.7109375" style="5" bestFit="1" customWidth="1"/>
    <col min="3073" max="3073" width="8.28515625" style="5" customWidth="1"/>
    <col min="3074" max="3074" width="5.42578125" style="5" customWidth="1"/>
    <col min="3075" max="3075" width="5" style="5" customWidth="1"/>
    <col min="3076" max="3076" width="9.28515625" style="5" customWidth="1"/>
    <col min="3077" max="3077" width="17.42578125" style="5" customWidth="1"/>
    <col min="3078" max="3323" width="9.140625" style="5"/>
    <col min="3324" max="3324" width="8.28515625" style="5" customWidth="1"/>
    <col min="3325" max="3325" width="11.7109375" style="5" customWidth="1"/>
    <col min="3326" max="3326" width="17.28515625" style="5" customWidth="1"/>
    <col min="3327" max="3327" width="10.42578125" style="5" customWidth="1"/>
    <col min="3328" max="3328" width="7.7109375" style="5" bestFit="1" customWidth="1"/>
    <col min="3329" max="3329" width="8.28515625" style="5" customWidth="1"/>
    <col min="3330" max="3330" width="5.42578125" style="5" customWidth="1"/>
    <col min="3331" max="3331" width="5" style="5" customWidth="1"/>
    <col min="3332" max="3332" width="9.28515625" style="5" customWidth="1"/>
    <col min="3333" max="3333" width="17.42578125" style="5" customWidth="1"/>
    <col min="3334" max="3579" width="9.140625" style="5"/>
    <col min="3580" max="3580" width="8.28515625" style="5" customWidth="1"/>
    <col min="3581" max="3581" width="11.7109375" style="5" customWidth="1"/>
    <col min="3582" max="3582" width="17.28515625" style="5" customWidth="1"/>
    <col min="3583" max="3583" width="10.42578125" style="5" customWidth="1"/>
    <col min="3584" max="3584" width="7.7109375" style="5" bestFit="1" customWidth="1"/>
    <col min="3585" max="3585" width="8.28515625" style="5" customWidth="1"/>
    <col min="3586" max="3586" width="5.42578125" style="5" customWidth="1"/>
    <col min="3587" max="3587" width="5" style="5" customWidth="1"/>
    <col min="3588" max="3588" width="9.28515625" style="5" customWidth="1"/>
    <col min="3589" max="3589" width="17.42578125" style="5" customWidth="1"/>
    <col min="3590" max="3835" width="9.140625" style="5"/>
    <col min="3836" max="3836" width="8.28515625" style="5" customWidth="1"/>
    <col min="3837" max="3837" width="11.7109375" style="5" customWidth="1"/>
    <col min="3838" max="3838" width="17.28515625" style="5" customWidth="1"/>
    <col min="3839" max="3839" width="10.42578125" style="5" customWidth="1"/>
    <col min="3840" max="3840" width="7.7109375" style="5" bestFit="1" customWidth="1"/>
    <col min="3841" max="3841" width="8.28515625" style="5" customWidth="1"/>
    <col min="3842" max="3842" width="5.42578125" style="5" customWidth="1"/>
    <col min="3843" max="3843" width="5" style="5" customWidth="1"/>
    <col min="3844" max="3844" width="9.28515625" style="5" customWidth="1"/>
    <col min="3845" max="3845" width="17.42578125" style="5" customWidth="1"/>
    <col min="3846" max="4091" width="9.140625" style="5"/>
    <col min="4092" max="4092" width="8.28515625" style="5" customWidth="1"/>
    <col min="4093" max="4093" width="11.7109375" style="5" customWidth="1"/>
    <col min="4094" max="4094" width="17.28515625" style="5" customWidth="1"/>
    <col min="4095" max="4095" width="10.42578125" style="5" customWidth="1"/>
    <col min="4096" max="4096" width="7.7109375" style="5" bestFit="1" customWidth="1"/>
    <col min="4097" max="4097" width="8.28515625" style="5" customWidth="1"/>
    <col min="4098" max="4098" width="5.42578125" style="5" customWidth="1"/>
    <col min="4099" max="4099" width="5" style="5" customWidth="1"/>
    <col min="4100" max="4100" width="9.28515625" style="5" customWidth="1"/>
    <col min="4101" max="4101" width="17.42578125" style="5" customWidth="1"/>
    <col min="4102" max="4347" width="9.140625" style="5"/>
    <col min="4348" max="4348" width="8.28515625" style="5" customWidth="1"/>
    <col min="4349" max="4349" width="11.7109375" style="5" customWidth="1"/>
    <col min="4350" max="4350" width="17.28515625" style="5" customWidth="1"/>
    <col min="4351" max="4351" width="10.42578125" style="5" customWidth="1"/>
    <col min="4352" max="4352" width="7.7109375" style="5" bestFit="1" customWidth="1"/>
    <col min="4353" max="4353" width="8.28515625" style="5" customWidth="1"/>
    <col min="4354" max="4354" width="5.42578125" style="5" customWidth="1"/>
    <col min="4355" max="4355" width="5" style="5" customWidth="1"/>
    <col min="4356" max="4356" width="9.28515625" style="5" customWidth="1"/>
    <col min="4357" max="4357" width="17.42578125" style="5" customWidth="1"/>
    <col min="4358" max="4603" width="9.140625" style="5"/>
    <col min="4604" max="4604" width="8.28515625" style="5" customWidth="1"/>
    <col min="4605" max="4605" width="11.7109375" style="5" customWidth="1"/>
    <col min="4606" max="4606" width="17.28515625" style="5" customWidth="1"/>
    <col min="4607" max="4607" width="10.42578125" style="5" customWidth="1"/>
    <col min="4608" max="4608" width="7.7109375" style="5" bestFit="1" customWidth="1"/>
    <col min="4609" max="4609" width="8.28515625" style="5" customWidth="1"/>
    <col min="4610" max="4610" width="5.42578125" style="5" customWidth="1"/>
    <col min="4611" max="4611" width="5" style="5" customWidth="1"/>
    <col min="4612" max="4612" width="9.28515625" style="5" customWidth="1"/>
    <col min="4613" max="4613" width="17.42578125" style="5" customWidth="1"/>
    <col min="4614" max="4859" width="9.140625" style="5"/>
    <col min="4860" max="4860" width="8.28515625" style="5" customWidth="1"/>
    <col min="4861" max="4861" width="11.7109375" style="5" customWidth="1"/>
    <col min="4862" max="4862" width="17.28515625" style="5" customWidth="1"/>
    <col min="4863" max="4863" width="10.42578125" style="5" customWidth="1"/>
    <col min="4864" max="4864" width="7.7109375" style="5" bestFit="1" customWidth="1"/>
    <col min="4865" max="4865" width="8.28515625" style="5" customWidth="1"/>
    <col min="4866" max="4866" width="5.42578125" style="5" customWidth="1"/>
    <col min="4867" max="4867" width="5" style="5" customWidth="1"/>
    <col min="4868" max="4868" width="9.28515625" style="5" customWidth="1"/>
    <col min="4869" max="4869" width="17.42578125" style="5" customWidth="1"/>
    <col min="4870" max="5115" width="9.140625" style="5"/>
    <col min="5116" max="5116" width="8.28515625" style="5" customWidth="1"/>
    <col min="5117" max="5117" width="11.7109375" style="5" customWidth="1"/>
    <col min="5118" max="5118" width="17.28515625" style="5" customWidth="1"/>
    <col min="5119" max="5119" width="10.42578125" style="5" customWidth="1"/>
    <col min="5120" max="5120" width="7.7109375" style="5" bestFit="1" customWidth="1"/>
    <col min="5121" max="5121" width="8.28515625" style="5" customWidth="1"/>
    <col min="5122" max="5122" width="5.42578125" style="5" customWidth="1"/>
    <col min="5123" max="5123" width="5" style="5" customWidth="1"/>
    <col min="5124" max="5124" width="9.28515625" style="5" customWidth="1"/>
    <col min="5125" max="5125" width="17.42578125" style="5" customWidth="1"/>
    <col min="5126" max="5371" width="9.140625" style="5"/>
    <col min="5372" max="5372" width="8.28515625" style="5" customWidth="1"/>
    <col min="5373" max="5373" width="11.7109375" style="5" customWidth="1"/>
    <col min="5374" max="5374" width="17.28515625" style="5" customWidth="1"/>
    <col min="5375" max="5375" width="10.42578125" style="5" customWidth="1"/>
    <col min="5376" max="5376" width="7.7109375" style="5" bestFit="1" customWidth="1"/>
    <col min="5377" max="5377" width="8.28515625" style="5" customWidth="1"/>
    <col min="5378" max="5378" width="5.42578125" style="5" customWidth="1"/>
    <col min="5379" max="5379" width="5" style="5" customWidth="1"/>
    <col min="5380" max="5380" width="9.28515625" style="5" customWidth="1"/>
    <col min="5381" max="5381" width="17.42578125" style="5" customWidth="1"/>
    <col min="5382" max="5627" width="9.140625" style="5"/>
    <col min="5628" max="5628" width="8.28515625" style="5" customWidth="1"/>
    <col min="5629" max="5629" width="11.7109375" style="5" customWidth="1"/>
    <col min="5630" max="5630" width="17.28515625" style="5" customWidth="1"/>
    <col min="5631" max="5631" width="10.42578125" style="5" customWidth="1"/>
    <col min="5632" max="5632" width="7.7109375" style="5" bestFit="1" customWidth="1"/>
    <col min="5633" max="5633" width="8.28515625" style="5" customWidth="1"/>
    <col min="5634" max="5634" width="5.42578125" style="5" customWidth="1"/>
    <col min="5635" max="5635" width="5" style="5" customWidth="1"/>
    <col min="5636" max="5636" width="9.28515625" style="5" customWidth="1"/>
    <col min="5637" max="5637" width="17.42578125" style="5" customWidth="1"/>
    <col min="5638" max="5883" width="9.140625" style="5"/>
    <col min="5884" max="5884" width="8.28515625" style="5" customWidth="1"/>
    <col min="5885" max="5885" width="11.7109375" style="5" customWidth="1"/>
    <col min="5886" max="5886" width="17.28515625" style="5" customWidth="1"/>
    <col min="5887" max="5887" width="10.42578125" style="5" customWidth="1"/>
    <col min="5888" max="5888" width="7.7109375" style="5" bestFit="1" customWidth="1"/>
    <col min="5889" max="5889" width="8.28515625" style="5" customWidth="1"/>
    <col min="5890" max="5890" width="5.42578125" style="5" customWidth="1"/>
    <col min="5891" max="5891" width="5" style="5" customWidth="1"/>
    <col min="5892" max="5892" width="9.28515625" style="5" customWidth="1"/>
    <col min="5893" max="5893" width="17.42578125" style="5" customWidth="1"/>
    <col min="5894" max="6139" width="9.140625" style="5"/>
    <col min="6140" max="6140" width="8.28515625" style="5" customWidth="1"/>
    <col min="6141" max="6141" width="11.7109375" style="5" customWidth="1"/>
    <col min="6142" max="6142" width="17.28515625" style="5" customWidth="1"/>
    <col min="6143" max="6143" width="10.42578125" style="5" customWidth="1"/>
    <col min="6144" max="6144" width="7.7109375" style="5" bestFit="1" customWidth="1"/>
    <col min="6145" max="6145" width="8.28515625" style="5" customWidth="1"/>
    <col min="6146" max="6146" width="5.42578125" style="5" customWidth="1"/>
    <col min="6147" max="6147" width="5" style="5" customWidth="1"/>
    <col min="6148" max="6148" width="9.28515625" style="5" customWidth="1"/>
    <col min="6149" max="6149" width="17.42578125" style="5" customWidth="1"/>
    <col min="6150" max="6395" width="9.140625" style="5"/>
    <col min="6396" max="6396" width="8.28515625" style="5" customWidth="1"/>
    <col min="6397" max="6397" width="11.7109375" style="5" customWidth="1"/>
    <col min="6398" max="6398" width="17.28515625" style="5" customWidth="1"/>
    <col min="6399" max="6399" width="10.42578125" style="5" customWidth="1"/>
    <col min="6400" max="6400" width="7.7109375" style="5" bestFit="1" customWidth="1"/>
    <col min="6401" max="6401" width="8.28515625" style="5" customWidth="1"/>
    <col min="6402" max="6402" width="5.42578125" style="5" customWidth="1"/>
    <col min="6403" max="6403" width="5" style="5" customWidth="1"/>
    <col min="6404" max="6404" width="9.28515625" style="5" customWidth="1"/>
    <col min="6405" max="6405" width="17.42578125" style="5" customWidth="1"/>
    <col min="6406" max="6651" width="9.140625" style="5"/>
    <col min="6652" max="6652" width="8.28515625" style="5" customWidth="1"/>
    <col min="6653" max="6653" width="11.7109375" style="5" customWidth="1"/>
    <col min="6654" max="6654" width="17.28515625" style="5" customWidth="1"/>
    <col min="6655" max="6655" width="10.42578125" style="5" customWidth="1"/>
    <col min="6656" max="6656" width="7.7109375" style="5" bestFit="1" customWidth="1"/>
    <col min="6657" max="6657" width="8.28515625" style="5" customWidth="1"/>
    <col min="6658" max="6658" width="5.42578125" style="5" customWidth="1"/>
    <col min="6659" max="6659" width="5" style="5" customWidth="1"/>
    <col min="6660" max="6660" width="9.28515625" style="5" customWidth="1"/>
    <col min="6661" max="6661" width="17.42578125" style="5" customWidth="1"/>
    <col min="6662" max="6907" width="9.140625" style="5"/>
    <col min="6908" max="6908" width="8.28515625" style="5" customWidth="1"/>
    <col min="6909" max="6909" width="11.7109375" style="5" customWidth="1"/>
    <col min="6910" max="6910" width="17.28515625" style="5" customWidth="1"/>
    <col min="6911" max="6911" width="10.42578125" style="5" customWidth="1"/>
    <col min="6912" max="6912" width="7.7109375" style="5" bestFit="1" customWidth="1"/>
    <col min="6913" max="6913" width="8.28515625" style="5" customWidth="1"/>
    <col min="6914" max="6914" width="5.42578125" style="5" customWidth="1"/>
    <col min="6915" max="6915" width="5" style="5" customWidth="1"/>
    <col min="6916" max="6916" width="9.28515625" style="5" customWidth="1"/>
    <col min="6917" max="6917" width="17.42578125" style="5" customWidth="1"/>
    <col min="6918" max="7163" width="9.140625" style="5"/>
    <col min="7164" max="7164" width="8.28515625" style="5" customWidth="1"/>
    <col min="7165" max="7165" width="11.7109375" style="5" customWidth="1"/>
    <col min="7166" max="7166" width="17.28515625" style="5" customWidth="1"/>
    <col min="7167" max="7167" width="10.42578125" style="5" customWidth="1"/>
    <col min="7168" max="7168" width="7.7109375" style="5" bestFit="1" customWidth="1"/>
    <col min="7169" max="7169" width="8.28515625" style="5" customWidth="1"/>
    <col min="7170" max="7170" width="5.42578125" style="5" customWidth="1"/>
    <col min="7171" max="7171" width="5" style="5" customWidth="1"/>
    <col min="7172" max="7172" width="9.28515625" style="5" customWidth="1"/>
    <col min="7173" max="7173" width="17.42578125" style="5" customWidth="1"/>
    <col min="7174" max="7419" width="9.140625" style="5"/>
    <col min="7420" max="7420" width="8.28515625" style="5" customWidth="1"/>
    <col min="7421" max="7421" width="11.7109375" style="5" customWidth="1"/>
    <col min="7422" max="7422" width="17.28515625" style="5" customWidth="1"/>
    <col min="7423" max="7423" width="10.42578125" style="5" customWidth="1"/>
    <col min="7424" max="7424" width="7.7109375" style="5" bestFit="1" customWidth="1"/>
    <col min="7425" max="7425" width="8.28515625" style="5" customWidth="1"/>
    <col min="7426" max="7426" width="5.42578125" style="5" customWidth="1"/>
    <col min="7427" max="7427" width="5" style="5" customWidth="1"/>
    <col min="7428" max="7428" width="9.28515625" style="5" customWidth="1"/>
    <col min="7429" max="7429" width="17.42578125" style="5" customWidth="1"/>
    <col min="7430" max="7675" width="9.140625" style="5"/>
    <col min="7676" max="7676" width="8.28515625" style="5" customWidth="1"/>
    <col min="7677" max="7677" width="11.7109375" style="5" customWidth="1"/>
    <col min="7678" max="7678" width="17.28515625" style="5" customWidth="1"/>
    <col min="7679" max="7679" width="10.42578125" style="5" customWidth="1"/>
    <col min="7680" max="7680" width="7.7109375" style="5" bestFit="1" customWidth="1"/>
    <col min="7681" max="7681" width="8.28515625" style="5" customWidth="1"/>
    <col min="7682" max="7682" width="5.42578125" style="5" customWidth="1"/>
    <col min="7683" max="7683" width="5" style="5" customWidth="1"/>
    <col min="7684" max="7684" width="9.28515625" style="5" customWidth="1"/>
    <col min="7685" max="7685" width="17.42578125" style="5" customWidth="1"/>
    <col min="7686" max="7931" width="9.140625" style="5"/>
    <col min="7932" max="7932" width="8.28515625" style="5" customWidth="1"/>
    <col min="7933" max="7933" width="11.7109375" style="5" customWidth="1"/>
    <col min="7934" max="7934" width="17.28515625" style="5" customWidth="1"/>
    <col min="7935" max="7935" width="10.42578125" style="5" customWidth="1"/>
    <col min="7936" max="7936" width="7.7109375" style="5" bestFit="1" customWidth="1"/>
    <col min="7937" max="7937" width="8.28515625" style="5" customWidth="1"/>
    <col min="7938" max="7938" width="5.42578125" style="5" customWidth="1"/>
    <col min="7939" max="7939" width="5" style="5" customWidth="1"/>
    <col min="7940" max="7940" width="9.28515625" style="5" customWidth="1"/>
    <col min="7941" max="7941" width="17.42578125" style="5" customWidth="1"/>
    <col min="7942" max="8187" width="9.140625" style="5"/>
    <col min="8188" max="8188" width="8.28515625" style="5" customWidth="1"/>
    <col min="8189" max="8189" width="11.7109375" style="5" customWidth="1"/>
    <col min="8190" max="8190" width="17.28515625" style="5" customWidth="1"/>
    <col min="8191" max="8191" width="10.42578125" style="5" customWidth="1"/>
    <col min="8192" max="8192" width="7.7109375" style="5" bestFit="1" customWidth="1"/>
    <col min="8193" max="8193" width="8.28515625" style="5" customWidth="1"/>
    <col min="8194" max="8194" width="5.42578125" style="5" customWidth="1"/>
    <col min="8195" max="8195" width="5" style="5" customWidth="1"/>
    <col min="8196" max="8196" width="9.28515625" style="5" customWidth="1"/>
    <col min="8197" max="8197" width="17.42578125" style="5" customWidth="1"/>
    <col min="8198" max="8443" width="9.140625" style="5"/>
    <col min="8444" max="8444" width="8.28515625" style="5" customWidth="1"/>
    <col min="8445" max="8445" width="11.7109375" style="5" customWidth="1"/>
    <col min="8446" max="8446" width="17.28515625" style="5" customWidth="1"/>
    <col min="8447" max="8447" width="10.42578125" style="5" customWidth="1"/>
    <col min="8448" max="8448" width="7.7109375" style="5" bestFit="1" customWidth="1"/>
    <col min="8449" max="8449" width="8.28515625" style="5" customWidth="1"/>
    <col min="8450" max="8450" width="5.42578125" style="5" customWidth="1"/>
    <col min="8451" max="8451" width="5" style="5" customWidth="1"/>
    <col min="8452" max="8452" width="9.28515625" style="5" customWidth="1"/>
    <col min="8453" max="8453" width="17.42578125" style="5" customWidth="1"/>
    <col min="8454" max="8699" width="9.140625" style="5"/>
    <col min="8700" max="8700" width="8.28515625" style="5" customWidth="1"/>
    <col min="8701" max="8701" width="11.7109375" style="5" customWidth="1"/>
    <col min="8702" max="8702" width="17.28515625" style="5" customWidth="1"/>
    <col min="8703" max="8703" width="10.42578125" style="5" customWidth="1"/>
    <col min="8704" max="8704" width="7.7109375" style="5" bestFit="1" customWidth="1"/>
    <col min="8705" max="8705" width="8.28515625" style="5" customWidth="1"/>
    <col min="8706" max="8706" width="5.42578125" style="5" customWidth="1"/>
    <col min="8707" max="8707" width="5" style="5" customWidth="1"/>
    <col min="8708" max="8708" width="9.28515625" style="5" customWidth="1"/>
    <col min="8709" max="8709" width="17.42578125" style="5" customWidth="1"/>
    <col min="8710" max="8955" width="9.140625" style="5"/>
    <col min="8956" max="8956" width="8.28515625" style="5" customWidth="1"/>
    <col min="8957" max="8957" width="11.7109375" style="5" customWidth="1"/>
    <col min="8958" max="8958" width="17.28515625" style="5" customWidth="1"/>
    <col min="8959" max="8959" width="10.42578125" style="5" customWidth="1"/>
    <col min="8960" max="8960" width="7.7109375" style="5" bestFit="1" customWidth="1"/>
    <col min="8961" max="8961" width="8.28515625" style="5" customWidth="1"/>
    <col min="8962" max="8962" width="5.42578125" style="5" customWidth="1"/>
    <col min="8963" max="8963" width="5" style="5" customWidth="1"/>
    <col min="8964" max="8964" width="9.28515625" style="5" customWidth="1"/>
    <col min="8965" max="8965" width="17.42578125" style="5" customWidth="1"/>
    <col min="8966" max="9211" width="9.140625" style="5"/>
    <col min="9212" max="9212" width="8.28515625" style="5" customWidth="1"/>
    <col min="9213" max="9213" width="11.7109375" style="5" customWidth="1"/>
    <col min="9214" max="9214" width="17.28515625" style="5" customWidth="1"/>
    <col min="9215" max="9215" width="10.42578125" style="5" customWidth="1"/>
    <col min="9216" max="9216" width="7.7109375" style="5" bestFit="1" customWidth="1"/>
    <col min="9217" max="9217" width="8.28515625" style="5" customWidth="1"/>
    <col min="9218" max="9218" width="5.42578125" style="5" customWidth="1"/>
    <col min="9219" max="9219" width="5" style="5" customWidth="1"/>
    <col min="9220" max="9220" width="9.28515625" style="5" customWidth="1"/>
    <col min="9221" max="9221" width="17.42578125" style="5" customWidth="1"/>
    <col min="9222" max="9467" width="9.140625" style="5"/>
    <col min="9468" max="9468" width="8.28515625" style="5" customWidth="1"/>
    <col min="9469" max="9469" width="11.7109375" style="5" customWidth="1"/>
    <col min="9470" max="9470" width="17.28515625" style="5" customWidth="1"/>
    <col min="9471" max="9471" width="10.42578125" style="5" customWidth="1"/>
    <col min="9472" max="9472" width="7.7109375" style="5" bestFit="1" customWidth="1"/>
    <col min="9473" max="9473" width="8.28515625" style="5" customWidth="1"/>
    <col min="9474" max="9474" width="5.42578125" style="5" customWidth="1"/>
    <col min="9475" max="9475" width="5" style="5" customWidth="1"/>
    <col min="9476" max="9476" width="9.28515625" style="5" customWidth="1"/>
    <col min="9477" max="9477" width="17.42578125" style="5" customWidth="1"/>
    <col min="9478" max="9723" width="9.140625" style="5"/>
    <col min="9724" max="9724" width="8.28515625" style="5" customWidth="1"/>
    <col min="9725" max="9725" width="11.7109375" style="5" customWidth="1"/>
    <col min="9726" max="9726" width="17.28515625" style="5" customWidth="1"/>
    <col min="9727" max="9727" width="10.42578125" style="5" customWidth="1"/>
    <col min="9728" max="9728" width="7.7109375" style="5" bestFit="1" customWidth="1"/>
    <col min="9729" max="9729" width="8.28515625" style="5" customWidth="1"/>
    <col min="9730" max="9730" width="5.42578125" style="5" customWidth="1"/>
    <col min="9731" max="9731" width="5" style="5" customWidth="1"/>
    <col min="9732" max="9732" width="9.28515625" style="5" customWidth="1"/>
    <col min="9733" max="9733" width="17.42578125" style="5" customWidth="1"/>
    <col min="9734" max="9979" width="9.140625" style="5"/>
    <col min="9980" max="9980" width="8.28515625" style="5" customWidth="1"/>
    <col min="9981" max="9981" width="11.7109375" style="5" customWidth="1"/>
    <col min="9982" max="9982" width="17.28515625" style="5" customWidth="1"/>
    <col min="9983" max="9983" width="10.42578125" style="5" customWidth="1"/>
    <col min="9984" max="9984" width="7.7109375" style="5" bestFit="1" customWidth="1"/>
    <col min="9985" max="9985" width="8.28515625" style="5" customWidth="1"/>
    <col min="9986" max="9986" width="5.42578125" style="5" customWidth="1"/>
    <col min="9987" max="9987" width="5" style="5" customWidth="1"/>
    <col min="9988" max="9988" width="9.28515625" style="5" customWidth="1"/>
    <col min="9989" max="9989" width="17.42578125" style="5" customWidth="1"/>
    <col min="9990" max="10235" width="9.140625" style="5"/>
    <col min="10236" max="10236" width="8.28515625" style="5" customWidth="1"/>
    <col min="10237" max="10237" width="11.7109375" style="5" customWidth="1"/>
    <col min="10238" max="10238" width="17.28515625" style="5" customWidth="1"/>
    <col min="10239" max="10239" width="10.42578125" style="5" customWidth="1"/>
    <col min="10240" max="10240" width="7.7109375" style="5" bestFit="1" customWidth="1"/>
    <col min="10241" max="10241" width="8.28515625" style="5" customWidth="1"/>
    <col min="10242" max="10242" width="5.42578125" style="5" customWidth="1"/>
    <col min="10243" max="10243" width="5" style="5" customWidth="1"/>
    <col min="10244" max="10244" width="9.28515625" style="5" customWidth="1"/>
    <col min="10245" max="10245" width="17.42578125" style="5" customWidth="1"/>
    <col min="10246" max="10491" width="9.140625" style="5"/>
    <col min="10492" max="10492" width="8.28515625" style="5" customWidth="1"/>
    <col min="10493" max="10493" width="11.7109375" style="5" customWidth="1"/>
    <col min="10494" max="10494" width="17.28515625" style="5" customWidth="1"/>
    <col min="10495" max="10495" width="10.42578125" style="5" customWidth="1"/>
    <col min="10496" max="10496" width="7.7109375" style="5" bestFit="1" customWidth="1"/>
    <col min="10497" max="10497" width="8.28515625" style="5" customWidth="1"/>
    <col min="10498" max="10498" width="5.42578125" style="5" customWidth="1"/>
    <col min="10499" max="10499" width="5" style="5" customWidth="1"/>
    <col min="10500" max="10500" width="9.28515625" style="5" customWidth="1"/>
    <col min="10501" max="10501" width="17.42578125" style="5" customWidth="1"/>
    <col min="10502" max="10747" width="9.140625" style="5"/>
    <col min="10748" max="10748" width="8.28515625" style="5" customWidth="1"/>
    <col min="10749" max="10749" width="11.7109375" style="5" customWidth="1"/>
    <col min="10750" max="10750" width="17.28515625" style="5" customWidth="1"/>
    <col min="10751" max="10751" width="10.42578125" style="5" customWidth="1"/>
    <col min="10752" max="10752" width="7.7109375" style="5" bestFit="1" customWidth="1"/>
    <col min="10753" max="10753" width="8.28515625" style="5" customWidth="1"/>
    <col min="10754" max="10754" width="5.42578125" style="5" customWidth="1"/>
    <col min="10755" max="10755" width="5" style="5" customWidth="1"/>
    <col min="10756" max="10756" width="9.28515625" style="5" customWidth="1"/>
    <col min="10757" max="10757" width="17.42578125" style="5" customWidth="1"/>
    <col min="10758" max="11003" width="9.140625" style="5"/>
    <col min="11004" max="11004" width="8.28515625" style="5" customWidth="1"/>
    <col min="11005" max="11005" width="11.7109375" style="5" customWidth="1"/>
    <col min="11006" max="11006" width="17.28515625" style="5" customWidth="1"/>
    <col min="11007" max="11007" width="10.42578125" style="5" customWidth="1"/>
    <col min="11008" max="11008" width="7.7109375" style="5" bestFit="1" customWidth="1"/>
    <col min="11009" max="11009" width="8.28515625" style="5" customWidth="1"/>
    <col min="11010" max="11010" width="5.42578125" style="5" customWidth="1"/>
    <col min="11011" max="11011" width="5" style="5" customWidth="1"/>
    <col min="11012" max="11012" width="9.28515625" style="5" customWidth="1"/>
    <col min="11013" max="11013" width="17.42578125" style="5" customWidth="1"/>
    <col min="11014" max="11259" width="9.140625" style="5"/>
    <col min="11260" max="11260" width="8.28515625" style="5" customWidth="1"/>
    <col min="11261" max="11261" width="11.7109375" style="5" customWidth="1"/>
    <col min="11262" max="11262" width="17.28515625" style="5" customWidth="1"/>
    <col min="11263" max="11263" width="10.42578125" style="5" customWidth="1"/>
    <col min="11264" max="11264" width="7.7109375" style="5" bestFit="1" customWidth="1"/>
    <col min="11265" max="11265" width="8.28515625" style="5" customWidth="1"/>
    <col min="11266" max="11266" width="5.42578125" style="5" customWidth="1"/>
    <col min="11267" max="11267" width="5" style="5" customWidth="1"/>
    <col min="11268" max="11268" width="9.28515625" style="5" customWidth="1"/>
    <col min="11269" max="11269" width="17.42578125" style="5" customWidth="1"/>
    <col min="11270" max="11515" width="9.140625" style="5"/>
    <col min="11516" max="11516" width="8.28515625" style="5" customWidth="1"/>
    <col min="11517" max="11517" width="11.7109375" style="5" customWidth="1"/>
    <col min="11518" max="11518" width="17.28515625" style="5" customWidth="1"/>
    <col min="11519" max="11519" width="10.42578125" style="5" customWidth="1"/>
    <col min="11520" max="11520" width="7.7109375" style="5" bestFit="1" customWidth="1"/>
    <col min="11521" max="11521" width="8.28515625" style="5" customWidth="1"/>
    <col min="11522" max="11522" width="5.42578125" style="5" customWidth="1"/>
    <col min="11523" max="11523" width="5" style="5" customWidth="1"/>
    <col min="11524" max="11524" width="9.28515625" style="5" customWidth="1"/>
    <col min="11525" max="11525" width="17.42578125" style="5" customWidth="1"/>
    <col min="11526" max="11771" width="9.140625" style="5"/>
    <col min="11772" max="11772" width="8.28515625" style="5" customWidth="1"/>
    <col min="11773" max="11773" width="11.7109375" style="5" customWidth="1"/>
    <col min="11774" max="11774" width="17.28515625" style="5" customWidth="1"/>
    <col min="11775" max="11775" width="10.42578125" style="5" customWidth="1"/>
    <col min="11776" max="11776" width="7.7109375" style="5" bestFit="1" customWidth="1"/>
    <col min="11777" max="11777" width="8.28515625" style="5" customWidth="1"/>
    <col min="11778" max="11778" width="5.42578125" style="5" customWidth="1"/>
    <col min="11779" max="11779" width="5" style="5" customWidth="1"/>
    <col min="11780" max="11780" width="9.28515625" style="5" customWidth="1"/>
    <col min="11781" max="11781" width="17.42578125" style="5" customWidth="1"/>
    <col min="11782" max="12027" width="9.140625" style="5"/>
    <col min="12028" max="12028" width="8.28515625" style="5" customWidth="1"/>
    <col min="12029" max="12029" width="11.7109375" style="5" customWidth="1"/>
    <col min="12030" max="12030" width="17.28515625" style="5" customWidth="1"/>
    <col min="12031" max="12031" width="10.42578125" style="5" customWidth="1"/>
    <col min="12032" max="12032" width="7.7109375" style="5" bestFit="1" customWidth="1"/>
    <col min="12033" max="12033" width="8.28515625" style="5" customWidth="1"/>
    <col min="12034" max="12034" width="5.42578125" style="5" customWidth="1"/>
    <col min="12035" max="12035" width="5" style="5" customWidth="1"/>
    <col min="12036" max="12036" width="9.28515625" style="5" customWidth="1"/>
    <col min="12037" max="12037" width="17.42578125" style="5" customWidth="1"/>
    <col min="12038" max="12283" width="9.140625" style="5"/>
    <col min="12284" max="12284" width="8.28515625" style="5" customWidth="1"/>
    <col min="12285" max="12285" width="11.7109375" style="5" customWidth="1"/>
    <col min="12286" max="12286" width="17.28515625" style="5" customWidth="1"/>
    <col min="12287" max="12287" width="10.42578125" style="5" customWidth="1"/>
    <col min="12288" max="12288" width="7.7109375" style="5" bestFit="1" customWidth="1"/>
    <col min="12289" max="12289" width="8.28515625" style="5" customWidth="1"/>
    <col min="12290" max="12290" width="5.42578125" style="5" customWidth="1"/>
    <col min="12291" max="12291" width="5" style="5" customWidth="1"/>
    <col min="12292" max="12292" width="9.28515625" style="5" customWidth="1"/>
    <col min="12293" max="12293" width="17.42578125" style="5" customWidth="1"/>
    <col min="12294" max="12539" width="9.140625" style="5"/>
    <col min="12540" max="12540" width="8.28515625" style="5" customWidth="1"/>
    <col min="12541" max="12541" width="11.7109375" style="5" customWidth="1"/>
    <col min="12542" max="12542" width="17.28515625" style="5" customWidth="1"/>
    <col min="12543" max="12543" width="10.42578125" style="5" customWidth="1"/>
    <col min="12544" max="12544" width="7.7109375" style="5" bestFit="1" customWidth="1"/>
    <col min="12545" max="12545" width="8.28515625" style="5" customWidth="1"/>
    <col min="12546" max="12546" width="5.42578125" style="5" customWidth="1"/>
    <col min="12547" max="12547" width="5" style="5" customWidth="1"/>
    <col min="12548" max="12548" width="9.28515625" style="5" customWidth="1"/>
    <col min="12549" max="12549" width="17.42578125" style="5" customWidth="1"/>
    <col min="12550" max="12795" width="9.140625" style="5"/>
    <col min="12796" max="12796" width="8.28515625" style="5" customWidth="1"/>
    <col min="12797" max="12797" width="11.7109375" style="5" customWidth="1"/>
    <col min="12798" max="12798" width="17.28515625" style="5" customWidth="1"/>
    <col min="12799" max="12799" width="10.42578125" style="5" customWidth="1"/>
    <col min="12800" max="12800" width="7.7109375" style="5" bestFit="1" customWidth="1"/>
    <col min="12801" max="12801" width="8.28515625" style="5" customWidth="1"/>
    <col min="12802" max="12802" width="5.42578125" style="5" customWidth="1"/>
    <col min="12803" max="12803" width="5" style="5" customWidth="1"/>
    <col min="12804" max="12804" width="9.28515625" style="5" customWidth="1"/>
    <col min="12805" max="12805" width="17.42578125" style="5" customWidth="1"/>
    <col min="12806" max="13051" width="9.140625" style="5"/>
    <col min="13052" max="13052" width="8.28515625" style="5" customWidth="1"/>
    <col min="13053" max="13053" width="11.7109375" style="5" customWidth="1"/>
    <col min="13054" max="13054" width="17.28515625" style="5" customWidth="1"/>
    <col min="13055" max="13055" width="10.42578125" style="5" customWidth="1"/>
    <col min="13056" max="13056" width="7.7109375" style="5" bestFit="1" customWidth="1"/>
    <col min="13057" max="13057" width="8.28515625" style="5" customWidth="1"/>
    <col min="13058" max="13058" width="5.42578125" style="5" customWidth="1"/>
    <col min="13059" max="13059" width="5" style="5" customWidth="1"/>
    <col min="13060" max="13060" width="9.28515625" style="5" customWidth="1"/>
    <col min="13061" max="13061" width="17.42578125" style="5" customWidth="1"/>
    <col min="13062" max="13307" width="9.140625" style="5"/>
    <col min="13308" max="13308" width="8.28515625" style="5" customWidth="1"/>
    <col min="13309" max="13309" width="11.7109375" style="5" customWidth="1"/>
    <col min="13310" max="13310" width="17.28515625" style="5" customWidth="1"/>
    <col min="13311" max="13311" width="10.42578125" style="5" customWidth="1"/>
    <col min="13312" max="13312" width="7.7109375" style="5" bestFit="1" customWidth="1"/>
    <col min="13313" max="13313" width="8.28515625" style="5" customWidth="1"/>
    <col min="13314" max="13314" width="5.42578125" style="5" customWidth="1"/>
    <col min="13315" max="13315" width="5" style="5" customWidth="1"/>
    <col min="13316" max="13316" width="9.28515625" style="5" customWidth="1"/>
    <col min="13317" max="13317" width="17.42578125" style="5" customWidth="1"/>
    <col min="13318" max="13563" width="9.140625" style="5"/>
    <col min="13564" max="13564" width="8.28515625" style="5" customWidth="1"/>
    <col min="13565" max="13565" width="11.7109375" style="5" customWidth="1"/>
    <col min="13566" max="13566" width="17.28515625" style="5" customWidth="1"/>
    <col min="13567" max="13567" width="10.42578125" style="5" customWidth="1"/>
    <col min="13568" max="13568" width="7.7109375" style="5" bestFit="1" customWidth="1"/>
    <col min="13569" max="13569" width="8.28515625" style="5" customWidth="1"/>
    <col min="13570" max="13570" width="5.42578125" style="5" customWidth="1"/>
    <col min="13571" max="13571" width="5" style="5" customWidth="1"/>
    <col min="13572" max="13572" width="9.28515625" style="5" customWidth="1"/>
    <col min="13573" max="13573" width="17.42578125" style="5" customWidth="1"/>
    <col min="13574" max="13819" width="9.140625" style="5"/>
    <col min="13820" max="13820" width="8.28515625" style="5" customWidth="1"/>
    <col min="13821" max="13821" width="11.7109375" style="5" customWidth="1"/>
    <col min="13822" max="13822" width="17.28515625" style="5" customWidth="1"/>
    <col min="13823" max="13823" width="10.42578125" style="5" customWidth="1"/>
    <col min="13824" max="13824" width="7.7109375" style="5" bestFit="1" customWidth="1"/>
    <col min="13825" max="13825" width="8.28515625" style="5" customWidth="1"/>
    <col min="13826" max="13826" width="5.42578125" style="5" customWidth="1"/>
    <col min="13827" max="13827" width="5" style="5" customWidth="1"/>
    <col min="13828" max="13828" width="9.28515625" style="5" customWidth="1"/>
    <col min="13829" max="13829" width="17.42578125" style="5" customWidth="1"/>
    <col min="13830" max="14075" width="9.140625" style="5"/>
    <col min="14076" max="14076" width="8.28515625" style="5" customWidth="1"/>
    <col min="14077" max="14077" width="11.7109375" style="5" customWidth="1"/>
    <col min="14078" max="14078" width="17.28515625" style="5" customWidth="1"/>
    <col min="14079" max="14079" width="10.42578125" style="5" customWidth="1"/>
    <col min="14080" max="14080" width="7.7109375" style="5" bestFit="1" customWidth="1"/>
    <col min="14081" max="14081" width="8.28515625" style="5" customWidth="1"/>
    <col min="14082" max="14082" width="5.42578125" style="5" customWidth="1"/>
    <col min="14083" max="14083" width="5" style="5" customWidth="1"/>
    <col min="14084" max="14084" width="9.28515625" style="5" customWidth="1"/>
    <col min="14085" max="14085" width="17.42578125" style="5" customWidth="1"/>
    <col min="14086" max="14331" width="9.140625" style="5"/>
    <col min="14332" max="14332" width="8.28515625" style="5" customWidth="1"/>
    <col min="14333" max="14333" width="11.7109375" style="5" customWidth="1"/>
    <col min="14334" max="14334" width="17.28515625" style="5" customWidth="1"/>
    <col min="14335" max="14335" width="10.42578125" style="5" customWidth="1"/>
    <col min="14336" max="14336" width="7.7109375" style="5" bestFit="1" customWidth="1"/>
    <col min="14337" max="14337" width="8.28515625" style="5" customWidth="1"/>
    <col min="14338" max="14338" width="5.42578125" style="5" customWidth="1"/>
    <col min="14339" max="14339" width="5" style="5" customWidth="1"/>
    <col min="14340" max="14340" width="9.28515625" style="5" customWidth="1"/>
    <col min="14341" max="14341" width="17.42578125" style="5" customWidth="1"/>
    <col min="14342" max="14587" width="9.140625" style="5"/>
    <col min="14588" max="14588" width="8.28515625" style="5" customWidth="1"/>
    <col min="14589" max="14589" width="11.7109375" style="5" customWidth="1"/>
    <col min="14590" max="14590" width="17.28515625" style="5" customWidth="1"/>
    <col min="14591" max="14591" width="10.42578125" style="5" customWidth="1"/>
    <col min="14592" max="14592" width="7.7109375" style="5" bestFit="1" customWidth="1"/>
    <col min="14593" max="14593" width="8.28515625" style="5" customWidth="1"/>
    <col min="14594" max="14594" width="5.42578125" style="5" customWidth="1"/>
    <col min="14595" max="14595" width="5" style="5" customWidth="1"/>
    <col min="14596" max="14596" width="9.28515625" style="5" customWidth="1"/>
    <col min="14597" max="14597" width="17.42578125" style="5" customWidth="1"/>
    <col min="14598" max="14843" width="9.140625" style="5"/>
    <col min="14844" max="14844" width="8.28515625" style="5" customWidth="1"/>
    <col min="14845" max="14845" width="11.7109375" style="5" customWidth="1"/>
    <col min="14846" max="14846" width="17.28515625" style="5" customWidth="1"/>
    <col min="14847" max="14847" width="10.42578125" style="5" customWidth="1"/>
    <col min="14848" max="14848" width="7.7109375" style="5" bestFit="1" customWidth="1"/>
    <col min="14849" max="14849" width="8.28515625" style="5" customWidth="1"/>
    <col min="14850" max="14850" width="5.42578125" style="5" customWidth="1"/>
    <col min="14851" max="14851" width="5" style="5" customWidth="1"/>
    <col min="14852" max="14852" width="9.28515625" style="5" customWidth="1"/>
    <col min="14853" max="14853" width="17.42578125" style="5" customWidth="1"/>
    <col min="14854" max="15099" width="9.140625" style="5"/>
    <col min="15100" max="15100" width="8.28515625" style="5" customWidth="1"/>
    <col min="15101" max="15101" width="11.7109375" style="5" customWidth="1"/>
    <col min="15102" max="15102" width="17.28515625" style="5" customWidth="1"/>
    <col min="15103" max="15103" width="10.42578125" style="5" customWidth="1"/>
    <col min="15104" max="15104" width="7.7109375" style="5" bestFit="1" customWidth="1"/>
    <col min="15105" max="15105" width="8.28515625" style="5" customWidth="1"/>
    <col min="15106" max="15106" width="5.42578125" style="5" customWidth="1"/>
    <col min="15107" max="15107" width="5" style="5" customWidth="1"/>
    <col min="15108" max="15108" width="9.28515625" style="5" customWidth="1"/>
    <col min="15109" max="15109" width="17.42578125" style="5" customWidth="1"/>
    <col min="15110" max="15355" width="9.140625" style="5"/>
    <col min="15356" max="15356" width="8.28515625" style="5" customWidth="1"/>
    <col min="15357" max="15357" width="11.7109375" style="5" customWidth="1"/>
    <col min="15358" max="15358" width="17.28515625" style="5" customWidth="1"/>
    <col min="15359" max="15359" width="10.42578125" style="5" customWidth="1"/>
    <col min="15360" max="15360" width="7.7109375" style="5" bestFit="1" customWidth="1"/>
    <col min="15361" max="15361" width="8.28515625" style="5" customWidth="1"/>
    <col min="15362" max="15362" width="5.42578125" style="5" customWidth="1"/>
    <col min="15363" max="15363" width="5" style="5" customWidth="1"/>
    <col min="15364" max="15364" width="9.28515625" style="5" customWidth="1"/>
    <col min="15365" max="15365" width="17.42578125" style="5" customWidth="1"/>
    <col min="15366" max="15611" width="9.140625" style="5"/>
    <col min="15612" max="15612" width="8.28515625" style="5" customWidth="1"/>
    <col min="15613" max="15613" width="11.7109375" style="5" customWidth="1"/>
    <col min="15614" max="15614" width="17.28515625" style="5" customWidth="1"/>
    <col min="15615" max="15615" width="10.42578125" style="5" customWidth="1"/>
    <col min="15616" max="15616" width="7.7109375" style="5" bestFit="1" customWidth="1"/>
    <col min="15617" max="15617" width="8.28515625" style="5" customWidth="1"/>
    <col min="15618" max="15618" width="5.42578125" style="5" customWidth="1"/>
    <col min="15619" max="15619" width="5" style="5" customWidth="1"/>
    <col min="15620" max="15620" width="9.28515625" style="5" customWidth="1"/>
    <col min="15621" max="15621" width="17.42578125" style="5" customWidth="1"/>
    <col min="15622" max="15867" width="9.140625" style="5"/>
    <col min="15868" max="15868" width="8.28515625" style="5" customWidth="1"/>
    <col min="15869" max="15869" width="11.7109375" style="5" customWidth="1"/>
    <col min="15870" max="15870" width="17.28515625" style="5" customWidth="1"/>
    <col min="15871" max="15871" width="10.42578125" style="5" customWidth="1"/>
    <col min="15872" max="15872" width="7.7109375" style="5" bestFit="1" customWidth="1"/>
    <col min="15873" max="15873" width="8.28515625" style="5" customWidth="1"/>
    <col min="15874" max="15874" width="5.42578125" style="5" customWidth="1"/>
    <col min="15875" max="15875" width="5" style="5" customWidth="1"/>
    <col min="15876" max="15876" width="9.28515625" style="5" customWidth="1"/>
    <col min="15877" max="15877" width="17.42578125" style="5" customWidth="1"/>
    <col min="15878" max="16123" width="9.140625" style="5"/>
    <col min="16124" max="16124" width="8.28515625" style="5" customWidth="1"/>
    <col min="16125" max="16125" width="11.7109375" style="5" customWidth="1"/>
    <col min="16126" max="16126" width="17.28515625" style="5" customWidth="1"/>
    <col min="16127" max="16127" width="10.42578125" style="5" customWidth="1"/>
    <col min="16128" max="16128" width="7.7109375" style="5" bestFit="1" customWidth="1"/>
    <col min="16129" max="16129" width="8.28515625" style="5" customWidth="1"/>
    <col min="16130" max="16130" width="5.42578125" style="5" customWidth="1"/>
    <col min="16131" max="16131" width="5" style="5" customWidth="1"/>
    <col min="16132" max="16132" width="9.28515625" style="5" customWidth="1"/>
    <col min="16133" max="16133" width="17.42578125" style="5" customWidth="1"/>
    <col min="16134" max="16384" width="9.140625" style="5"/>
  </cols>
  <sheetData>
    <row r="1" spans="1:5" customFormat="1" ht="27.6" customHeight="1">
      <c r="A1" s="108" t="s">
        <v>1241</v>
      </c>
      <c r="B1" s="108"/>
      <c r="C1" s="108"/>
      <c r="D1" s="80">
        <f>SUM(D4:D98)</f>
        <v>56902666</v>
      </c>
      <c r="E1" s="80">
        <f>SUM(E4:E98)</f>
        <v>55434247.170000002</v>
      </c>
    </row>
    <row r="2" spans="1:5" ht="29.25" customHeight="1">
      <c r="A2" s="122" t="s">
        <v>172</v>
      </c>
      <c r="B2" s="122"/>
      <c r="C2" s="122"/>
      <c r="D2" s="122"/>
      <c r="E2" s="122"/>
    </row>
    <row r="3" spans="1:5" s="17" customFormat="1" ht="30" customHeight="1">
      <c r="A3" s="2" t="s">
        <v>169</v>
      </c>
      <c r="B3" s="2" t="s">
        <v>31</v>
      </c>
      <c r="C3" s="2" t="s">
        <v>2</v>
      </c>
      <c r="D3" s="3" t="s">
        <v>705</v>
      </c>
      <c r="E3" s="2" t="s">
        <v>1242</v>
      </c>
    </row>
    <row r="4" spans="1:5" ht="24">
      <c r="A4" s="48" t="s">
        <v>173</v>
      </c>
      <c r="B4" s="48" t="s">
        <v>174</v>
      </c>
      <c r="C4" s="48" t="s">
        <v>175</v>
      </c>
      <c r="D4" s="66">
        <v>236700</v>
      </c>
      <c r="E4" s="66">
        <f>236700-70926.83</f>
        <v>165773.16999999998</v>
      </c>
    </row>
    <row r="5" spans="1:5" s="6" customFormat="1" ht="26.45" customHeight="1">
      <c r="A5" s="48" t="s">
        <v>176</v>
      </c>
      <c r="B5" s="48" t="s">
        <v>177</v>
      </c>
      <c r="C5" s="48" t="s">
        <v>178</v>
      </c>
      <c r="D5" s="67">
        <v>692800</v>
      </c>
      <c r="E5" s="67">
        <v>692800</v>
      </c>
    </row>
    <row r="6" spans="1:5" s="6" customFormat="1" ht="24">
      <c r="A6" s="48" t="s">
        <v>179</v>
      </c>
      <c r="B6" s="48" t="s">
        <v>180</v>
      </c>
      <c r="C6" s="48" t="s">
        <v>181</v>
      </c>
      <c r="D6" s="66">
        <v>1200000</v>
      </c>
      <c r="E6" s="66">
        <v>1200000</v>
      </c>
    </row>
    <row r="7" spans="1:5" s="7" customFormat="1" ht="24">
      <c r="A7" s="48" t="s">
        <v>182</v>
      </c>
      <c r="B7" s="48" t="s">
        <v>183</v>
      </c>
      <c r="C7" s="49" t="s">
        <v>184</v>
      </c>
      <c r="D7" s="66">
        <v>723200</v>
      </c>
      <c r="E7" s="66">
        <v>723200</v>
      </c>
    </row>
    <row r="8" spans="1:5" s="6" customFormat="1" ht="36">
      <c r="A8" s="48" t="s">
        <v>185</v>
      </c>
      <c r="B8" s="48" t="s">
        <v>186</v>
      </c>
      <c r="C8" s="48" t="s">
        <v>187</v>
      </c>
      <c r="D8" s="66">
        <v>607200</v>
      </c>
      <c r="E8" s="66">
        <v>607200</v>
      </c>
    </row>
    <row r="9" spans="1:5" s="8" customFormat="1" ht="24">
      <c r="A9" s="48" t="s">
        <v>188</v>
      </c>
      <c r="B9" s="48" t="s">
        <v>189</v>
      </c>
      <c r="C9" s="48" t="s">
        <v>190</v>
      </c>
      <c r="D9" s="66">
        <v>360000</v>
      </c>
      <c r="E9" s="66">
        <v>360000</v>
      </c>
    </row>
    <row r="10" spans="1:5" s="8" customFormat="1" ht="24">
      <c r="A10" s="48" t="s">
        <v>191</v>
      </c>
      <c r="B10" s="48" t="s">
        <v>192</v>
      </c>
      <c r="C10" s="48" t="s">
        <v>193</v>
      </c>
      <c r="D10" s="66">
        <v>416500</v>
      </c>
      <c r="E10" s="66">
        <v>416500</v>
      </c>
    </row>
    <row r="11" spans="1:5" s="9" customFormat="1" ht="24">
      <c r="A11" s="48" t="s">
        <v>194</v>
      </c>
      <c r="B11" s="48" t="s">
        <v>195</v>
      </c>
      <c r="C11" s="48" t="s">
        <v>196</v>
      </c>
      <c r="D11" s="66">
        <v>261800</v>
      </c>
      <c r="E11" s="66">
        <v>261800</v>
      </c>
    </row>
    <row r="12" spans="1:5" s="8" customFormat="1" ht="24">
      <c r="A12" s="48" t="s">
        <v>197</v>
      </c>
      <c r="B12" s="48" t="s">
        <v>198</v>
      </c>
      <c r="C12" s="49" t="s">
        <v>199</v>
      </c>
      <c r="D12" s="66">
        <v>160000</v>
      </c>
      <c r="E12" s="66">
        <v>160000</v>
      </c>
    </row>
    <row r="13" spans="1:5" s="8" customFormat="1" ht="24">
      <c r="A13" s="48" t="s">
        <v>200</v>
      </c>
      <c r="B13" s="48" t="s">
        <v>201</v>
      </c>
      <c r="C13" s="48" t="s">
        <v>202</v>
      </c>
      <c r="D13" s="66">
        <v>50400</v>
      </c>
      <c r="E13" s="66">
        <v>50400</v>
      </c>
    </row>
    <row r="14" spans="1:5" s="8" customFormat="1" ht="24">
      <c r="A14" s="48" t="s">
        <v>203</v>
      </c>
      <c r="B14" s="48" t="s">
        <v>204</v>
      </c>
      <c r="C14" s="48" t="s">
        <v>205</v>
      </c>
      <c r="D14" s="66">
        <v>800000</v>
      </c>
      <c r="E14" s="66">
        <v>800000</v>
      </c>
    </row>
    <row r="15" spans="1:5" s="8" customFormat="1" ht="48">
      <c r="A15" s="48" t="s">
        <v>206</v>
      </c>
      <c r="B15" s="48" t="s">
        <v>207</v>
      </c>
      <c r="C15" s="49" t="s">
        <v>208</v>
      </c>
      <c r="D15" s="67">
        <v>246600</v>
      </c>
      <c r="E15" s="67">
        <v>246600</v>
      </c>
    </row>
    <row r="16" spans="1:5" s="8" customFormat="1" ht="24">
      <c r="A16" s="48" t="s">
        <v>209</v>
      </c>
      <c r="B16" s="48" t="s">
        <v>55</v>
      </c>
      <c r="C16" s="48" t="s">
        <v>210</v>
      </c>
      <c r="D16" s="66">
        <v>636800</v>
      </c>
      <c r="E16" s="66">
        <v>636800</v>
      </c>
    </row>
    <row r="17" spans="1:5" s="8" customFormat="1" ht="24">
      <c r="A17" s="48" t="s">
        <v>211</v>
      </c>
      <c r="B17" s="48" t="s">
        <v>212</v>
      </c>
      <c r="C17" s="48" t="s">
        <v>213</v>
      </c>
      <c r="D17" s="66">
        <v>1350000</v>
      </c>
      <c r="E17" s="66">
        <v>1350000</v>
      </c>
    </row>
    <row r="18" spans="1:5" ht="24">
      <c r="A18" s="48" t="s">
        <v>214</v>
      </c>
      <c r="B18" s="48" t="s">
        <v>215</v>
      </c>
      <c r="C18" s="48" t="s">
        <v>216</v>
      </c>
      <c r="D18" s="66">
        <v>736000</v>
      </c>
      <c r="E18" s="66">
        <v>736000</v>
      </c>
    </row>
    <row r="19" spans="1:5" s="8" customFormat="1" ht="24">
      <c r="A19" s="48" t="s">
        <v>217</v>
      </c>
      <c r="B19" s="48" t="s">
        <v>218</v>
      </c>
      <c r="C19" s="48" t="s">
        <v>219</v>
      </c>
      <c r="D19" s="66">
        <v>470000</v>
      </c>
      <c r="E19" s="66">
        <f>470000-5751</f>
        <v>464249</v>
      </c>
    </row>
    <row r="20" spans="1:5" s="8" customFormat="1" ht="24">
      <c r="A20" s="48" t="s">
        <v>220</v>
      </c>
      <c r="B20" s="48" t="s">
        <v>221</v>
      </c>
      <c r="C20" s="48" t="s">
        <v>222</v>
      </c>
      <c r="D20" s="66">
        <v>124200</v>
      </c>
      <c r="E20" s="66">
        <v>124200</v>
      </c>
    </row>
    <row r="21" spans="1:5" ht="24">
      <c r="A21" s="48" t="s">
        <v>223</v>
      </c>
      <c r="B21" s="48" t="s">
        <v>224</v>
      </c>
      <c r="C21" s="48" t="s">
        <v>225</v>
      </c>
      <c r="D21" s="66">
        <v>450000</v>
      </c>
      <c r="E21" s="66">
        <v>450000</v>
      </c>
    </row>
    <row r="22" spans="1:5" s="8" customFormat="1" ht="24">
      <c r="A22" s="48" t="s">
        <v>226</v>
      </c>
      <c r="B22" s="48" t="s">
        <v>227</v>
      </c>
      <c r="C22" s="48" t="s">
        <v>228</v>
      </c>
      <c r="D22" s="66">
        <v>104800</v>
      </c>
      <c r="E22" s="66">
        <v>104800</v>
      </c>
    </row>
    <row r="23" spans="1:5" s="8" customFormat="1" ht="24">
      <c r="A23" s="48" t="s">
        <v>229</v>
      </c>
      <c r="B23" s="48" t="s">
        <v>230</v>
      </c>
      <c r="C23" s="48" t="s">
        <v>231</v>
      </c>
      <c r="D23" s="66">
        <v>1200000</v>
      </c>
      <c r="E23" s="66">
        <v>1200000</v>
      </c>
    </row>
    <row r="24" spans="1:5" s="8" customFormat="1" ht="24">
      <c r="A24" s="48" t="s">
        <v>232</v>
      </c>
      <c r="B24" s="48" t="s">
        <v>233</v>
      </c>
      <c r="C24" s="48" t="s">
        <v>234</v>
      </c>
      <c r="D24" s="66">
        <v>228900</v>
      </c>
      <c r="E24" s="66">
        <v>228900</v>
      </c>
    </row>
    <row r="25" spans="1:5" s="8" customFormat="1" ht="27.6" customHeight="1">
      <c r="A25" s="48" t="s">
        <v>235</v>
      </c>
      <c r="B25" s="48" t="s">
        <v>236</v>
      </c>
      <c r="C25" s="48" t="s">
        <v>237</v>
      </c>
      <c r="D25" s="67">
        <v>380000</v>
      </c>
      <c r="E25" s="67">
        <v>380000</v>
      </c>
    </row>
    <row r="26" spans="1:5" ht="24">
      <c r="A26" s="48" t="s">
        <v>238</v>
      </c>
      <c r="B26" s="48" t="s">
        <v>239</v>
      </c>
      <c r="C26" s="48" t="s">
        <v>240</v>
      </c>
      <c r="D26" s="66">
        <v>163866</v>
      </c>
      <c r="E26" s="66">
        <v>163866</v>
      </c>
    </row>
    <row r="27" spans="1:5" s="8" customFormat="1" ht="48">
      <c r="A27" s="48" t="s">
        <v>241</v>
      </c>
      <c r="B27" s="48" t="s">
        <v>242</v>
      </c>
      <c r="C27" s="48" t="s">
        <v>243</v>
      </c>
      <c r="D27" s="66">
        <v>245000</v>
      </c>
      <c r="E27" s="66">
        <v>245000</v>
      </c>
    </row>
    <row r="28" spans="1:5" s="8" customFormat="1" ht="24">
      <c r="A28" s="48" t="s">
        <v>244</v>
      </c>
      <c r="B28" s="48" t="s">
        <v>245</v>
      </c>
      <c r="C28" s="48" t="s">
        <v>246</v>
      </c>
      <c r="D28" s="66">
        <v>449000</v>
      </c>
      <c r="E28" s="66">
        <v>449000</v>
      </c>
    </row>
    <row r="29" spans="1:5" s="8" customFormat="1" ht="24">
      <c r="A29" s="48" t="s">
        <v>247</v>
      </c>
      <c r="B29" s="48" t="s">
        <v>248</v>
      </c>
      <c r="C29" s="48" t="s">
        <v>249</v>
      </c>
      <c r="D29" s="66">
        <v>420000</v>
      </c>
      <c r="E29" s="66">
        <v>420000</v>
      </c>
    </row>
    <row r="30" spans="1:5" s="8" customFormat="1" ht="36">
      <c r="A30" s="48" t="s">
        <v>250</v>
      </c>
      <c r="B30" s="48" t="s">
        <v>251</v>
      </c>
      <c r="C30" s="48" t="s">
        <v>252</v>
      </c>
      <c r="D30" s="66">
        <v>462600</v>
      </c>
      <c r="E30" s="66">
        <v>462600</v>
      </c>
    </row>
    <row r="31" spans="1:5" ht="24">
      <c r="A31" s="48" t="s">
        <v>253</v>
      </c>
      <c r="B31" s="48" t="s">
        <v>254</v>
      </c>
      <c r="C31" s="48" t="s">
        <v>255</v>
      </c>
      <c r="D31" s="66">
        <v>757600</v>
      </c>
      <c r="E31" s="66">
        <v>757600</v>
      </c>
    </row>
    <row r="32" spans="1:5" s="8" customFormat="1" ht="24">
      <c r="A32" s="48" t="s">
        <v>256</v>
      </c>
      <c r="B32" s="48" t="s">
        <v>257</v>
      </c>
      <c r="C32" s="48" t="s">
        <v>258</v>
      </c>
      <c r="D32" s="66">
        <v>720000</v>
      </c>
      <c r="E32" s="66">
        <v>720000</v>
      </c>
    </row>
    <row r="33" spans="1:5" s="8" customFormat="1" ht="36">
      <c r="A33" s="48" t="s">
        <v>259</v>
      </c>
      <c r="B33" s="48" t="s">
        <v>260</v>
      </c>
      <c r="C33" s="48" t="s">
        <v>261</v>
      </c>
      <c r="D33" s="66">
        <v>826400</v>
      </c>
      <c r="E33" s="66">
        <v>826400</v>
      </c>
    </row>
    <row r="34" spans="1:5" s="8" customFormat="1" ht="24">
      <c r="A34" s="48" t="s">
        <v>262</v>
      </c>
      <c r="B34" s="48" t="s">
        <v>263</v>
      </c>
      <c r="C34" s="48" t="s">
        <v>264</v>
      </c>
      <c r="D34" s="66">
        <v>480800</v>
      </c>
      <c r="E34" s="66">
        <v>480800</v>
      </c>
    </row>
    <row r="35" spans="1:5" ht="24">
      <c r="A35" s="48" t="s">
        <v>265</v>
      </c>
      <c r="B35" s="48" t="s">
        <v>266</v>
      </c>
      <c r="C35" s="48" t="s">
        <v>267</v>
      </c>
      <c r="D35" s="66">
        <v>1019200</v>
      </c>
      <c r="E35" s="66">
        <v>1019200</v>
      </c>
    </row>
    <row r="36" spans="1:5" ht="36">
      <c r="A36" s="48" t="s">
        <v>268</v>
      </c>
      <c r="B36" s="48" t="s">
        <v>269</v>
      </c>
      <c r="C36" s="48" t="s">
        <v>270</v>
      </c>
      <c r="D36" s="66">
        <v>219800</v>
      </c>
      <c r="E36" s="66">
        <v>219800</v>
      </c>
    </row>
    <row r="37" spans="1:5" ht="27" customHeight="1">
      <c r="A37" s="48" t="s">
        <v>271</v>
      </c>
      <c r="B37" s="48" t="s">
        <v>272</v>
      </c>
      <c r="C37" s="48" t="s">
        <v>273</v>
      </c>
      <c r="D37" s="67">
        <v>407000</v>
      </c>
      <c r="E37" s="67">
        <v>407000</v>
      </c>
    </row>
    <row r="38" spans="1:5" ht="24">
      <c r="A38" s="48" t="s">
        <v>274</v>
      </c>
      <c r="B38" s="48" t="s">
        <v>275</v>
      </c>
      <c r="C38" s="48" t="s">
        <v>276</v>
      </c>
      <c r="D38" s="66">
        <v>50000</v>
      </c>
      <c r="E38" s="66">
        <v>50000</v>
      </c>
    </row>
    <row r="39" spans="1:5" s="8" customFormat="1" ht="36">
      <c r="A39" s="48" t="s">
        <v>277</v>
      </c>
      <c r="B39" s="48" t="s">
        <v>278</v>
      </c>
      <c r="C39" s="48" t="s">
        <v>279</v>
      </c>
      <c r="D39" s="66">
        <v>345600</v>
      </c>
      <c r="E39" s="66">
        <v>345600</v>
      </c>
    </row>
    <row r="40" spans="1:5" s="8" customFormat="1" ht="24">
      <c r="A40" s="48" t="s">
        <v>280</v>
      </c>
      <c r="B40" s="48" t="s">
        <v>281</v>
      </c>
      <c r="C40" s="48" t="s">
        <v>282</v>
      </c>
      <c r="D40" s="66">
        <v>82400</v>
      </c>
      <c r="E40" s="66">
        <v>82400</v>
      </c>
    </row>
    <row r="41" spans="1:5" s="8" customFormat="1" ht="24">
      <c r="A41" s="48" t="s">
        <v>283</v>
      </c>
      <c r="B41" s="48" t="s">
        <v>284</v>
      </c>
      <c r="C41" s="48" t="s">
        <v>285</v>
      </c>
      <c r="D41" s="66">
        <v>241600</v>
      </c>
      <c r="E41" s="66">
        <v>241600</v>
      </c>
    </row>
    <row r="42" spans="1:5" s="8" customFormat="1" ht="24">
      <c r="A42" s="48" t="s">
        <v>286</v>
      </c>
      <c r="B42" s="48" t="s">
        <v>287</v>
      </c>
      <c r="C42" s="48" t="s">
        <v>288</v>
      </c>
      <c r="D42" s="66">
        <v>703200</v>
      </c>
      <c r="E42" s="66">
        <v>703200</v>
      </c>
    </row>
    <row r="43" spans="1:5" s="8" customFormat="1" ht="24">
      <c r="A43" s="48" t="s">
        <v>289</v>
      </c>
      <c r="B43" s="48" t="s">
        <v>290</v>
      </c>
      <c r="C43" s="48" t="s">
        <v>291</v>
      </c>
      <c r="D43" s="66">
        <v>1350000</v>
      </c>
      <c r="E43" s="66">
        <v>1350000</v>
      </c>
    </row>
    <row r="44" spans="1:5" s="8" customFormat="1" ht="24">
      <c r="A44" s="48" t="s">
        <v>292</v>
      </c>
      <c r="B44" s="48" t="s">
        <v>293</v>
      </c>
      <c r="C44" s="48" t="s">
        <v>294</v>
      </c>
      <c r="D44" s="66">
        <v>383400</v>
      </c>
      <c r="E44" s="66">
        <v>383400</v>
      </c>
    </row>
    <row r="45" spans="1:5" s="8" customFormat="1" ht="24">
      <c r="A45" s="48" t="s">
        <v>295</v>
      </c>
      <c r="B45" s="48" t="s">
        <v>296</v>
      </c>
      <c r="C45" s="48" t="s">
        <v>297</v>
      </c>
      <c r="D45" s="66">
        <v>673600</v>
      </c>
      <c r="E45" s="66">
        <v>673600</v>
      </c>
    </row>
    <row r="46" spans="1:5" s="8" customFormat="1" ht="24">
      <c r="A46" s="48" t="s">
        <v>298</v>
      </c>
      <c r="B46" s="48" t="s">
        <v>299</v>
      </c>
      <c r="C46" s="48" t="s">
        <v>300</v>
      </c>
      <c r="D46" s="66">
        <v>340000</v>
      </c>
      <c r="E46" s="66">
        <v>340000</v>
      </c>
    </row>
    <row r="47" spans="1:5" s="8" customFormat="1" ht="24">
      <c r="A47" s="48" t="s">
        <v>301</v>
      </c>
      <c r="B47" s="48" t="s">
        <v>302</v>
      </c>
      <c r="C47" s="48" t="s">
        <v>303</v>
      </c>
      <c r="D47" s="66">
        <v>630400</v>
      </c>
      <c r="E47" s="66">
        <v>630400</v>
      </c>
    </row>
    <row r="48" spans="1:5" s="8" customFormat="1" ht="24">
      <c r="A48" s="48" t="s">
        <v>304</v>
      </c>
      <c r="B48" s="48" t="s">
        <v>116</v>
      </c>
      <c r="C48" s="48" t="s">
        <v>305</v>
      </c>
      <c r="D48" s="66">
        <v>1500000</v>
      </c>
      <c r="E48" s="66">
        <v>1500000</v>
      </c>
    </row>
    <row r="49" spans="1:5" s="8" customFormat="1" ht="24">
      <c r="A49" s="48" t="s">
        <v>306</v>
      </c>
      <c r="B49" s="48" t="s">
        <v>307</v>
      </c>
      <c r="C49" s="48" t="s">
        <v>308</v>
      </c>
      <c r="D49" s="66">
        <v>588000</v>
      </c>
      <c r="E49" s="66">
        <v>588000</v>
      </c>
    </row>
    <row r="50" spans="1:5" s="8" customFormat="1" ht="48">
      <c r="A50" s="48" t="s">
        <v>309</v>
      </c>
      <c r="B50" s="48" t="s">
        <v>310</v>
      </c>
      <c r="C50" s="48" t="s">
        <v>311</v>
      </c>
      <c r="D50" s="66">
        <v>525600</v>
      </c>
      <c r="E50" s="66">
        <v>525600</v>
      </c>
    </row>
    <row r="51" spans="1:5" s="8" customFormat="1" ht="24">
      <c r="A51" s="48" t="s">
        <v>312</v>
      </c>
      <c r="B51" s="48" t="s">
        <v>313</v>
      </c>
      <c r="C51" s="48" t="s">
        <v>314</v>
      </c>
      <c r="D51" s="66">
        <v>729000</v>
      </c>
      <c r="E51" s="66">
        <v>729000</v>
      </c>
    </row>
    <row r="52" spans="1:5" s="8" customFormat="1" ht="36">
      <c r="A52" s="48" t="s">
        <v>315</v>
      </c>
      <c r="B52" s="48" t="s">
        <v>47</v>
      </c>
      <c r="C52" s="49" t="s">
        <v>316</v>
      </c>
      <c r="D52" s="66">
        <v>360000</v>
      </c>
      <c r="E52" s="66">
        <v>360000</v>
      </c>
    </row>
    <row r="53" spans="1:5" s="8" customFormat="1" ht="24">
      <c r="A53" s="48" t="s">
        <v>317</v>
      </c>
      <c r="B53" s="48" t="s">
        <v>318</v>
      </c>
      <c r="C53" s="48" t="s">
        <v>319</v>
      </c>
      <c r="D53" s="66">
        <v>1200000</v>
      </c>
      <c r="E53" s="66">
        <v>1200000</v>
      </c>
    </row>
    <row r="54" spans="1:5" s="8" customFormat="1" ht="24">
      <c r="A54" s="48" t="s">
        <v>320</v>
      </c>
      <c r="B54" s="48" t="s">
        <v>46</v>
      </c>
      <c r="C54" s="48" t="s">
        <v>321</v>
      </c>
      <c r="D54" s="66">
        <v>238000</v>
      </c>
      <c r="E54" s="66">
        <v>238000</v>
      </c>
    </row>
    <row r="55" spans="1:5" s="8" customFormat="1" ht="24">
      <c r="A55" s="48" t="s">
        <v>322</v>
      </c>
      <c r="B55" s="48" t="s">
        <v>323</v>
      </c>
      <c r="C55" s="48" t="s">
        <v>324</v>
      </c>
      <c r="D55" s="66">
        <v>792000</v>
      </c>
      <c r="E55" s="66">
        <v>792000</v>
      </c>
    </row>
    <row r="56" spans="1:5" s="8" customFormat="1" ht="24">
      <c r="A56" s="48" t="s">
        <v>325</v>
      </c>
      <c r="B56" s="48" t="s">
        <v>326</v>
      </c>
      <c r="C56" s="48" t="s">
        <v>327</v>
      </c>
      <c r="D56" s="66">
        <v>521600</v>
      </c>
      <c r="E56" s="66">
        <v>521600</v>
      </c>
    </row>
    <row r="57" spans="1:5" s="8" customFormat="1" ht="36">
      <c r="A57" s="48" t="s">
        <v>328</v>
      </c>
      <c r="B57" s="48" t="s">
        <v>329</v>
      </c>
      <c r="C57" s="48" t="s">
        <v>330</v>
      </c>
      <c r="D57" s="66">
        <v>1350000</v>
      </c>
      <c r="E57" s="66">
        <v>0</v>
      </c>
    </row>
    <row r="58" spans="1:5" s="8" customFormat="1" ht="24">
      <c r="A58" s="48" t="s">
        <v>331</v>
      </c>
      <c r="B58" s="48" t="s">
        <v>332</v>
      </c>
      <c r="C58" s="48" t="s">
        <v>246</v>
      </c>
      <c r="D58" s="66">
        <v>424200</v>
      </c>
      <c r="E58" s="66">
        <v>424200</v>
      </c>
    </row>
    <row r="59" spans="1:5" s="8" customFormat="1" ht="36">
      <c r="A59" s="48" t="s">
        <v>333</v>
      </c>
      <c r="B59" s="48" t="s">
        <v>334</v>
      </c>
      <c r="C59" s="48" t="s">
        <v>335</v>
      </c>
      <c r="D59" s="66">
        <v>1200000</v>
      </c>
      <c r="E59" s="66">
        <v>1200000</v>
      </c>
    </row>
    <row r="60" spans="1:5" s="8" customFormat="1" ht="24">
      <c r="A60" s="48" t="s">
        <v>336</v>
      </c>
      <c r="B60" s="48" t="s">
        <v>337</v>
      </c>
      <c r="C60" s="48" t="s">
        <v>338</v>
      </c>
      <c r="D60" s="66">
        <v>302400</v>
      </c>
      <c r="E60" s="66">
        <v>302400</v>
      </c>
    </row>
    <row r="61" spans="1:5" s="8" customFormat="1" ht="24">
      <c r="A61" s="48" t="s">
        <v>339</v>
      </c>
      <c r="B61" s="48" t="s">
        <v>340</v>
      </c>
      <c r="C61" s="48" t="s">
        <v>341</v>
      </c>
      <c r="D61" s="66">
        <v>200700</v>
      </c>
      <c r="E61" s="66">
        <v>200700</v>
      </c>
    </row>
    <row r="62" spans="1:5" s="8" customFormat="1" ht="24">
      <c r="A62" s="48" t="s">
        <v>342</v>
      </c>
      <c r="B62" s="48" t="s">
        <v>343</v>
      </c>
      <c r="C62" s="48" t="s">
        <v>344</v>
      </c>
      <c r="D62" s="66">
        <v>315000</v>
      </c>
      <c r="E62" s="66">
        <v>315000</v>
      </c>
    </row>
    <row r="63" spans="1:5" s="8" customFormat="1" ht="24">
      <c r="A63" s="48" t="s">
        <v>345</v>
      </c>
      <c r="B63" s="48" t="s">
        <v>346</v>
      </c>
      <c r="C63" s="48" t="s">
        <v>347</v>
      </c>
      <c r="D63" s="66">
        <v>342000</v>
      </c>
      <c r="E63" s="66">
        <v>342000</v>
      </c>
    </row>
    <row r="64" spans="1:5" s="8" customFormat="1" ht="24">
      <c r="A64" s="48" t="s">
        <v>348</v>
      </c>
      <c r="B64" s="48" t="s">
        <v>349</v>
      </c>
      <c r="C64" s="48" t="s">
        <v>350</v>
      </c>
      <c r="D64" s="66">
        <v>1200000</v>
      </c>
      <c r="E64" s="66">
        <v>1200000</v>
      </c>
    </row>
    <row r="65" spans="1:5" s="8" customFormat="1" ht="24">
      <c r="A65" s="48" t="s">
        <v>351</v>
      </c>
      <c r="B65" s="48" t="s">
        <v>352</v>
      </c>
      <c r="C65" s="48" t="s">
        <v>353</v>
      </c>
      <c r="D65" s="66">
        <v>992000</v>
      </c>
      <c r="E65" s="66">
        <v>992000</v>
      </c>
    </row>
    <row r="66" spans="1:5" s="8" customFormat="1" ht="24">
      <c r="A66" s="48" t="s">
        <v>354</v>
      </c>
      <c r="B66" s="48" t="s">
        <v>355</v>
      </c>
      <c r="C66" s="48" t="s">
        <v>356</v>
      </c>
      <c r="D66" s="66">
        <v>50000</v>
      </c>
      <c r="E66" s="66">
        <v>50000</v>
      </c>
    </row>
    <row r="67" spans="1:5" s="8" customFormat="1" ht="24">
      <c r="A67" s="48" t="s">
        <v>357</v>
      </c>
      <c r="B67" s="48" t="s">
        <v>358</v>
      </c>
      <c r="C67" s="48" t="s">
        <v>359</v>
      </c>
      <c r="D67" s="67">
        <v>235200</v>
      </c>
      <c r="E67" s="67">
        <v>235200</v>
      </c>
    </row>
    <row r="68" spans="1:5" s="8" customFormat="1" ht="36">
      <c r="A68" s="48" t="s">
        <v>360</v>
      </c>
      <c r="B68" s="48" t="s">
        <v>361</v>
      </c>
      <c r="C68" s="48" t="s">
        <v>362</v>
      </c>
      <c r="D68" s="67">
        <v>993600</v>
      </c>
      <c r="E68" s="67">
        <v>993600</v>
      </c>
    </row>
    <row r="69" spans="1:5" s="8" customFormat="1" ht="24">
      <c r="A69" s="48" t="s">
        <v>363</v>
      </c>
      <c r="B69" s="48" t="s">
        <v>364</v>
      </c>
      <c r="C69" s="48" t="s">
        <v>365</v>
      </c>
      <c r="D69" s="66">
        <v>80800</v>
      </c>
      <c r="E69" s="66">
        <f>80800-2119.5</f>
        <v>78680.5</v>
      </c>
    </row>
    <row r="70" spans="1:5" s="8" customFormat="1" ht="24">
      <c r="A70" s="48" t="s">
        <v>366</v>
      </c>
      <c r="B70" s="48" t="s">
        <v>367</v>
      </c>
      <c r="C70" s="48" t="s">
        <v>368</v>
      </c>
      <c r="D70" s="66">
        <v>88000</v>
      </c>
      <c r="E70" s="66">
        <v>88000</v>
      </c>
    </row>
    <row r="71" spans="1:5" s="8" customFormat="1" ht="24">
      <c r="A71" s="48" t="s">
        <v>369</v>
      </c>
      <c r="B71" s="48" t="s">
        <v>370</v>
      </c>
      <c r="C71" s="48" t="s">
        <v>371</v>
      </c>
      <c r="D71" s="66">
        <v>900000</v>
      </c>
      <c r="E71" s="66">
        <v>900000</v>
      </c>
    </row>
    <row r="72" spans="1:5" s="8" customFormat="1" ht="36">
      <c r="A72" s="48" t="s">
        <v>372</v>
      </c>
      <c r="B72" s="48" t="s">
        <v>373</v>
      </c>
      <c r="C72" s="48" t="s">
        <v>374</v>
      </c>
      <c r="D72" s="66">
        <v>1500000</v>
      </c>
      <c r="E72" s="66">
        <v>1500000</v>
      </c>
    </row>
    <row r="73" spans="1:5" s="8" customFormat="1" ht="36">
      <c r="A73" s="48" t="s">
        <v>375</v>
      </c>
      <c r="B73" s="48" t="s">
        <v>376</v>
      </c>
      <c r="C73" s="48" t="s">
        <v>377</v>
      </c>
      <c r="D73" s="66">
        <v>976000</v>
      </c>
      <c r="E73" s="66">
        <v>976000</v>
      </c>
    </row>
    <row r="74" spans="1:5" s="8" customFormat="1" ht="36">
      <c r="A74" s="48" t="s">
        <v>378</v>
      </c>
      <c r="B74" s="48" t="s">
        <v>379</v>
      </c>
      <c r="C74" s="48" t="s">
        <v>380</v>
      </c>
      <c r="D74" s="66">
        <v>495000</v>
      </c>
      <c r="E74" s="66">
        <v>495000</v>
      </c>
    </row>
    <row r="75" spans="1:5" s="8" customFormat="1" ht="24">
      <c r="A75" s="48" t="s">
        <v>381</v>
      </c>
      <c r="B75" s="48" t="s">
        <v>382</v>
      </c>
      <c r="C75" s="48" t="s">
        <v>383</v>
      </c>
      <c r="D75" s="66">
        <v>1350000</v>
      </c>
      <c r="E75" s="66">
        <v>1350000</v>
      </c>
    </row>
    <row r="76" spans="1:5" s="8" customFormat="1" ht="48">
      <c r="A76" s="48" t="s">
        <v>384</v>
      </c>
      <c r="B76" s="48" t="s">
        <v>385</v>
      </c>
      <c r="C76" s="48" t="s">
        <v>386</v>
      </c>
      <c r="D76" s="66">
        <v>1200000</v>
      </c>
      <c r="E76" s="66">
        <v>1200000</v>
      </c>
    </row>
    <row r="77" spans="1:5" s="8" customFormat="1" ht="24">
      <c r="A77" s="48" t="s">
        <v>387</v>
      </c>
      <c r="B77" s="48" t="s">
        <v>388</v>
      </c>
      <c r="C77" s="48" t="s">
        <v>389</v>
      </c>
      <c r="D77" s="66">
        <v>208600</v>
      </c>
      <c r="E77" s="66">
        <v>208600</v>
      </c>
    </row>
    <row r="78" spans="1:5" s="8" customFormat="1" ht="36">
      <c r="A78" s="48" t="s">
        <v>390</v>
      </c>
      <c r="B78" s="48" t="s">
        <v>391</v>
      </c>
      <c r="C78" s="48" t="s">
        <v>392</v>
      </c>
      <c r="D78" s="66">
        <v>160000</v>
      </c>
      <c r="E78" s="66">
        <v>160000</v>
      </c>
    </row>
    <row r="79" spans="1:5" s="8" customFormat="1" ht="24">
      <c r="A79" s="48" t="s">
        <v>393</v>
      </c>
      <c r="B79" s="48" t="s">
        <v>394</v>
      </c>
      <c r="C79" s="48" t="s">
        <v>395</v>
      </c>
      <c r="D79" s="66">
        <v>846900</v>
      </c>
      <c r="E79" s="66">
        <v>846900</v>
      </c>
    </row>
    <row r="80" spans="1:5" s="8" customFormat="1" ht="24">
      <c r="A80" s="48" t="s">
        <v>396</v>
      </c>
      <c r="B80" s="48" t="s">
        <v>397</v>
      </c>
      <c r="C80" s="48" t="s">
        <v>398</v>
      </c>
      <c r="D80" s="66">
        <v>1016800</v>
      </c>
      <c r="E80" s="66">
        <v>1016800</v>
      </c>
    </row>
    <row r="81" spans="1:5" s="8" customFormat="1" ht="24">
      <c r="A81" s="48" t="s">
        <v>399</v>
      </c>
      <c r="B81" s="48" t="s">
        <v>400</v>
      </c>
      <c r="C81" s="48" t="s">
        <v>401</v>
      </c>
      <c r="D81" s="66">
        <v>1350000</v>
      </c>
      <c r="E81" s="66">
        <v>1350000</v>
      </c>
    </row>
    <row r="82" spans="1:5" s="8" customFormat="1" ht="36">
      <c r="A82" s="48" t="s">
        <v>402</v>
      </c>
      <c r="B82" s="48" t="s">
        <v>403</v>
      </c>
      <c r="C82" s="48" t="s">
        <v>404</v>
      </c>
      <c r="D82" s="66">
        <v>1200000</v>
      </c>
      <c r="E82" s="66">
        <v>1200000</v>
      </c>
    </row>
    <row r="83" spans="1:5" s="8" customFormat="1" ht="24">
      <c r="A83" s="48" t="s">
        <v>405</v>
      </c>
      <c r="B83" s="48" t="s">
        <v>406</v>
      </c>
      <c r="C83" s="48" t="s">
        <v>407</v>
      </c>
      <c r="D83" s="66">
        <v>427200</v>
      </c>
      <c r="E83" s="66">
        <v>427200</v>
      </c>
    </row>
    <row r="84" spans="1:5" s="8" customFormat="1" ht="24">
      <c r="A84" s="48" t="s">
        <v>408</v>
      </c>
      <c r="B84" s="48" t="s">
        <v>409</v>
      </c>
      <c r="C84" s="48" t="s">
        <v>410</v>
      </c>
      <c r="D84" s="66">
        <v>1350000</v>
      </c>
      <c r="E84" s="66">
        <v>1350000</v>
      </c>
    </row>
    <row r="85" spans="1:5" s="8" customFormat="1" ht="24">
      <c r="A85" s="48" t="s">
        <v>411</v>
      </c>
      <c r="B85" s="48" t="s">
        <v>412</v>
      </c>
      <c r="C85" s="48" t="s">
        <v>413</v>
      </c>
      <c r="D85" s="66">
        <v>557100</v>
      </c>
      <c r="E85" s="66">
        <v>557100</v>
      </c>
    </row>
    <row r="86" spans="1:5" s="8" customFormat="1" ht="24">
      <c r="A86" s="48" t="s">
        <v>414</v>
      </c>
      <c r="B86" s="48" t="s">
        <v>415</v>
      </c>
      <c r="C86" s="48" t="s">
        <v>416</v>
      </c>
      <c r="D86" s="66">
        <v>160000</v>
      </c>
      <c r="E86" s="66">
        <v>160000</v>
      </c>
    </row>
    <row r="87" spans="1:5" s="8" customFormat="1" ht="24">
      <c r="A87" s="48" t="s">
        <v>417</v>
      </c>
      <c r="B87" s="48" t="s">
        <v>418</v>
      </c>
      <c r="C87" s="48" t="s">
        <v>419</v>
      </c>
      <c r="D87" s="66">
        <v>160000</v>
      </c>
      <c r="E87" s="66">
        <v>160000</v>
      </c>
    </row>
    <row r="88" spans="1:5" s="8" customFormat="1" ht="24">
      <c r="A88" s="48" t="s">
        <v>420</v>
      </c>
      <c r="B88" s="48" t="s">
        <v>421</v>
      </c>
      <c r="C88" s="48" t="s">
        <v>422</v>
      </c>
      <c r="D88" s="66">
        <v>1200000</v>
      </c>
      <c r="E88" s="66">
        <v>1200000</v>
      </c>
    </row>
    <row r="89" spans="1:5" s="8" customFormat="1" ht="24">
      <c r="A89" s="48" t="s">
        <v>423</v>
      </c>
      <c r="B89" s="48" t="s">
        <v>424</v>
      </c>
      <c r="C89" s="48" t="s">
        <v>425</v>
      </c>
      <c r="D89" s="66">
        <v>628000</v>
      </c>
      <c r="E89" s="66">
        <v>628000</v>
      </c>
    </row>
    <row r="90" spans="1:5" s="8" customFormat="1" ht="24">
      <c r="A90" s="48" t="s">
        <v>426</v>
      </c>
      <c r="B90" s="48" t="s">
        <v>427</v>
      </c>
      <c r="C90" s="48" t="s">
        <v>428</v>
      </c>
      <c r="D90" s="67">
        <v>502600</v>
      </c>
      <c r="E90" s="67">
        <v>502600</v>
      </c>
    </row>
    <row r="91" spans="1:5" s="8" customFormat="1" ht="24">
      <c r="A91" s="48" t="s">
        <v>429</v>
      </c>
      <c r="B91" s="48" t="s">
        <v>430</v>
      </c>
      <c r="C91" s="48" t="s">
        <v>431</v>
      </c>
      <c r="D91" s="66">
        <v>700000</v>
      </c>
      <c r="E91" s="66">
        <v>700000</v>
      </c>
    </row>
    <row r="92" spans="1:5" ht="24">
      <c r="A92" s="48" t="s">
        <v>432</v>
      </c>
      <c r="B92" s="48" t="s">
        <v>433</v>
      </c>
      <c r="C92" s="48" t="s">
        <v>434</v>
      </c>
      <c r="D92" s="66">
        <v>60000</v>
      </c>
      <c r="E92" s="66">
        <v>60000</v>
      </c>
    </row>
    <row r="93" spans="1:5" s="8" customFormat="1" ht="24">
      <c r="A93" s="48" t="s">
        <v>435</v>
      </c>
      <c r="B93" s="48" t="s">
        <v>436</v>
      </c>
      <c r="C93" s="48" t="s">
        <v>437</v>
      </c>
      <c r="D93" s="66">
        <v>1200000</v>
      </c>
      <c r="E93" s="66">
        <v>1200000</v>
      </c>
    </row>
    <row r="94" spans="1:5" s="8" customFormat="1" ht="24">
      <c r="A94" s="48" t="s">
        <v>438</v>
      </c>
      <c r="B94" s="48" t="s">
        <v>439</v>
      </c>
      <c r="C94" s="48" t="s">
        <v>440</v>
      </c>
      <c r="D94" s="66">
        <v>345600</v>
      </c>
      <c r="E94" s="66">
        <v>345600</v>
      </c>
    </row>
    <row r="95" spans="1:5" s="8" customFormat="1" ht="24">
      <c r="A95" s="48" t="s">
        <v>441</v>
      </c>
      <c r="B95" s="48" t="s">
        <v>442</v>
      </c>
      <c r="C95" s="48" t="s">
        <v>443</v>
      </c>
      <c r="D95" s="66">
        <v>342000</v>
      </c>
      <c r="E95" s="66">
        <v>342000</v>
      </c>
    </row>
    <row r="96" spans="1:5" s="8" customFormat="1" ht="24">
      <c r="A96" s="48" t="s">
        <v>444</v>
      </c>
      <c r="B96" s="48" t="s">
        <v>445</v>
      </c>
      <c r="C96" s="48" t="s">
        <v>446</v>
      </c>
      <c r="D96" s="66">
        <v>84600</v>
      </c>
      <c r="E96" s="66">
        <v>84600</v>
      </c>
    </row>
    <row r="97" spans="1:6" s="8" customFormat="1" ht="24">
      <c r="A97" s="48" t="s">
        <v>447</v>
      </c>
      <c r="B97" s="48" t="s">
        <v>448</v>
      </c>
      <c r="C97" s="48" t="s">
        <v>449</v>
      </c>
      <c r="D97" s="66">
        <v>172800</v>
      </c>
      <c r="E97" s="66">
        <v>172800</v>
      </c>
    </row>
    <row r="98" spans="1:6" s="8" customFormat="1" ht="24">
      <c r="A98" s="48" t="s">
        <v>450</v>
      </c>
      <c r="B98" s="50" t="s">
        <v>451</v>
      </c>
      <c r="C98" s="48" t="s">
        <v>452</v>
      </c>
      <c r="D98" s="66">
        <v>1174000</v>
      </c>
      <c r="E98" s="66">
        <f>1174000-39621.5</f>
        <v>1134378.5</v>
      </c>
    </row>
    <row r="100" spans="1:6">
      <c r="F100" s="14"/>
    </row>
  </sheetData>
  <mergeCells count="2">
    <mergeCell ref="A2:E2"/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firstPageNumber="34" fitToHeight="0" orientation="portrait" useFirstPageNumber="1" r:id="rId1"/>
  <headerFooter>
    <oddFooter>&amp;C&amp;P&amp;Rkap. 48 Program obnovy venkova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zoomScaleNormal="100" workbookViewId="0">
      <selection activeCell="E8" sqref="E8"/>
    </sheetView>
  </sheetViews>
  <sheetFormatPr defaultRowHeight="15"/>
  <cols>
    <col min="1" max="1" width="20" customWidth="1"/>
    <col min="2" max="2" width="45" customWidth="1"/>
    <col min="3" max="4" width="15" customWidth="1"/>
  </cols>
  <sheetData>
    <row r="1" spans="1:4" ht="27" customHeight="1">
      <c r="A1" s="43" t="s">
        <v>2567</v>
      </c>
      <c r="B1" s="44"/>
      <c r="C1" s="80">
        <f>SUM(C3:C181)</f>
        <v>42300000</v>
      </c>
      <c r="D1" s="80">
        <f>SUM(D3:D181)</f>
        <v>42300000</v>
      </c>
    </row>
    <row r="2" spans="1:4" ht="25.5">
      <c r="A2" s="47" t="s">
        <v>2568</v>
      </c>
      <c r="B2" s="47" t="s">
        <v>2</v>
      </c>
      <c r="C2" s="47" t="s">
        <v>0</v>
      </c>
      <c r="D2" s="41" t="s">
        <v>1</v>
      </c>
    </row>
    <row r="3" spans="1:4" ht="30">
      <c r="A3" s="45" t="s">
        <v>2569</v>
      </c>
      <c r="B3" s="46" t="s">
        <v>2570</v>
      </c>
      <c r="C3" s="68">
        <v>45000</v>
      </c>
      <c r="D3" s="68">
        <v>45000</v>
      </c>
    </row>
    <row r="4" spans="1:4" ht="22.5" customHeight="1">
      <c r="A4" s="31" t="s">
        <v>485</v>
      </c>
      <c r="B4" s="32" t="s">
        <v>2571</v>
      </c>
      <c r="C4" s="69">
        <v>120000</v>
      </c>
      <c r="D4" s="69">
        <v>120000</v>
      </c>
    </row>
    <row r="5" spans="1:4">
      <c r="A5" s="31" t="s">
        <v>2572</v>
      </c>
      <c r="B5" s="32" t="s">
        <v>2699</v>
      </c>
      <c r="C5" s="69">
        <v>10000</v>
      </c>
      <c r="D5" s="69">
        <v>10000</v>
      </c>
    </row>
    <row r="6" spans="1:4" ht="43.5" customHeight="1">
      <c r="A6" s="31" t="s">
        <v>2573</v>
      </c>
      <c r="B6" s="32" t="s">
        <v>2574</v>
      </c>
      <c r="C6" s="69">
        <v>57000</v>
      </c>
      <c r="D6" s="69">
        <v>57000</v>
      </c>
    </row>
    <row r="7" spans="1:4" ht="30">
      <c r="A7" s="31" t="s">
        <v>1752</v>
      </c>
      <c r="B7" s="32" t="s">
        <v>2575</v>
      </c>
      <c r="C7" s="69">
        <v>17000</v>
      </c>
      <c r="D7" s="69">
        <v>17000</v>
      </c>
    </row>
    <row r="8" spans="1:4" ht="30">
      <c r="A8" s="31" t="s">
        <v>1752</v>
      </c>
      <c r="B8" s="32" t="s">
        <v>2576</v>
      </c>
      <c r="C8" s="69">
        <v>27000</v>
      </c>
      <c r="D8" s="69">
        <v>27000</v>
      </c>
    </row>
    <row r="9" spans="1:4" ht="28.5" customHeight="1">
      <c r="A9" s="31" t="s">
        <v>1752</v>
      </c>
      <c r="B9" s="32" t="s">
        <v>2577</v>
      </c>
      <c r="C9" s="69">
        <v>11000</v>
      </c>
      <c r="D9" s="69">
        <v>11000</v>
      </c>
    </row>
    <row r="10" spans="1:4">
      <c r="A10" s="31" t="s">
        <v>2578</v>
      </c>
      <c r="B10" s="32" t="s">
        <v>2579</v>
      </c>
      <c r="C10" s="69">
        <v>19000</v>
      </c>
      <c r="D10" s="69">
        <v>19000</v>
      </c>
    </row>
    <row r="11" spans="1:4" ht="14.25" customHeight="1">
      <c r="A11" s="31" t="s">
        <v>2580</v>
      </c>
      <c r="B11" s="32" t="s">
        <v>2581</v>
      </c>
      <c r="C11" s="69">
        <v>40000</v>
      </c>
      <c r="D11" s="69">
        <v>40000</v>
      </c>
    </row>
    <row r="12" spans="1:4" ht="16.5" customHeight="1">
      <c r="A12" s="31" t="s">
        <v>2700</v>
      </c>
      <c r="B12" s="32" t="s">
        <v>2705</v>
      </c>
      <c r="C12" s="69">
        <v>32000</v>
      </c>
      <c r="D12" s="69">
        <v>32000</v>
      </c>
    </row>
    <row r="13" spans="1:4" ht="45">
      <c r="A13" s="31" t="s">
        <v>2583</v>
      </c>
      <c r="B13" s="32" t="s">
        <v>2584</v>
      </c>
      <c r="C13" s="69">
        <v>39000</v>
      </c>
      <c r="D13" s="69">
        <v>39000</v>
      </c>
    </row>
    <row r="14" spans="1:4" ht="30">
      <c r="A14" s="31" t="s">
        <v>2698</v>
      </c>
      <c r="B14" s="32" t="s">
        <v>2585</v>
      </c>
      <c r="C14" s="69">
        <v>36000</v>
      </c>
      <c r="D14" s="69">
        <v>36000</v>
      </c>
    </row>
    <row r="15" spans="1:4" ht="30">
      <c r="A15" s="31" t="s">
        <v>2698</v>
      </c>
      <c r="B15" s="32" t="s">
        <v>2586</v>
      </c>
      <c r="C15" s="69">
        <v>49000</v>
      </c>
      <c r="D15" s="69">
        <v>49000</v>
      </c>
    </row>
    <row r="16" spans="1:4" ht="30">
      <c r="A16" s="31" t="s">
        <v>2698</v>
      </c>
      <c r="B16" s="32" t="s">
        <v>2587</v>
      </c>
      <c r="C16" s="69">
        <v>35000</v>
      </c>
      <c r="D16" s="69">
        <v>35000</v>
      </c>
    </row>
    <row r="17" spans="1:4" ht="30">
      <c r="A17" s="31" t="s">
        <v>2698</v>
      </c>
      <c r="B17" s="32" t="s">
        <v>2588</v>
      </c>
      <c r="C17" s="69">
        <v>41000</v>
      </c>
      <c r="D17" s="69">
        <v>41000</v>
      </c>
    </row>
    <row r="18" spans="1:4" ht="15" customHeight="1">
      <c r="A18" s="31" t="s">
        <v>2580</v>
      </c>
      <c r="B18" s="32" t="s">
        <v>2589</v>
      </c>
      <c r="C18" s="69">
        <v>111000</v>
      </c>
      <c r="D18" s="69">
        <v>111000</v>
      </c>
    </row>
    <row r="19" spans="1:4" ht="38.25">
      <c r="A19" s="36" t="s">
        <v>2590</v>
      </c>
      <c r="B19" s="32" t="s">
        <v>2591</v>
      </c>
      <c r="C19" s="69">
        <v>110000</v>
      </c>
      <c r="D19" s="69">
        <v>110000</v>
      </c>
    </row>
    <row r="20" spans="1:4" ht="35.25" customHeight="1">
      <c r="A20" s="31" t="s">
        <v>2592</v>
      </c>
      <c r="B20" s="32" t="s">
        <v>2593</v>
      </c>
      <c r="C20" s="69">
        <v>154000</v>
      </c>
      <c r="D20" s="69">
        <v>154000</v>
      </c>
    </row>
    <row r="21" spans="1:4" ht="15" customHeight="1">
      <c r="A21" s="31" t="s">
        <v>2594</v>
      </c>
      <c r="B21" s="32" t="s">
        <v>2595</v>
      </c>
      <c r="C21" s="69">
        <v>50000</v>
      </c>
      <c r="D21" s="69">
        <v>50000</v>
      </c>
    </row>
    <row r="22" spans="1:4">
      <c r="A22" s="31" t="s">
        <v>2596</v>
      </c>
      <c r="B22" s="32" t="s">
        <v>2597</v>
      </c>
      <c r="C22" s="69">
        <v>46000</v>
      </c>
      <c r="D22" s="69">
        <v>46000</v>
      </c>
    </row>
    <row r="23" spans="1:4" ht="30">
      <c r="A23" s="31" t="s">
        <v>2596</v>
      </c>
      <c r="B23" s="32" t="s">
        <v>2598</v>
      </c>
      <c r="C23" s="69">
        <v>67000</v>
      </c>
      <c r="D23" s="69">
        <v>67000</v>
      </c>
    </row>
    <row r="24" spans="1:4">
      <c r="A24" s="31" t="s">
        <v>2599</v>
      </c>
      <c r="B24" s="32" t="s">
        <v>2600</v>
      </c>
      <c r="C24" s="69">
        <v>35000</v>
      </c>
      <c r="D24" s="69">
        <v>35000</v>
      </c>
    </row>
    <row r="25" spans="1:4" ht="45">
      <c r="A25" s="31" t="s">
        <v>2599</v>
      </c>
      <c r="B25" s="32" t="s">
        <v>2601</v>
      </c>
      <c r="C25" s="69">
        <v>64000</v>
      </c>
      <c r="D25" s="69">
        <v>64000</v>
      </c>
    </row>
    <row r="26" spans="1:4" ht="30">
      <c r="A26" s="31" t="s">
        <v>2700</v>
      </c>
      <c r="B26" s="32" t="s">
        <v>2602</v>
      </c>
      <c r="C26" s="69">
        <v>43000</v>
      </c>
      <c r="D26" s="69">
        <v>43000</v>
      </c>
    </row>
    <row r="27" spans="1:4" ht="15.75" customHeight="1">
      <c r="A27" s="31" t="s">
        <v>2603</v>
      </c>
      <c r="B27" s="32" t="s">
        <v>2604</v>
      </c>
      <c r="C27" s="69">
        <v>16000</v>
      </c>
      <c r="D27" s="69">
        <v>16000</v>
      </c>
    </row>
    <row r="28" spans="1:4" ht="33" customHeight="1">
      <c r="A28" s="31" t="s">
        <v>2308</v>
      </c>
      <c r="B28" s="32" t="s">
        <v>2605</v>
      </c>
      <c r="C28" s="69">
        <v>31000</v>
      </c>
      <c r="D28" s="69">
        <v>31000</v>
      </c>
    </row>
    <row r="29" spans="1:4" ht="18" customHeight="1">
      <c r="A29" s="31" t="s">
        <v>2606</v>
      </c>
      <c r="B29" s="32" t="s">
        <v>2607</v>
      </c>
      <c r="C29" s="69">
        <v>71000</v>
      </c>
      <c r="D29" s="69">
        <v>71000</v>
      </c>
    </row>
    <row r="30" spans="1:4" ht="30">
      <c r="A30" s="31" t="s">
        <v>2608</v>
      </c>
      <c r="B30" s="32" t="s">
        <v>2609</v>
      </c>
      <c r="C30" s="69">
        <v>61000</v>
      </c>
      <c r="D30" s="69">
        <v>61000</v>
      </c>
    </row>
    <row r="31" spans="1:4" ht="17.25" customHeight="1">
      <c r="A31" s="31" t="s">
        <v>2610</v>
      </c>
      <c r="B31" s="32" t="s">
        <v>2701</v>
      </c>
      <c r="C31" s="69">
        <v>41000</v>
      </c>
      <c r="D31" s="69">
        <v>41000</v>
      </c>
    </row>
    <row r="32" spans="1:4" ht="30" customHeight="1">
      <c r="A32" s="31" t="s">
        <v>2611</v>
      </c>
      <c r="B32" s="32" t="s">
        <v>2612</v>
      </c>
      <c r="C32" s="69">
        <v>149000</v>
      </c>
      <c r="D32" s="69">
        <v>149000</v>
      </c>
    </row>
    <row r="33" spans="1:4" ht="30">
      <c r="A33" s="31" t="s">
        <v>2613</v>
      </c>
      <c r="B33" s="32" t="s">
        <v>2614</v>
      </c>
      <c r="C33" s="69">
        <v>31000</v>
      </c>
      <c r="D33" s="69">
        <v>31000</v>
      </c>
    </row>
    <row r="34" spans="1:4" ht="30">
      <c r="A34" s="31" t="s">
        <v>2615</v>
      </c>
      <c r="B34" s="32" t="s">
        <v>2616</v>
      </c>
      <c r="C34" s="69">
        <v>19000</v>
      </c>
      <c r="D34" s="69">
        <v>19000</v>
      </c>
    </row>
    <row r="35" spans="1:4" ht="30">
      <c r="A35" s="31" t="s">
        <v>2615</v>
      </c>
      <c r="B35" s="32" t="s">
        <v>2617</v>
      </c>
      <c r="C35" s="69">
        <v>40000</v>
      </c>
      <c r="D35" s="69">
        <v>40000</v>
      </c>
    </row>
    <row r="36" spans="1:4" ht="30">
      <c r="A36" s="31" t="s">
        <v>2615</v>
      </c>
      <c r="B36" s="32" t="s">
        <v>2618</v>
      </c>
      <c r="C36" s="69">
        <v>19800</v>
      </c>
      <c r="D36" s="69">
        <v>19800</v>
      </c>
    </row>
    <row r="37" spans="1:4" ht="30.75" customHeight="1">
      <c r="A37" s="31" t="s">
        <v>2702</v>
      </c>
      <c r="B37" s="32" t="s">
        <v>2619</v>
      </c>
      <c r="C37" s="69">
        <v>40000</v>
      </c>
      <c r="D37" s="69">
        <v>40000</v>
      </c>
    </row>
    <row r="38" spans="1:4" ht="30">
      <c r="A38" s="31" t="s">
        <v>894</v>
      </c>
      <c r="B38" s="32" t="s">
        <v>2620</v>
      </c>
      <c r="C38" s="69">
        <v>76000</v>
      </c>
      <c r="D38" s="69">
        <v>76000</v>
      </c>
    </row>
    <row r="39" spans="1:4" ht="30">
      <c r="A39" s="31" t="s">
        <v>2621</v>
      </c>
      <c r="B39" s="32" t="s">
        <v>2622</v>
      </c>
      <c r="C39" s="70">
        <v>58000</v>
      </c>
      <c r="D39" s="70">
        <v>58000</v>
      </c>
    </row>
    <row r="40" spans="1:4" ht="30">
      <c r="A40" s="31" t="s">
        <v>2623</v>
      </c>
      <c r="B40" s="32" t="s">
        <v>2624</v>
      </c>
      <c r="C40" s="69">
        <v>45000</v>
      </c>
      <c r="D40" s="69">
        <v>45000</v>
      </c>
    </row>
    <row r="41" spans="1:4" ht="30">
      <c r="A41" s="31" t="s">
        <v>2625</v>
      </c>
      <c r="B41" s="32" t="s">
        <v>2626</v>
      </c>
      <c r="C41" s="69">
        <v>49000</v>
      </c>
      <c r="D41" s="69">
        <v>49000</v>
      </c>
    </row>
    <row r="42" spans="1:4" ht="30">
      <c r="A42" s="31" t="s">
        <v>2627</v>
      </c>
      <c r="B42" s="32" t="s">
        <v>2628</v>
      </c>
      <c r="C42" s="69">
        <v>12000</v>
      </c>
      <c r="D42" s="69">
        <v>12000</v>
      </c>
    </row>
    <row r="43" spans="1:4" ht="55.5" customHeight="1">
      <c r="A43" s="31" t="s">
        <v>2627</v>
      </c>
      <c r="B43" s="32" t="s">
        <v>2629</v>
      </c>
      <c r="C43" s="69">
        <v>25000</v>
      </c>
      <c r="D43" s="69">
        <v>25000</v>
      </c>
    </row>
    <row r="44" spans="1:4" ht="41.25" customHeight="1">
      <c r="A44" s="31" t="s">
        <v>2627</v>
      </c>
      <c r="B44" s="32" t="s">
        <v>2630</v>
      </c>
      <c r="C44" s="69">
        <v>20000</v>
      </c>
      <c r="D44" s="69">
        <v>20000</v>
      </c>
    </row>
    <row r="45" spans="1:4" ht="30">
      <c r="A45" s="31" t="s">
        <v>753</v>
      </c>
      <c r="B45" s="32" t="s">
        <v>2631</v>
      </c>
      <c r="C45" s="69">
        <v>60000</v>
      </c>
      <c r="D45" s="69">
        <v>60000</v>
      </c>
    </row>
    <row r="46" spans="1:4" ht="30">
      <c r="A46" s="31" t="s">
        <v>2703</v>
      </c>
      <c r="B46" s="32" t="s">
        <v>2633</v>
      </c>
      <c r="C46" s="69">
        <v>44000</v>
      </c>
      <c r="D46" s="69">
        <v>44000</v>
      </c>
    </row>
    <row r="47" spans="1:4" ht="45">
      <c r="A47" s="31" t="s">
        <v>2634</v>
      </c>
      <c r="B47" s="32" t="s">
        <v>2635</v>
      </c>
      <c r="C47" s="69">
        <v>47000</v>
      </c>
      <c r="D47" s="69">
        <v>47000</v>
      </c>
    </row>
    <row r="48" spans="1:4" ht="58.5" customHeight="1">
      <c r="A48" s="31" t="s">
        <v>2632</v>
      </c>
      <c r="B48" s="32" t="s">
        <v>2636</v>
      </c>
      <c r="C48" s="69">
        <v>31000</v>
      </c>
      <c r="D48" s="69">
        <v>31000</v>
      </c>
    </row>
    <row r="49" spans="1:4">
      <c r="A49" s="31" t="s">
        <v>2637</v>
      </c>
      <c r="B49" s="32" t="s">
        <v>2638</v>
      </c>
      <c r="C49" s="69">
        <v>11000</v>
      </c>
      <c r="D49" s="69">
        <v>11000</v>
      </c>
    </row>
    <row r="50" spans="1:4" ht="30">
      <c r="A50" s="31" t="s">
        <v>2637</v>
      </c>
      <c r="B50" s="32" t="s">
        <v>2639</v>
      </c>
      <c r="C50" s="69">
        <v>103000</v>
      </c>
      <c r="D50" s="69">
        <v>103000</v>
      </c>
    </row>
    <row r="51" spans="1:4">
      <c r="A51" s="31" t="s">
        <v>2637</v>
      </c>
      <c r="B51" s="32" t="s">
        <v>2640</v>
      </c>
      <c r="C51" s="69">
        <v>37000</v>
      </c>
      <c r="D51" s="69">
        <v>37000</v>
      </c>
    </row>
    <row r="52" spans="1:4" ht="34.5" customHeight="1">
      <c r="A52" s="31" t="s">
        <v>2641</v>
      </c>
      <c r="B52" s="32" t="s">
        <v>2642</v>
      </c>
      <c r="C52" s="69">
        <v>92000</v>
      </c>
      <c r="D52" s="69">
        <v>92000</v>
      </c>
    </row>
    <row r="53" spans="1:4" ht="6.75" customHeight="1">
      <c r="A53" s="33"/>
      <c r="B53" s="33"/>
      <c r="C53" s="71"/>
      <c r="D53" s="71"/>
    </row>
    <row r="54" spans="1:4" ht="30">
      <c r="A54" s="31" t="s">
        <v>2643</v>
      </c>
      <c r="B54" s="31" t="s">
        <v>2644</v>
      </c>
      <c r="C54" s="69">
        <v>913000</v>
      </c>
      <c r="D54" s="69">
        <v>913000</v>
      </c>
    </row>
    <row r="55" spans="1:4" ht="30">
      <c r="A55" s="31" t="s">
        <v>2645</v>
      </c>
      <c r="B55" s="31" t="s">
        <v>2644</v>
      </c>
      <c r="C55" s="69">
        <v>208976</v>
      </c>
      <c r="D55" s="69">
        <v>208976</v>
      </c>
    </row>
    <row r="56" spans="1:4" ht="30">
      <c r="A56" s="34" t="s">
        <v>2700</v>
      </c>
      <c r="B56" s="31" t="s">
        <v>2644</v>
      </c>
      <c r="C56" s="69">
        <v>1100000</v>
      </c>
      <c r="D56" s="69">
        <v>1100000</v>
      </c>
    </row>
    <row r="57" spans="1:4" ht="30">
      <c r="A57" s="31" t="s">
        <v>1752</v>
      </c>
      <c r="B57" s="31" t="s">
        <v>2644</v>
      </c>
      <c r="C57" s="69">
        <v>1438529</v>
      </c>
      <c r="D57" s="69">
        <v>1438529</v>
      </c>
    </row>
    <row r="58" spans="1:4" ht="6.75" customHeight="1">
      <c r="A58" s="33"/>
      <c r="B58" s="33"/>
      <c r="C58" s="71"/>
      <c r="D58" s="71"/>
    </row>
    <row r="59" spans="1:4" ht="45">
      <c r="A59" s="32" t="s">
        <v>2646</v>
      </c>
      <c r="B59" s="35" t="s">
        <v>2647</v>
      </c>
      <c r="C59" s="69">
        <v>300000</v>
      </c>
      <c r="D59" s="69">
        <v>300000</v>
      </c>
    </row>
    <row r="60" spans="1:4" ht="45">
      <c r="A60" s="32" t="s">
        <v>2646</v>
      </c>
      <c r="B60" s="35" t="s">
        <v>2647</v>
      </c>
      <c r="C60" s="69">
        <v>104721</v>
      </c>
      <c r="D60" s="69">
        <v>104721</v>
      </c>
    </row>
    <row r="61" spans="1:4" ht="45">
      <c r="A61" s="32" t="s">
        <v>2646</v>
      </c>
      <c r="B61" s="35" t="s">
        <v>2647</v>
      </c>
      <c r="C61" s="69">
        <v>52000</v>
      </c>
      <c r="D61" s="69">
        <v>52000</v>
      </c>
    </row>
    <row r="62" spans="1:4" ht="45">
      <c r="A62" s="32" t="s">
        <v>2648</v>
      </c>
      <c r="B62" s="35" t="s">
        <v>2647</v>
      </c>
      <c r="C62" s="69">
        <v>175000</v>
      </c>
      <c r="D62" s="69">
        <v>175000</v>
      </c>
    </row>
    <row r="63" spans="1:4" ht="45">
      <c r="A63" s="32" t="s">
        <v>2649</v>
      </c>
      <c r="B63" s="35" t="s">
        <v>2647</v>
      </c>
      <c r="C63" s="69">
        <v>177000</v>
      </c>
      <c r="D63" s="69">
        <v>177000</v>
      </c>
    </row>
    <row r="64" spans="1:4" ht="45">
      <c r="A64" s="32" t="s">
        <v>2649</v>
      </c>
      <c r="B64" s="35" t="s">
        <v>2647</v>
      </c>
      <c r="C64" s="69">
        <v>865000</v>
      </c>
      <c r="D64" s="69">
        <v>865000</v>
      </c>
    </row>
    <row r="65" spans="1:4" ht="45">
      <c r="A65" s="32" t="s">
        <v>2650</v>
      </c>
      <c r="B65" s="35" t="s">
        <v>2647</v>
      </c>
      <c r="C65" s="69">
        <v>60300</v>
      </c>
      <c r="D65" s="69">
        <v>60300</v>
      </c>
    </row>
    <row r="66" spans="1:4" ht="45">
      <c r="A66" s="32" t="s">
        <v>2650</v>
      </c>
      <c r="B66" s="35" t="s">
        <v>2647</v>
      </c>
      <c r="C66" s="69">
        <v>39000</v>
      </c>
      <c r="D66" s="69">
        <v>39000</v>
      </c>
    </row>
    <row r="67" spans="1:4" ht="76.5" customHeight="1">
      <c r="A67" s="35" t="s">
        <v>2651</v>
      </c>
      <c r="B67" s="32" t="s">
        <v>2647</v>
      </c>
      <c r="C67" s="69">
        <v>237536</v>
      </c>
      <c r="D67" s="69">
        <v>237536</v>
      </c>
    </row>
    <row r="68" spans="1:4" ht="45">
      <c r="A68" s="35" t="s">
        <v>2652</v>
      </c>
      <c r="B68" s="35" t="s">
        <v>2647</v>
      </c>
      <c r="C68" s="69">
        <v>93000</v>
      </c>
      <c r="D68" s="69">
        <v>93000</v>
      </c>
    </row>
    <row r="69" spans="1:4" ht="45">
      <c r="A69" s="35" t="s">
        <v>2704</v>
      </c>
      <c r="B69" s="35" t="s">
        <v>2647</v>
      </c>
      <c r="C69" s="69">
        <v>247274</v>
      </c>
      <c r="D69" s="69">
        <v>247274</v>
      </c>
    </row>
    <row r="70" spans="1:4" ht="45">
      <c r="A70" s="35" t="s">
        <v>2704</v>
      </c>
      <c r="B70" s="35" t="s">
        <v>2647</v>
      </c>
      <c r="C70" s="69">
        <v>131000</v>
      </c>
      <c r="D70" s="69">
        <v>131000</v>
      </c>
    </row>
    <row r="71" spans="1:4" ht="45">
      <c r="A71" s="35" t="s">
        <v>2704</v>
      </c>
      <c r="B71" s="35" t="s">
        <v>2647</v>
      </c>
      <c r="C71" s="69">
        <v>57000</v>
      </c>
      <c r="D71" s="69">
        <v>57000</v>
      </c>
    </row>
    <row r="72" spans="1:4" ht="45">
      <c r="A72" s="35" t="s">
        <v>2704</v>
      </c>
      <c r="B72" s="35" t="s">
        <v>2647</v>
      </c>
      <c r="C72" s="69">
        <v>128000</v>
      </c>
      <c r="D72" s="69">
        <v>128000</v>
      </c>
    </row>
    <row r="73" spans="1:4" ht="45">
      <c r="A73" s="35" t="s">
        <v>2704</v>
      </c>
      <c r="B73" s="35" t="s">
        <v>2647</v>
      </c>
      <c r="C73" s="69">
        <v>94000</v>
      </c>
      <c r="D73" s="69">
        <v>94000</v>
      </c>
    </row>
    <row r="74" spans="1:4" ht="45">
      <c r="A74" s="35" t="s">
        <v>2704</v>
      </c>
      <c r="B74" s="35" t="s">
        <v>2647</v>
      </c>
      <c r="C74" s="69">
        <v>625000</v>
      </c>
      <c r="D74" s="69">
        <v>625000</v>
      </c>
    </row>
    <row r="75" spans="1:4" ht="45">
      <c r="A75" s="35" t="s">
        <v>2653</v>
      </c>
      <c r="B75" s="35" t="s">
        <v>2647</v>
      </c>
      <c r="C75" s="69">
        <v>469600</v>
      </c>
      <c r="D75" s="69">
        <v>469600</v>
      </c>
    </row>
    <row r="76" spans="1:4" ht="45">
      <c r="A76" s="32" t="s">
        <v>2654</v>
      </c>
      <c r="B76" s="35" t="s">
        <v>2647</v>
      </c>
      <c r="C76" s="69">
        <v>88000</v>
      </c>
      <c r="D76" s="69">
        <v>88000</v>
      </c>
    </row>
    <row r="77" spans="1:4" ht="60">
      <c r="A77" s="35" t="s">
        <v>2655</v>
      </c>
      <c r="B77" s="35" t="s">
        <v>2647</v>
      </c>
      <c r="C77" s="69">
        <v>120000</v>
      </c>
      <c r="D77" s="69">
        <v>120000</v>
      </c>
    </row>
    <row r="78" spans="1:4" ht="60">
      <c r="A78" s="35" t="s">
        <v>2655</v>
      </c>
      <c r="B78" s="35" t="s">
        <v>2647</v>
      </c>
      <c r="C78" s="69">
        <v>118000</v>
      </c>
      <c r="D78" s="69">
        <v>118000</v>
      </c>
    </row>
    <row r="79" spans="1:4" ht="45">
      <c r="A79" s="35" t="s">
        <v>2656</v>
      </c>
      <c r="B79" s="35" t="s">
        <v>2647</v>
      </c>
      <c r="C79" s="69">
        <v>130000</v>
      </c>
      <c r="D79" s="69">
        <v>130000</v>
      </c>
    </row>
    <row r="80" spans="1:4" ht="45">
      <c r="A80" s="35" t="s">
        <v>2656</v>
      </c>
      <c r="B80" s="35" t="s">
        <v>2647</v>
      </c>
      <c r="C80" s="69">
        <v>134000</v>
      </c>
      <c r="D80" s="69">
        <v>134000</v>
      </c>
    </row>
    <row r="81" spans="1:4" ht="45">
      <c r="A81" s="35" t="s">
        <v>2656</v>
      </c>
      <c r="B81" s="35" t="s">
        <v>2647</v>
      </c>
      <c r="C81" s="69">
        <v>148000</v>
      </c>
      <c r="D81" s="69">
        <v>148000</v>
      </c>
    </row>
    <row r="82" spans="1:4" ht="45">
      <c r="A82" s="35" t="s">
        <v>2657</v>
      </c>
      <c r="B82" s="35" t="s">
        <v>2647</v>
      </c>
      <c r="C82" s="69">
        <v>458300</v>
      </c>
      <c r="D82" s="69">
        <v>458300</v>
      </c>
    </row>
    <row r="83" spans="1:4" ht="45">
      <c r="A83" s="35" t="s">
        <v>2657</v>
      </c>
      <c r="B83" s="35" t="s">
        <v>2647</v>
      </c>
      <c r="C83" s="69">
        <v>55495</v>
      </c>
      <c r="D83" s="69">
        <v>55495</v>
      </c>
    </row>
    <row r="84" spans="1:4" ht="45">
      <c r="A84" s="35" t="s">
        <v>2657</v>
      </c>
      <c r="B84" s="35" t="s">
        <v>2647</v>
      </c>
      <c r="C84" s="69">
        <v>106000</v>
      </c>
      <c r="D84" s="69">
        <v>106000</v>
      </c>
    </row>
    <row r="85" spans="1:4" ht="45">
      <c r="A85" s="35" t="s">
        <v>2657</v>
      </c>
      <c r="B85" s="35" t="s">
        <v>2647</v>
      </c>
      <c r="C85" s="69">
        <v>109000</v>
      </c>
      <c r="D85" s="69">
        <v>109000</v>
      </c>
    </row>
    <row r="86" spans="1:4" ht="45">
      <c r="A86" s="35" t="s">
        <v>2583</v>
      </c>
      <c r="B86" s="35" t="s">
        <v>2647</v>
      </c>
      <c r="C86" s="69">
        <v>93000</v>
      </c>
      <c r="D86" s="69">
        <v>93000</v>
      </c>
    </row>
    <row r="87" spans="1:4" ht="45">
      <c r="A87" s="32" t="s">
        <v>2643</v>
      </c>
      <c r="B87" s="35" t="s">
        <v>2647</v>
      </c>
      <c r="C87" s="69">
        <v>140000</v>
      </c>
      <c r="D87" s="69">
        <v>140000</v>
      </c>
    </row>
    <row r="88" spans="1:4" ht="45">
      <c r="A88" s="32" t="s">
        <v>2645</v>
      </c>
      <c r="B88" s="35" t="s">
        <v>2647</v>
      </c>
      <c r="C88" s="69">
        <v>109240</v>
      </c>
      <c r="D88" s="69">
        <v>109240</v>
      </c>
    </row>
    <row r="89" spans="1:4" ht="45">
      <c r="A89" s="32" t="s">
        <v>2658</v>
      </c>
      <c r="B89" s="35" t="s">
        <v>2647</v>
      </c>
      <c r="C89" s="69">
        <v>600000</v>
      </c>
      <c r="D89" s="69">
        <v>600000</v>
      </c>
    </row>
    <row r="90" spans="1:4" ht="45">
      <c r="A90" s="32" t="s">
        <v>2659</v>
      </c>
      <c r="B90" s="35" t="s">
        <v>2647</v>
      </c>
      <c r="C90" s="70">
        <v>178955</v>
      </c>
      <c r="D90" s="70">
        <v>178955</v>
      </c>
    </row>
    <row r="91" spans="1:4" ht="45">
      <c r="A91" s="32" t="s">
        <v>2660</v>
      </c>
      <c r="B91" s="35" t="s">
        <v>2647</v>
      </c>
      <c r="C91" s="69">
        <v>390280</v>
      </c>
      <c r="D91" s="69">
        <v>390280</v>
      </c>
    </row>
    <row r="92" spans="1:4" ht="45">
      <c r="A92" s="32" t="s">
        <v>2660</v>
      </c>
      <c r="B92" s="35" t="s">
        <v>2647</v>
      </c>
      <c r="C92" s="69">
        <v>109504</v>
      </c>
      <c r="D92" s="69">
        <v>109504</v>
      </c>
    </row>
    <row r="93" spans="1:4" ht="45">
      <c r="A93" s="32" t="s">
        <v>2660</v>
      </c>
      <c r="B93" s="35" t="s">
        <v>2647</v>
      </c>
      <c r="C93" s="69">
        <v>154095</v>
      </c>
      <c r="D93" s="69">
        <v>154095</v>
      </c>
    </row>
    <row r="94" spans="1:4" ht="45">
      <c r="A94" s="32" t="s">
        <v>2660</v>
      </c>
      <c r="B94" s="35" t="s">
        <v>2647</v>
      </c>
      <c r="C94" s="69">
        <v>189745</v>
      </c>
      <c r="D94" s="69">
        <v>189745</v>
      </c>
    </row>
    <row r="95" spans="1:4" ht="45">
      <c r="A95" s="32" t="s">
        <v>2660</v>
      </c>
      <c r="B95" s="35" t="s">
        <v>2647</v>
      </c>
      <c r="C95" s="69">
        <v>71931</v>
      </c>
      <c r="D95" s="69">
        <v>71931</v>
      </c>
    </row>
    <row r="96" spans="1:4" ht="45">
      <c r="A96" s="32" t="s">
        <v>2661</v>
      </c>
      <c r="B96" s="35" t="s">
        <v>2647</v>
      </c>
      <c r="C96" s="69">
        <v>383086</v>
      </c>
      <c r="D96" s="69">
        <v>383086</v>
      </c>
    </row>
    <row r="97" spans="1:4" ht="45">
      <c r="A97" s="32" t="s">
        <v>2661</v>
      </c>
      <c r="B97" s="35" t="s">
        <v>2647</v>
      </c>
      <c r="C97" s="69">
        <v>427000</v>
      </c>
      <c r="D97" s="69">
        <v>427000</v>
      </c>
    </row>
    <row r="98" spans="1:4" ht="45">
      <c r="A98" s="32" t="s">
        <v>2662</v>
      </c>
      <c r="B98" s="35" t="s">
        <v>2647</v>
      </c>
      <c r="C98" s="69">
        <v>172190</v>
      </c>
      <c r="D98" s="69">
        <v>172190</v>
      </c>
    </row>
    <row r="99" spans="1:4" ht="45">
      <c r="A99" s="32" t="s">
        <v>2662</v>
      </c>
      <c r="B99" s="35" t="s">
        <v>2647</v>
      </c>
      <c r="C99" s="69">
        <v>816115</v>
      </c>
      <c r="D99" s="69">
        <v>816115</v>
      </c>
    </row>
    <row r="100" spans="1:4" ht="45">
      <c r="A100" s="32" t="s">
        <v>2662</v>
      </c>
      <c r="B100" s="35" t="s">
        <v>2647</v>
      </c>
      <c r="C100" s="69">
        <v>141000</v>
      </c>
      <c r="D100" s="69">
        <v>141000</v>
      </c>
    </row>
    <row r="101" spans="1:4" ht="45">
      <c r="A101" s="32" t="s">
        <v>2663</v>
      </c>
      <c r="B101" s="35" t="s">
        <v>2647</v>
      </c>
      <c r="C101" s="69">
        <v>200000</v>
      </c>
      <c r="D101" s="69">
        <v>200000</v>
      </c>
    </row>
    <row r="102" spans="1:4" ht="45">
      <c r="A102" s="32" t="s">
        <v>2663</v>
      </c>
      <c r="B102" s="35" t="s">
        <v>2647</v>
      </c>
      <c r="C102" s="69">
        <v>200000</v>
      </c>
      <c r="D102" s="69">
        <v>200000</v>
      </c>
    </row>
    <row r="103" spans="1:4" ht="45">
      <c r="A103" s="32" t="s">
        <v>2664</v>
      </c>
      <c r="B103" s="35" t="s">
        <v>2647</v>
      </c>
      <c r="C103" s="69">
        <v>150000</v>
      </c>
      <c r="D103" s="69">
        <v>150000</v>
      </c>
    </row>
    <row r="104" spans="1:4" ht="45">
      <c r="A104" s="32" t="s">
        <v>2665</v>
      </c>
      <c r="B104" s="35" t="s">
        <v>2647</v>
      </c>
      <c r="C104" s="69">
        <v>341130</v>
      </c>
      <c r="D104" s="69">
        <v>341130</v>
      </c>
    </row>
    <row r="105" spans="1:4" ht="45">
      <c r="A105" s="35" t="s">
        <v>2666</v>
      </c>
      <c r="B105" s="35" t="s">
        <v>2647</v>
      </c>
      <c r="C105" s="69">
        <v>134870</v>
      </c>
      <c r="D105" s="69">
        <v>134870</v>
      </c>
    </row>
    <row r="106" spans="1:4" ht="45">
      <c r="A106" s="35" t="s">
        <v>2666</v>
      </c>
      <c r="B106" s="35" t="s">
        <v>2647</v>
      </c>
      <c r="C106" s="69">
        <v>112000</v>
      </c>
      <c r="D106" s="69">
        <v>112000</v>
      </c>
    </row>
    <row r="107" spans="1:4" ht="45">
      <c r="A107" s="32" t="s">
        <v>473</v>
      </c>
      <c r="B107" s="35" t="s">
        <v>2647</v>
      </c>
      <c r="C107" s="69">
        <v>60000</v>
      </c>
      <c r="D107" s="69">
        <v>60000</v>
      </c>
    </row>
    <row r="108" spans="1:4" ht="45">
      <c r="A108" s="32" t="s">
        <v>473</v>
      </c>
      <c r="B108" s="35" t="s">
        <v>2647</v>
      </c>
      <c r="C108" s="69">
        <v>235948</v>
      </c>
      <c r="D108" s="69">
        <v>235948</v>
      </c>
    </row>
    <row r="109" spans="1:4" ht="45">
      <c r="A109" s="32" t="s">
        <v>473</v>
      </c>
      <c r="B109" s="35" t="s">
        <v>2647</v>
      </c>
      <c r="C109" s="69">
        <v>70000</v>
      </c>
      <c r="D109" s="69">
        <v>70000</v>
      </c>
    </row>
    <row r="110" spans="1:4" ht="45">
      <c r="A110" s="32" t="s">
        <v>49</v>
      </c>
      <c r="B110" s="35" t="s">
        <v>2647</v>
      </c>
      <c r="C110" s="69">
        <v>14316</v>
      </c>
      <c r="D110" s="69">
        <v>14316</v>
      </c>
    </row>
    <row r="111" spans="1:4" ht="45">
      <c r="A111" s="32" t="s">
        <v>379</v>
      </c>
      <c r="B111" s="35" t="s">
        <v>2647</v>
      </c>
      <c r="C111" s="69">
        <v>48000</v>
      </c>
      <c r="D111" s="69">
        <v>48000</v>
      </c>
    </row>
    <row r="112" spans="1:4" ht="45">
      <c r="A112" s="32" t="s">
        <v>48</v>
      </c>
      <c r="B112" s="35" t="s">
        <v>2647</v>
      </c>
      <c r="C112" s="69">
        <v>100000</v>
      </c>
      <c r="D112" s="69">
        <v>100000</v>
      </c>
    </row>
    <row r="113" spans="1:4" ht="45">
      <c r="A113" s="32" t="s">
        <v>2667</v>
      </c>
      <c r="B113" s="35" t="s">
        <v>2647</v>
      </c>
      <c r="C113" s="69">
        <v>28000</v>
      </c>
      <c r="D113" s="69">
        <v>28000</v>
      </c>
    </row>
    <row r="114" spans="1:4" ht="45">
      <c r="A114" s="32" t="s">
        <v>2668</v>
      </c>
      <c r="B114" s="35" t="s">
        <v>2647</v>
      </c>
      <c r="C114" s="69">
        <v>30000</v>
      </c>
      <c r="D114" s="69">
        <v>30000</v>
      </c>
    </row>
    <row r="115" spans="1:4" ht="45">
      <c r="A115" s="32" t="s">
        <v>2669</v>
      </c>
      <c r="B115" s="35" t="s">
        <v>2647</v>
      </c>
      <c r="C115" s="69">
        <v>150000</v>
      </c>
      <c r="D115" s="69">
        <v>150000</v>
      </c>
    </row>
    <row r="116" spans="1:4" ht="45">
      <c r="A116" s="32" t="s">
        <v>2670</v>
      </c>
      <c r="B116" s="35" t="s">
        <v>2647</v>
      </c>
      <c r="C116" s="69">
        <v>450539.99999999994</v>
      </c>
      <c r="D116" s="69">
        <v>450539.99999999994</v>
      </c>
    </row>
    <row r="117" spans="1:4" ht="45">
      <c r="A117" s="32" t="s">
        <v>2671</v>
      </c>
      <c r="B117" s="35" t="s">
        <v>2647</v>
      </c>
      <c r="C117" s="69">
        <v>588248</v>
      </c>
      <c r="D117" s="69">
        <v>588248</v>
      </c>
    </row>
    <row r="118" spans="1:4" ht="45">
      <c r="A118" s="32" t="s">
        <v>2672</v>
      </c>
      <c r="B118" s="35" t="s">
        <v>2647</v>
      </c>
      <c r="C118" s="69">
        <v>170000</v>
      </c>
      <c r="D118" s="69">
        <v>170000</v>
      </c>
    </row>
    <row r="119" spans="1:4" ht="45">
      <c r="A119" s="32" t="s">
        <v>2673</v>
      </c>
      <c r="B119" s="35" t="s">
        <v>2647</v>
      </c>
      <c r="C119" s="69">
        <v>1588056</v>
      </c>
      <c r="D119" s="69">
        <v>1588056</v>
      </c>
    </row>
    <row r="120" spans="1:4" ht="45">
      <c r="A120" s="35" t="s">
        <v>2674</v>
      </c>
      <c r="B120" s="35" t="s">
        <v>2647</v>
      </c>
      <c r="C120" s="69">
        <v>65000</v>
      </c>
      <c r="D120" s="69">
        <v>65000</v>
      </c>
    </row>
    <row r="121" spans="1:4" ht="45">
      <c r="A121" s="35" t="s">
        <v>2674</v>
      </c>
      <c r="B121" s="35" t="s">
        <v>2647</v>
      </c>
      <c r="C121" s="69">
        <v>100000</v>
      </c>
      <c r="D121" s="69">
        <v>100000</v>
      </c>
    </row>
    <row r="122" spans="1:4" ht="45">
      <c r="A122" s="35" t="s">
        <v>2674</v>
      </c>
      <c r="B122" s="35" t="s">
        <v>2647</v>
      </c>
      <c r="C122" s="69">
        <v>79000</v>
      </c>
      <c r="D122" s="69">
        <v>79000</v>
      </c>
    </row>
    <row r="123" spans="1:4" ht="45">
      <c r="A123" s="32" t="s">
        <v>2675</v>
      </c>
      <c r="B123" s="35" t="s">
        <v>2647</v>
      </c>
      <c r="C123" s="69">
        <v>613048</v>
      </c>
      <c r="D123" s="69">
        <v>613048</v>
      </c>
    </row>
    <row r="124" spans="1:4" ht="45">
      <c r="A124" s="32" t="s">
        <v>1752</v>
      </c>
      <c r="B124" s="35" t="s">
        <v>2647</v>
      </c>
      <c r="C124" s="69">
        <v>649224</v>
      </c>
      <c r="D124" s="69">
        <v>649224</v>
      </c>
    </row>
    <row r="125" spans="1:4" ht="45">
      <c r="A125" s="32" t="s">
        <v>1752</v>
      </c>
      <c r="B125" s="35" t="s">
        <v>2647</v>
      </c>
      <c r="C125" s="69">
        <v>1000000</v>
      </c>
      <c r="D125" s="69">
        <v>1000000</v>
      </c>
    </row>
    <row r="126" spans="1:4" ht="45">
      <c r="A126" s="32" t="s">
        <v>1752</v>
      </c>
      <c r="B126" s="35" t="s">
        <v>2647</v>
      </c>
      <c r="C126" s="69">
        <v>36000</v>
      </c>
      <c r="D126" s="69">
        <v>36000</v>
      </c>
    </row>
    <row r="127" spans="1:4" ht="45">
      <c r="A127" s="32" t="s">
        <v>1752</v>
      </c>
      <c r="B127" s="35" t="s">
        <v>2647</v>
      </c>
      <c r="C127" s="69">
        <v>206740</v>
      </c>
      <c r="D127" s="69">
        <v>206740</v>
      </c>
    </row>
    <row r="128" spans="1:4" ht="45">
      <c r="A128" s="32" t="s">
        <v>1752</v>
      </c>
      <c r="B128" s="35" t="s">
        <v>2647</v>
      </c>
      <c r="C128" s="69">
        <v>56763</v>
      </c>
      <c r="D128" s="69">
        <v>56763</v>
      </c>
    </row>
    <row r="129" spans="1:4" ht="45">
      <c r="A129" s="32" t="s">
        <v>1752</v>
      </c>
      <c r="B129" s="35" t="s">
        <v>2647</v>
      </c>
      <c r="C129" s="69">
        <v>180800</v>
      </c>
      <c r="D129" s="69">
        <v>180800</v>
      </c>
    </row>
    <row r="130" spans="1:4" ht="45">
      <c r="A130" s="32" t="s">
        <v>1752</v>
      </c>
      <c r="B130" s="35" t="s">
        <v>2647</v>
      </c>
      <c r="C130" s="69">
        <v>2400000</v>
      </c>
      <c r="D130" s="69">
        <v>2400000</v>
      </c>
    </row>
    <row r="131" spans="1:4" ht="45">
      <c r="A131" s="32" t="s">
        <v>1752</v>
      </c>
      <c r="B131" s="35" t="s">
        <v>2647</v>
      </c>
      <c r="C131" s="69">
        <v>2200000</v>
      </c>
      <c r="D131" s="69">
        <v>2200000</v>
      </c>
    </row>
    <row r="132" spans="1:4" ht="45">
      <c r="A132" s="32" t="s">
        <v>2582</v>
      </c>
      <c r="B132" s="35" t="s">
        <v>2647</v>
      </c>
      <c r="C132" s="69">
        <v>196000</v>
      </c>
      <c r="D132" s="69">
        <v>196000</v>
      </c>
    </row>
    <row r="133" spans="1:4" ht="45">
      <c r="A133" s="32" t="s">
        <v>2582</v>
      </c>
      <c r="B133" s="35" t="s">
        <v>2647</v>
      </c>
      <c r="C133" s="69">
        <v>230000</v>
      </c>
      <c r="D133" s="69">
        <v>230000</v>
      </c>
    </row>
    <row r="134" spans="1:4" ht="45">
      <c r="A134" s="32" t="s">
        <v>2582</v>
      </c>
      <c r="B134" s="35" t="s">
        <v>2647</v>
      </c>
      <c r="C134" s="69">
        <v>145000</v>
      </c>
      <c r="D134" s="69">
        <v>145000</v>
      </c>
    </row>
    <row r="135" spans="1:4" ht="45">
      <c r="A135" s="32" t="s">
        <v>2582</v>
      </c>
      <c r="B135" s="35" t="s">
        <v>2647</v>
      </c>
      <c r="C135" s="69">
        <v>800000</v>
      </c>
      <c r="D135" s="69">
        <v>800000</v>
      </c>
    </row>
    <row r="136" spans="1:4" ht="45">
      <c r="A136" s="32" t="s">
        <v>2582</v>
      </c>
      <c r="B136" s="35" t="s">
        <v>2647</v>
      </c>
      <c r="C136" s="69">
        <v>48000</v>
      </c>
      <c r="D136" s="69">
        <v>48000</v>
      </c>
    </row>
    <row r="137" spans="1:4" ht="45">
      <c r="A137" s="32" t="s">
        <v>2582</v>
      </c>
      <c r="B137" s="35" t="s">
        <v>2647</v>
      </c>
      <c r="C137" s="69">
        <v>136866.00000000012</v>
      </c>
      <c r="D137" s="69">
        <v>136866.00000000012</v>
      </c>
    </row>
    <row r="138" spans="1:4" ht="45">
      <c r="A138" s="32" t="s">
        <v>2580</v>
      </c>
      <c r="B138" s="35" t="s">
        <v>2647</v>
      </c>
      <c r="C138" s="69">
        <v>83356</v>
      </c>
      <c r="D138" s="69">
        <v>83356</v>
      </c>
    </row>
    <row r="139" spans="1:4" ht="45">
      <c r="A139" s="32" t="s">
        <v>2580</v>
      </c>
      <c r="B139" s="35" t="s">
        <v>2647</v>
      </c>
      <c r="C139" s="69">
        <v>86393</v>
      </c>
      <c r="D139" s="69">
        <v>86393</v>
      </c>
    </row>
    <row r="140" spans="1:4" ht="45">
      <c r="A140" s="32" t="s">
        <v>2580</v>
      </c>
      <c r="B140" s="35" t="s">
        <v>2647</v>
      </c>
      <c r="C140" s="69">
        <v>829100</v>
      </c>
      <c r="D140" s="69">
        <v>829100</v>
      </c>
    </row>
    <row r="141" spans="1:4" ht="45">
      <c r="A141" s="32" t="s">
        <v>2676</v>
      </c>
      <c r="B141" s="35" t="s">
        <v>2647</v>
      </c>
      <c r="C141" s="69">
        <v>350000</v>
      </c>
      <c r="D141" s="69">
        <v>350000</v>
      </c>
    </row>
    <row r="142" spans="1:4" ht="45">
      <c r="A142" s="32" t="s">
        <v>2676</v>
      </c>
      <c r="B142" s="35" t="s">
        <v>2647</v>
      </c>
      <c r="C142" s="69">
        <v>1500000</v>
      </c>
      <c r="D142" s="69">
        <v>1500000</v>
      </c>
    </row>
    <row r="143" spans="1:4" ht="45">
      <c r="A143" s="32" t="s">
        <v>2615</v>
      </c>
      <c r="B143" s="35" t="s">
        <v>2647</v>
      </c>
      <c r="C143" s="69">
        <v>99205</v>
      </c>
      <c r="D143" s="69">
        <v>99205</v>
      </c>
    </row>
    <row r="144" spans="1:4" ht="45">
      <c r="A144" s="32" t="s">
        <v>2615</v>
      </c>
      <c r="B144" s="35" t="s">
        <v>2647</v>
      </c>
      <c r="C144" s="70">
        <v>50000</v>
      </c>
      <c r="D144" s="70">
        <v>50000</v>
      </c>
    </row>
    <row r="145" spans="1:4" ht="45">
      <c r="A145" s="37" t="s">
        <v>2677</v>
      </c>
      <c r="B145" s="35" t="s">
        <v>2647</v>
      </c>
      <c r="C145" s="69">
        <v>231308</v>
      </c>
      <c r="D145" s="69">
        <v>231308</v>
      </c>
    </row>
    <row r="146" spans="1:4" ht="45">
      <c r="A146" s="32" t="s">
        <v>2459</v>
      </c>
      <c r="B146" s="35" t="s">
        <v>2647</v>
      </c>
      <c r="C146" s="69">
        <v>148000</v>
      </c>
      <c r="D146" s="69">
        <v>148000</v>
      </c>
    </row>
    <row r="147" spans="1:4" ht="45">
      <c r="A147" s="32" t="s">
        <v>2383</v>
      </c>
      <c r="B147" s="35" t="s">
        <v>2647</v>
      </c>
      <c r="C147" s="69">
        <v>6240</v>
      </c>
      <c r="D147" s="69">
        <v>6240</v>
      </c>
    </row>
    <row r="148" spans="1:4" ht="45">
      <c r="A148" s="32" t="s">
        <v>2383</v>
      </c>
      <c r="B148" s="35" t="s">
        <v>2647</v>
      </c>
      <c r="C148" s="69">
        <v>1090000</v>
      </c>
      <c r="D148" s="69">
        <v>1090000</v>
      </c>
    </row>
    <row r="149" spans="1:4" ht="45">
      <c r="A149" s="32" t="s">
        <v>2383</v>
      </c>
      <c r="B149" s="35" t="s">
        <v>2647</v>
      </c>
      <c r="C149" s="69">
        <v>740000</v>
      </c>
      <c r="D149" s="69">
        <v>740000</v>
      </c>
    </row>
    <row r="150" spans="1:4" ht="45">
      <c r="A150" s="35" t="s">
        <v>2678</v>
      </c>
      <c r="B150" s="35" t="s">
        <v>2647</v>
      </c>
      <c r="C150" s="69">
        <v>101500</v>
      </c>
      <c r="D150" s="69">
        <v>101500</v>
      </c>
    </row>
    <row r="151" spans="1:4" ht="45">
      <c r="A151" s="35" t="s">
        <v>2679</v>
      </c>
      <c r="B151" s="35" t="s">
        <v>2647</v>
      </c>
      <c r="C151" s="69">
        <v>200000</v>
      </c>
      <c r="D151" s="69">
        <v>200000</v>
      </c>
    </row>
    <row r="152" spans="1:4" ht="60">
      <c r="A152" s="32" t="s">
        <v>2680</v>
      </c>
      <c r="B152" s="35" t="s">
        <v>2647</v>
      </c>
      <c r="C152" s="69">
        <v>92000</v>
      </c>
      <c r="D152" s="69">
        <v>92000</v>
      </c>
    </row>
    <row r="153" spans="1:4" ht="45">
      <c r="A153" s="32" t="s">
        <v>485</v>
      </c>
      <c r="B153" s="35" t="s">
        <v>2647</v>
      </c>
      <c r="C153" s="69">
        <v>141000</v>
      </c>
      <c r="D153" s="69">
        <v>141000</v>
      </c>
    </row>
    <row r="154" spans="1:4" ht="45">
      <c r="A154" s="32" t="s">
        <v>2681</v>
      </c>
      <c r="B154" s="35" t="s">
        <v>2647</v>
      </c>
      <c r="C154" s="69">
        <v>177293</v>
      </c>
      <c r="D154" s="69">
        <v>177293</v>
      </c>
    </row>
    <row r="155" spans="1:4" ht="45">
      <c r="A155" s="32" t="s">
        <v>2637</v>
      </c>
      <c r="B155" s="35" t="s">
        <v>2647</v>
      </c>
      <c r="C155" s="69">
        <v>172000</v>
      </c>
      <c r="D155" s="69">
        <v>172000</v>
      </c>
    </row>
    <row r="156" spans="1:4" ht="45">
      <c r="A156" s="32" t="s">
        <v>2682</v>
      </c>
      <c r="B156" s="35" t="s">
        <v>2647</v>
      </c>
      <c r="C156" s="69">
        <v>695040</v>
      </c>
      <c r="D156" s="69">
        <v>695040</v>
      </c>
    </row>
    <row r="157" spans="1:4" ht="45">
      <c r="A157" s="32" t="s">
        <v>2683</v>
      </c>
      <c r="B157" s="35" t="s">
        <v>2647</v>
      </c>
      <c r="C157" s="69">
        <v>25778</v>
      </c>
      <c r="D157" s="69">
        <v>25778</v>
      </c>
    </row>
    <row r="158" spans="1:4" ht="45">
      <c r="A158" s="32" t="s">
        <v>2684</v>
      </c>
      <c r="B158" s="35" t="s">
        <v>2647</v>
      </c>
      <c r="C158" s="69">
        <v>500936</v>
      </c>
      <c r="D158" s="69">
        <v>500936</v>
      </c>
    </row>
    <row r="159" spans="1:4" ht="45">
      <c r="A159" s="32" t="s">
        <v>2685</v>
      </c>
      <c r="B159" s="35" t="s">
        <v>2647</v>
      </c>
      <c r="C159" s="69">
        <v>40000</v>
      </c>
      <c r="D159" s="69">
        <v>40000</v>
      </c>
    </row>
    <row r="160" spans="1:4" ht="45">
      <c r="A160" s="32" t="s">
        <v>2686</v>
      </c>
      <c r="B160" s="35" t="s">
        <v>2647</v>
      </c>
      <c r="C160" s="69">
        <v>140925</v>
      </c>
      <c r="D160" s="69">
        <v>140925</v>
      </c>
    </row>
    <row r="161" spans="1:4" ht="45">
      <c r="A161" s="32" t="s">
        <v>2686</v>
      </c>
      <c r="B161" s="35" t="s">
        <v>2647</v>
      </c>
      <c r="C161" s="69">
        <v>1041400</v>
      </c>
      <c r="D161" s="69">
        <v>1041400</v>
      </c>
    </row>
    <row r="162" spans="1:4" ht="45">
      <c r="A162" s="32" t="s">
        <v>2687</v>
      </c>
      <c r="B162" s="35" t="s">
        <v>2647</v>
      </c>
      <c r="C162" s="69">
        <v>330000</v>
      </c>
      <c r="D162" s="69">
        <v>330000</v>
      </c>
    </row>
    <row r="163" spans="1:4" ht="45">
      <c r="A163" s="32" t="s">
        <v>2688</v>
      </c>
      <c r="B163" s="35" t="s">
        <v>2647</v>
      </c>
      <c r="C163" s="69">
        <v>158000</v>
      </c>
      <c r="D163" s="69">
        <v>158000</v>
      </c>
    </row>
    <row r="164" spans="1:4" ht="45">
      <c r="A164" s="32" t="s">
        <v>2689</v>
      </c>
      <c r="B164" s="35" t="s">
        <v>2647</v>
      </c>
      <c r="C164" s="69">
        <v>171000</v>
      </c>
      <c r="D164" s="69">
        <v>171000</v>
      </c>
    </row>
    <row r="165" spans="1:4" ht="45">
      <c r="A165" s="32" t="s">
        <v>2468</v>
      </c>
      <c r="B165" s="35" t="s">
        <v>2647</v>
      </c>
      <c r="C165" s="69">
        <v>409430</v>
      </c>
      <c r="D165" s="69">
        <v>409430</v>
      </c>
    </row>
    <row r="166" spans="1:4" ht="45">
      <c r="A166" s="32" t="s">
        <v>2468</v>
      </c>
      <c r="B166" s="35" t="s">
        <v>2647</v>
      </c>
      <c r="C166" s="69">
        <v>519250.00000000006</v>
      </c>
      <c r="D166" s="69">
        <v>519250.00000000006</v>
      </c>
    </row>
    <row r="167" spans="1:4" ht="45">
      <c r="A167" s="32" t="s">
        <v>2690</v>
      </c>
      <c r="B167" s="35" t="s">
        <v>2647</v>
      </c>
      <c r="C167" s="69">
        <v>22000</v>
      </c>
      <c r="D167" s="69">
        <v>22000</v>
      </c>
    </row>
    <row r="168" spans="1:4" ht="45">
      <c r="A168" s="32" t="s">
        <v>2690</v>
      </c>
      <c r="B168" s="35" t="s">
        <v>2647</v>
      </c>
      <c r="C168" s="69">
        <v>32500</v>
      </c>
      <c r="D168" s="69">
        <v>32500</v>
      </c>
    </row>
    <row r="169" spans="1:4" ht="45">
      <c r="A169" s="32" t="s">
        <v>2690</v>
      </c>
      <c r="B169" s="35" t="s">
        <v>2647</v>
      </c>
      <c r="C169" s="69">
        <v>40240</v>
      </c>
      <c r="D169" s="69">
        <v>40240</v>
      </c>
    </row>
    <row r="170" spans="1:4" ht="45">
      <c r="A170" s="32" t="s">
        <v>2690</v>
      </c>
      <c r="B170" s="35" t="s">
        <v>2647</v>
      </c>
      <c r="C170" s="69">
        <v>10000</v>
      </c>
      <c r="D170" s="69">
        <v>10000</v>
      </c>
    </row>
    <row r="171" spans="1:4" ht="45">
      <c r="A171" s="37" t="s">
        <v>2691</v>
      </c>
      <c r="B171" s="35" t="s">
        <v>2647</v>
      </c>
      <c r="C171" s="69">
        <v>34084</v>
      </c>
      <c r="D171" s="69">
        <v>34084</v>
      </c>
    </row>
    <row r="172" spans="1:4" ht="45">
      <c r="A172" s="32" t="s">
        <v>2692</v>
      </c>
      <c r="B172" s="35" t="s">
        <v>2647</v>
      </c>
      <c r="C172" s="69">
        <v>200000</v>
      </c>
      <c r="D172" s="69">
        <v>200000</v>
      </c>
    </row>
    <row r="173" spans="1:4" ht="45">
      <c r="A173" s="32" t="s">
        <v>2693</v>
      </c>
      <c r="B173" s="35" t="s">
        <v>2647</v>
      </c>
      <c r="C173" s="69">
        <v>739000</v>
      </c>
      <c r="D173" s="69">
        <v>739000</v>
      </c>
    </row>
    <row r="174" spans="1:4" ht="45">
      <c r="A174" s="35" t="s">
        <v>2694</v>
      </c>
      <c r="B174" s="35" t="s">
        <v>2647</v>
      </c>
      <c r="C174" s="69">
        <v>276000</v>
      </c>
      <c r="D174" s="69">
        <v>276000</v>
      </c>
    </row>
    <row r="175" spans="1:4" ht="45">
      <c r="A175" s="35" t="s">
        <v>2694</v>
      </c>
      <c r="B175" s="35" t="s">
        <v>2647</v>
      </c>
      <c r="C175" s="69">
        <v>210000</v>
      </c>
      <c r="D175" s="69">
        <v>210000</v>
      </c>
    </row>
    <row r="176" spans="1:4" ht="45">
      <c r="A176" s="35" t="s">
        <v>2694</v>
      </c>
      <c r="B176" s="35" t="s">
        <v>2647</v>
      </c>
      <c r="C176" s="69">
        <v>651000</v>
      </c>
      <c r="D176" s="69">
        <v>651000</v>
      </c>
    </row>
    <row r="177" spans="1:4" ht="45">
      <c r="A177" s="37" t="s">
        <v>2695</v>
      </c>
      <c r="B177" s="35" t="s">
        <v>2647</v>
      </c>
      <c r="C177" s="69">
        <v>121801</v>
      </c>
      <c r="D177" s="69">
        <v>121801</v>
      </c>
    </row>
    <row r="178" spans="1:4" ht="45">
      <c r="A178" s="32" t="s">
        <v>2696</v>
      </c>
      <c r="B178" s="35" t="s">
        <v>2647</v>
      </c>
      <c r="C178" s="69">
        <v>135000</v>
      </c>
      <c r="D178" s="69">
        <v>135000</v>
      </c>
    </row>
    <row r="179" spans="1:4" ht="45">
      <c r="A179" s="32" t="s">
        <v>2696</v>
      </c>
      <c r="B179" s="35" t="s">
        <v>2647</v>
      </c>
      <c r="C179" s="69">
        <v>42000</v>
      </c>
      <c r="D179" s="69">
        <v>42000</v>
      </c>
    </row>
    <row r="180" spans="1:4" ht="45">
      <c r="A180" s="32" t="s">
        <v>2697</v>
      </c>
      <c r="B180" s="35" t="s">
        <v>2647</v>
      </c>
      <c r="C180" s="69">
        <v>255000</v>
      </c>
      <c r="D180" s="69">
        <v>255000</v>
      </c>
    </row>
    <row r="181" spans="1:4" ht="45">
      <c r="A181" s="32" t="s">
        <v>2697</v>
      </c>
      <c r="B181" s="35" t="s">
        <v>2647</v>
      </c>
      <c r="C181" s="69">
        <v>143000</v>
      </c>
      <c r="D181" s="69">
        <v>143000</v>
      </c>
    </row>
  </sheetData>
  <printOptions horizontalCentered="1"/>
  <pageMargins left="0.59055118110236227" right="0.59055118110236227" top="0.78740157480314965" bottom="0.78740157480314965" header="0.31496062992125984" footer="0.31496062992125984"/>
  <pageSetup paperSize="9" scale="95" firstPageNumber="38" orientation="portrait" useFirstPageNumber="1" r:id="rId1"/>
  <headerFooter>
    <oddFooter>&amp;C&amp;P&amp;RTab. č. 14 Krajské dotace sociální věci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C12" sqref="C12"/>
    </sheetView>
  </sheetViews>
  <sheetFormatPr defaultRowHeight="15"/>
  <cols>
    <col min="1" max="1" width="7.7109375" customWidth="1"/>
    <col min="2" max="2" width="17.140625" customWidth="1"/>
    <col min="3" max="3" width="25.140625" customWidth="1"/>
    <col min="4" max="5" width="17.7109375" customWidth="1"/>
  </cols>
  <sheetData>
    <row r="1" spans="1:5" s="20" customFormat="1" ht="27.6" customHeight="1">
      <c r="A1" s="104" t="s">
        <v>19</v>
      </c>
      <c r="B1" s="105"/>
      <c r="C1" s="106"/>
      <c r="D1" s="21">
        <f>SUM(D8:D45)</f>
        <v>3630000</v>
      </c>
      <c r="E1" s="21">
        <f>SUM(E8:E45)</f>
        <v>3628616.07</v>
      </c>
    </row>
    <row r="2" spans="1:5" s="19" customFormat="1" ht="7.15" customHeight="1">
      <c r="A2" s="15"/>
      <c r="B2" s="15"/>
      <c r="C2" s="16"/>
      <c r="D2" s="16"/>
    </row>
    <row r="3" spans="1:5" ht="15.75">
      <c r="A3" s="102" t="s">
        <v>604</v>
      </c>
      <c r="B3" s="102"/>
      <c r="C3" s="102"/>
      <c r="D3" s="102"/>
      <c r="E3" s="102"/>
    </row>
    <row r="4" spans="1:5" ht="15.75" customHeight="1">
      <c r="A4" s="103" t="s">
        <v>620</v>
      </c>
      <c r="B4" s="103"/>
      <c r="C4" s="103"/>
      <c r="D4" s="103"/>
      <c r="E4" s="103"/>
    </row>
    <row r="5" spans="1:5" ht="15.75">
      <c r="A5" s="103" t="s">
        <v>666</v>
      </c>
      <c r="B5" s="103"/>
      <c r="C5" s="103"/>
      <c r="D5" s="103"/>
      <c r="E5" s="103"/>
    </row>
    <row r="6" spans="1:5" ht="15.75">
      <c r="A6" s="103" t="s">
        <v>679</v>
      </c>
      <c r="B6" s="103"/>
      <c r="C6" s="103"/>
      <c r="D6" s="103"/>
      <c r="E6" s="103"/>
    </row>
    <row r="7" spans="1:5" s="27" customFormat="1" ht="30">
      <c r="A7" s="18" t="s">
        <v>169</v>
      </c>
      <c r="B7" s="83" t="s">
        <v>31</v>
      </c>
      <c r="C7" s="83" t="s">
        <v>2</v>
      </c>
      <c r="D7" s="84" t="s">
        <v>705</v>
      </c>
      <c r="E7" s="83" t="s">
        <v>1</v>
      </c>
    </row>
    <row r="8" spans="1:5" ht="36">
      <c r="A8" s="42" t="s">
        <v>605</v>
      </c>
      <c r="B8" s="42" t="s">
        <v>606</v>
      </c>
      <c r="C8" s="42" t="s">
        <v>607</v>
      </c>
      <c r="D8" s="51">
        <v>70000</v>
      </c>
      <c r="E8" s="51">
        <v>70000</v>
      </c>
    </row>
    <row r="9" spans="1:5" ht="48">
      <c r="A9" s="42" t="s">
        <v>608</v>
      </c>
      <c r="B9" s="42" t="s">
        <v>609</v>
      </c>
      <c r="C9" s="42" t="s">
        <v>610</v>
      </c>
      <c r="D9" s="51">
        <v>150000</v>
      </c>
      <c r="E9" s="51">
        <v>150000</v>
      </c>
    </row>
    <row r="10" spans="1:5" ht="36">
      <c r="A10" s="42" t="s">
        <v>611</v>
      </c>
      <c r="B10" s="42" t="s">
        <v>612</v>
      </c>
      <c r="C10" s="42" t="s">
        <v>613</v>
      </c>
      <c r="D10" s="51">
        <v>55000</v>
      </c>
      <c r="E10" s="51">
        <v>55000</v>
      </c>
    </row>
    <row r="11" spans="1:5" ht="24">
      <c r="A11" s="42" t="s">
        <v>614</v>
      </c>
      <c r="B11" s="42" t="s">
        <v>615</v>
      </c>
      <c r="C11" s="42" t="s">
        <v>616</v>
      </c>
      <c r="D11" s="51">
        <v>147000</v>
      </c>
      <c r="E11" s="51">
        <v>147000</v>
      </c>
    </row>
    <row r="12" spans="1:5" ht="36">
      <c r="A12" s="42" t="s">
        <v>617</v>
      </c>
      <c r="B12" s="42" t="s">
        <v>618</v>
      </c>
      <c r="C12" s="42" t="s">
        <v>619</v>
      </c>
      <c r="D12" s="51">
        <v>150000</v>
      </c>
      <c r="E12" s="51">
        <v>150000</v>
      </c>
    </row>
    <row r="13" spans="1:5" ht="48">
      <c r="A13" s="42" t="s">
        <v>621</v>
      </c>
      <c r="B13" s="42" t="s">
        <v>536</v>
      </c>
      <c r="C13" s="42" t="s">
        <v>622</v>
      </c>
      <c r="D13" s="51">
        <v>35000</v>
      </c>
      <c r="E13" s="51">
        <v>35000</v>
      </c>
    </row>
    <row r="14" spans="1:5" ht="36">
      <c r="A14" s="42" t="s">
        <v>623</v>
      </c>
      <c r="B14" s="42" t="s">
        <v>624</v>
      </c>
      <c r="C14" s="42" t="s">
        <v>625</v>
      </c>
      <c r="D14" s="51">
        <v>62000</v>
      </c>
      <c r="E14" s="51">
        <v>62000</v>
      </c>
    </row>
    <row r="15" spans="1:5" ht="24">
      <c r="A15" s="42" t="s">
        <v>626</v>
      </c>
      <c r="B15" s="42" t="s">
        <v>627</v>
      </c>
      <c r="C15" s="42" t="s">
        <v>628</v>
      </c>
      <c r="D15" s="51">
        <v>70000</v>
      </c>
      <c r="E15" s="51">
        <v>70000</v>
      </c>
    </row>
    <row r="16" spans="1:5" ht="15" customHeight="1">
      <c r="A16" s="42" t="s">
        <v>629</v>
      </c>
      <c r="B16" s="42" t="s">
        <v>606</v>
      </c>
      <c r="C16" s="42" t="s">
        <v>630</v>
      </c>
      <c r="D16" s="51">
        <v>70000</v>
      </c>
      <c r="E16" s="51">
        <v>70000</v>
      </c>
    </row>
    <row r="17" spans="1:5" ht="15" customHeight="1">
      <c r="A17" s="42" t="s">
        <v>631</v>
      </c>
      <c r="B17" s="42" t="s">
        <v>632</v>
      </c>
      <c r="C17" s="42" t="s">
        <v>633</v>
      </c>
      <c r="D17" s="51">
        <v>70000</v>
      </c>
      <c r="E17" s="51">
        <v>70000</v>
      </c>
    </row>
    <row r="18" spans="1:5" ht="24">
      <c r="A18" s="42" t="s">
        <v>634</v>
      </c>
      <c r="B18" s="42" t="s">
        <v>589</v>
      </c>
      <c r="C18" s="42" t="s">
        <v>635</v>
      </c>
      <c r="D18" s="51">
        <v>53000</v>
      </c>
      <c r="E18" s="51">
        <v>53000</v>
      </c>
    </row>
    <row r="19" spans="1:5" ht="15" customHeight="1">
      <c r="A19" s="42" t="s">
        <v>636</v>
      </c>
      <c r="B19" s="42" t="s">
        <v>637</v>
      </c>
      <c r="C19" s="42" t="s">
        <v>638</v>
      </c>
      <c r="D19" s="51">
        <v>59000</v>
      </c>
      <c r="E19" s="51">
        <v>59000</v>
      </c>
    </row>
    <row r="20" spans="1:5" ht="15" customHeight="1">
      <c r="A20" s="42" t="s">
        <v>639</v>
      </c>
      <c r="B20" s="42" t="s">
        <v>640</v>
      </c>
      <c r="C20" s="42" t="s">
        <v>641</v>
      </c>
      <c r="D20" s="51">
        <v>30000</v>
      </c>
      <c r="E20" s="51">
        <v>30000</v>
      </c>
    </row>
    <row r="21" spans="1:5" ht="48">
      <c r="A21" s="42" t="s">
        <v>642</v>
      </c>
      <c r="B21" s="42" t="s">
        <v>60</v>
      </c>
      <c r="C21" s="42" t="s">
        <v>643</v>
      </c>
      <c r="D21" s="51">
        <v>64000</v>
      </c>
      <c r="E21" s="51">
        <v>64000</v>
      </c>
    </row>
    <row r="22" spans="1:5" ht="24">
      <c r="A22" s="42" t="s">
        <v>644</v>
      </c>
      <c r="B22" s="42" t="s">
        <v>645</v>
      </c>
      <c r="C22" s="42" t="s">
        <v>646</v>
      </c>
      <c r="D22" s="51">
        <v>45000</v>
      </c>
      <c r="E22" s="51">
        <v>45000</v>
      </c>
    </row>
    <row r="23" spans="1:5" ht="24">
      <c r="A23" s="42" t="s">
        <v>647</v>
      </c>
      <c r="B23" s="42" t="s">
        <v>648</v>
      </c>
      <c r="C23" s="42" t="s">
        <v>649</v>
      </c>
      <c r="D23" s="51">
        <v>45000</v>
      </c>
      <c r="E23" s="51">
        <v>45000</v>
      </c>
    </row>
    <row r="24" spans="1:5" ht="36">
      <c r="A24" s="42" t="s">
        <v>650</v>
      </c>
      <c r="B24" s="42" t="s">
        <v>706</v>
      </c>
      <c r="C24" s="42" t="s">
        <v>651</v>
      </c>
      <c r="D24" s="51">
        <v>35000</v>
      </c>
      <c r="E24" s="51">
        <v>35000</v>
      </c>
    </row>
    <row r="25" spans="1:5" ht="24">
      <c r="A25" s="42" t="s">
        <v>652</v>
      </c>
      <c r="B25" s="42" t="s">
        <v>2550</v>
      </c>
      <c r="C25" s="42" t="s">
        <v>653</v>
      </c>
      <c r="D25" s="51">
        <v>65000</v>
      </c>
      <c r="E25" s="51">
        <v>65000</v>
      </c>
    </row>
    <row r="26" spans="1:5" ht="24">
      <c r="A26" s="42" t="s">
        <v>654</v>
      </c>
      <c r="B26" s="42" t="s">
        <v>615</v>
      </c>
      <c r="C26" s="42" t="s">
        <v>655</v>
      </c>
      <c r="D26" s="51">
        <v>63000</v>
      </c>
      <c r="E26" s="51">
        <v>63000</v>
      </c>
    </row>
    <row r="27" spans="1:5" ht="24">
      <c r="A27" s="42" t="s">
        <v>656</v>
      </c>
      <c r="B27" s="42" t="s">
        <v>66</v>
      </c>
      <c r="C27" s="42" t="s">
        <v>657</v>
      </c>
      <c r="D27" s="51">
        <v>64000</v>
      </c>
      <c r="E27" s="51">
        <v>64000</v>
      </c>
    </row>
    <row r="28" spans="1:5" ht="24">
      <c r="A28" s="42" t="s">
        <v>658</v>
      </c>
      <c r="B28" s="42" t="s">
        <v>618</v>
      </c>
      <c r="C28" s="42" t="s">
        <v>659</v>
      </c>
      <c r="D28" s="51">
        <v>70000</v>
      </c>
      <c r="E28" s="51">
        <v>70000</v>
      </c>
    </row>
    <row r="29" spans="1:5" ht="36" customHeight="1">
      <c r="A29" s="42" t="s">
        <v>660</v>
      </c>
      <c r="B29" s="42" t="s">
        <v>661</v>
      </c>
      <c r="C29" s="42" t="s">
        <v>662</v>
      </c>
      <c r="D29" s="51">
        <v>30000</v>
      </c>
      <c r="E29" s="51">
        <v>30000</v>
      </c>
    </row>
    <row r="30" spans="1:5" ht="24">
      <c r="A30" s="42" t="s">
        <v>663</v>
      </c>
      <c r="B30" s="42" t="s">
        <v>664</v>
      </c>
      <c r="C30" s="42" t="s">
        <v>665</v>
      </c>
      <c r="D30" s="51">
        <v>70000</v>
      </c>
      <c r="E30" s="51">
        <v>70000</v>
      </c>
    </row>
    <row r="31" spans="1:5" ht="36">
      <c r="A31" s="42" t="s">
        <v>667</v>
      </c>
      <c r="B31" s="42" t="s">
        <v>960</v>
      </c>
      <c r="C31" s="42" t="s">
        <v>668</v>
      </c>
      <c r="D31" s="51">
        <v>230000</v>
      </c>
      <c r="E31" s="51">
        <v>230000</v>
      </c>
    </row>
    <row r="32" spans="1:5" ht="36">
      <c r="A32" s="42" t="s">
        <v>669</v>
      </c>
      <c r="B32" s="42" t="s">
        <v>961</v>
      </c>
      <c r="C32" s="42" t="s">
        <v>670</v>
      </c>
      <c r="D32" s="51">
        <v>230000</v>
      </c>
      <c r="E32" s="51">
        <v>230000</v>
      </c>
    </row>
    <row r="33" spans="1:5" ht="36">
      <c r="A33" s="42" t="s">
        <v>671</v>
      </c>
      <c r="B33" s="42" t="s">
        <v>672</v>
      </c>
      <c r="C33" s="42" t="s">
        <v>673</v>
      </c>
      <c r="D33" s="51">
        <v>230000</v>
      </c>
      <c r="E33" s="51">
        <v>230000</v>
      </c>
    </row>
    <row r="34" spans="1:5" ht="48">
      <c r="A34" s="42" t="s">
        <v>674</v>
      </c>
      <c r="B34" s="42" t="s">
        <v>675</v>
      </c>
      <c r="C34" s="42" t="s">
        <v>676</v>
      </c>
      <c r="D34" s="51">
        <v>240000</v>
      </c>
      <c r="E34" s="51">
        <f>240000-1383.93</f>
        <v>238616.07</v>
      </c>
    </row>
    <row r="35" spans="1:5" ht="36.75" customHeight="1">
      <c r="A35" s="42" t="s">
        <v>677</v>
      </c>
      <c r="B35" s="42" t="s">
        <v>962</v>
      </c>
      <c r="C35" s="42" t="s">
        <v>678</v>
      </c>
      <c r="D35" s="51">
        <v>250000</v>
      </c>
      <c r="E35" s="51">
        <v>250000</v>
      </c>
    </row>
    <row r="36" spans="1:5" ht="38.25" customHeight="1">
      <c r="A36" s="42" t="s">
        <v>680</v>
      </c>
      <c r="B36" s="42" t="s">
        <v>963</v>
      </c>
      <c r="C36" s="42" t="s">
        <v>681</v>
      </c>
      <c r="D36" s="51">
        <v>114000</v>
      </c>
      <c r="E36" s="51">
        <v>114000</v>
      </c>
    </row>
    <row r="37" spans="1:5" ht="24" customHeight="1">
      <c r="A37" s="42" t="s">
        <v>682</v>
      </c>
      <c r="B37" s="42" t="s">
        <v>683</v>
      </c>
      <c r="C37" s="42" t="s">
        <v>684</v>
      </c>
      <c r="D37" s="51">
        <v>91000</v>
      </c>
      <c r="E37" s="51">
        <v>91000</v>
      </c>
    </row>
    <row r="38" spans="1:5" ht="48">
      <c r="A38" s="42" t="s">
        <v>685</v>
      </c>
      <c r="B38" s="42" t="s">
        <v>2566</v>
      </c>
      <c r="C38" s="42" t="s">
        <v>686</v>
      </c>
      <c r="D38" s="51">
        <v>30000</v>
      </c>
      <c r="E38" s="51">
        <v>30000</v>
      </c>
    </row>
    <row r="39" spans="1:5" ht="36.6" customHeight="1">
      <c r="A39" s="42" t="s">
        <v>687</v>
      </c>
      <c r="B39" s="42" t="s">
        <v>688</v>
      </c>
      <c r="C39" s="42" t="s">
        <v>689</v>
      </c>
      <c r="D39" s="51">
        <v>39000</v>
      </c>
      <c r="E39" s="51">
        <v>39000</v>
      </c>
    </row>
    <row r="40" spans="1:5" ht="48">
      <c r="A40" s="42" t="s">
        <v>690</v>
      </c>
      <c r="B40" s="42" t="s">
        <v>60</v>
      </c>
      <c r="C40" s="42" t="s">
        <v>691</v>
      </c>
      <c r="D40" s="51">
        <v>104000</v>
      </c>
      <c r="E40" s="51">
        <v>104000</v>
      </c>
    </row>
    <row r="41" spans="1:5" ht="48">
      <c r="A41" s="42" t="s">
        <v>692</v>
      </c>
      <c r="B41" s="42" t="s">
        <v>648</v>
      </c>
      <c r="C41" s="42" t="s">
        <v>693</v>
      </c>
      <c r="D41" s="51">
        <v>63000</v>
      </c>
      <c r="E41" s="51">
        <v>63000</v>
      </c>
    </row>
    <row r="42" spans="1:5" ht="24">
      <c r="A42" s="42" t="s">
        <v>694</v>
      </c>
      <c r="B42" s="42" t="s">
        <v>695</v>
      </c>
      <c r="C42" s="42" t="s">
        <v>696</v>
      </c>
      <c r="D42" s="51">
        <v>100000</v>
      </c>
      <c r="E42" s="51">
        <v>100000</v>
      </c>
    </row>
    <row r="43" spans="1:5" ht="48">
      <c r="A43" s="42" t="s">
        <v>697</v>
      </c>
      <c r="B43" s="42" t="s">
        <v>698</v>
      </c>
      <c r="C43" s="42" t="s">
        <v>699</v>
      </c>
      <c r="D43" s="51">
        <v>108000</v>
      </c>
      <c r="E43" s="51">
        <v>108000</v>
      </c>
    </row>
    <row r="44" spans="1:5" ht="37.5" customHeight="1">
      <c r="A44" s="42" t="s">
        <v>700</v>
      </c>
      <c r="B44" s="42" t="s">
        <v>701</v>
      </c>
      <c r="C44" s="42" t="s">
        <v>702</v>
      </c>
      <c r="D44" s="51">
        <v>150000</v>
      </c>
      <c r="E44" s="51">
        <v>150000</v>
      </c>
    </row>
    <row r="45" spans="1:5" ht="36" customHeight="1">
      <c r="A45" s="42" t="s">
        <v>703</v>
      </c>
      <c r="B45" s="42" t="s">
        <v>664</v>
      </c>
      <c r="C45" s="42" t="s">
        <v>704</v>
      </c>
      <c r="D45" s="51">
        <v>79000</v>
      </c>
      <c r="E45" s="51">
        <v>79000</v>
      </c>
    </row>
  </sheetData>
  <mergeCells count="5">
    <mergeCell ref="A3:E3"/>
    <mergeCell ref="A4:E4"/>
    <mergeCell ref="A5:E5"/>
    <mergeCell ref="A6:E6"/>
    <mergeCell ref="A1:C1"/>
  </mergeCells>
  <pageMargins left="0.70866141732283472" right="0.70866141732283472" top="0.78740157480314965" bottom="0.78740157480314965" header="0.31496062992125984" footer="0.31496062992125984"/>
  <pageSetup paperSize="9" firstPageNumber="2" fitToHeight="0" orientation="portrait" useFirstPageNumber="1" r:id="rId1"/>
  <headerFooter>
    <oddFooter>&amp;C&amp;P&amp;Rkap. 48 oblast životní prostředí a zemědělství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workbookViewId="0">
      <selection activeCell="B44" sqref="B44"/>
    </sheetView>
  </sheetViews>
  <sheetFormatPr defaultColWidth="9.140625" defaultRowHeight="12.75"/>
  <cols>
    <col min="1" max="1" width="11.28515625" style="24" customWidth="1"/>
    <col min="2" max="2" width="21.7109375" style="24" customWidth="1"/>
    <col min="3" max="3" width="30.42578125" style="24" customWidth="1"/>
    <col min="4" max="5" width="12.42578125" style="24" bestFit="1" customWidth="1"/>
    <col min="6" max="6" width="13.140625" style="24" customWidth="1"/>
    <col min="7" max="16384" width="9.140625" style="24"/>
  </cols>
  <sheetData>
    <row r="1" spans="1:5" ht="27.6" customHeight="1">
      <c r="A1" s="104" t="s">
        <v>2548</v>
      </c>
      <c r="B1" s="105"/>
      <c r="C1" s="106"/>
      <c r="D1" s="23">
        <f>SUM(D5:D39)</f>
        <v>2518000</v>
      </c>
      <c r="E1" s="23">
        <f>SUM(E5:E39)</f>
        <v>2518000</v>
      </c>
    </row>
    <row r="3" spans="1:5" ht="15">
      <c r="A3" s="107" t="s">
        <v>1243</v>
      </c>
      <c r="B3" s="107"/>
      <c r="C3" s="107"/>
      <c r="D3" s="107"/>
      <c r="E3" s="107"/>
    </row>
    <row r="4" spans="1:5" ht="30">
      <c r="A4" s="81" t="s">
        <v>1244</v>
      </c>
      <c r="B4" s="82" t="s">
        <v>31</v>
      </c>
      <c r="C4" s="82" t="s">
        <v>2</v>
      </c>
      <c r="D4" s="82" t="s">
        <v>0</v>
      </c>
      <c r="E4" s="81" t="s">
        <v>1</v>
      </c>
    </row>
    <row r="5" spans="1:5" s="29" customFormat="1" ht="48">
      <c r="A5" s="73" t="s">
        <v>1245</v>
      </c>
      <c r="B5" s="65" t="s">
        <v>1246</v>
      </c>
      <c r="C5" s="65" t="s">
        <v>1247</v>
      </c>
      <c r="D5" s="72">
        <v>97500</v>
      </c>
      <c r="E5" s="72">
        <v>97500</v>
      </c>
    </row>
    <row r="6" spans="1:5" s="29" customFormat="1" ht="24">
      <c r="A6" s="73" t="s">
        <v>1248</v>
      </c>
      <c r="B6" s="65" t="s">
        <v>1249</v>
      </c>
      <c r="C6" s="65" t="s">
        <v>1250</v>
      </c>
      <c r="D6" s="72">
        <v>97500</v>
      </c>
      <c r="E6" s="72">
        <v>97500</v>
      </c>
    </row>
    <row r="7" spans="1:5" s="29" customFormat="1" ht="14.25" customHeight="1">
      <c r="A7" s="73" t="s">
        <v>1251</v>
      </c>
      <c r="B7" s="65" t="s">
        <v>1252</v>
      </c>
      <c r="C7" s="65" t="s">
        <v>1253</v>
      </c>
      <c r="D7" s="72">
        <v>45000</v>
      </c>
      <c r="E7" s="72">
        <v>45000</v>
      </c>
    </row>
    <row r="8" spans="1:5" s="29" customFormat="1" ht="24">
      <c r="A8" s="73" t="s">
        <v>1254</v>
      </c>
      <c r="B8" s="65" t="s">
        <v>1255</v>
      </c>
      <c r="C8" s="65" t="s">
        <v>1256</v>
      </c>
      <c r="D8" s="72">
        <v>29200</v>
      </c>
      <c r="E8" s="72">
        <v>29200</v>
      </c>
    </row>
    <row r="9" spans="1:5" s="29" customFormat="1" ht="24">
      <c r="A9" s="73" t="s">
        <v>1257</v>
      </c>
      <c r="B9" s="65" t="s">
        <v>1258</v>
      </c>
      <c r="C9" s="65" t="s">
        <v>1259</v>
      </c>
      <c r="D9" s="72">
        <v>87700</v>
      </c>
      <c r="E9" s="72">
        <v>87700</v>
      </c>
    </row>
    <row r="10" spans="1:5" s="29" customFormat="1" ht="36">
      <c r="A10" s="73" t="s">
        <v>1260</v>
      </c>
      <c r="B10" s="65" t="s">
        <v>1261</v>
      </c>
      <c r="C10" s="65" t="s">
        <v>1262</v>
      </c>
      <c r="D10" s="72">
        <v>48000</v>
      </c>
      <c r="E10" s="72">
        <v>48000</v>
      </c>
    </row>
    <row r="11" spans="1:5" s="29" customFormat="1" ht="24">
      <c r="A11" s="73" t="s">
        <v>1263</v>
      </c>
      <c r="B11" s="65" t="s">
        <v>1264</v>
      </c>
      <c r="C11" s="65" t="s">
        <v>1265</v>
      </c>
      <c r="D11" s="72">
        <v>45500</v>
      </c>
      <c r="E11" s="72">
        <v>45500</v>
      </c>
    </row>
    <row r="12" spans="1:5" s="29" customFormat="1" ht="24">
      <c r="A12" s="73" t="s">
        <v>1266</v>
      </c>
      <c r="B12" s="65" t="s">
        <v>1267</v>
      </c>
      <c r="C12" s="65" t="s">
        <v>1268</v>
      </c>
      <c r="D12" s="72">
        <v>30000</v>
      </c>
      <c r="E12" s="72">
        <v>30000</v>
      </c>
    </row>
    <row r="13" spans="1:5" s="29" customFormat="1" ht="48">
      <c r="A13" s="73" t="s">
        <v>1269</v>
      </c>
      <c r="B13" s="65" t="s">
        <v>1270</v>
      </c>
      <c r="C13" s="65" t="s">
        <v>1271</v>
      </c>
      <c r="D13" s="72">
        <v>97500</v>
      </c>
      <c r="E13" s="72">
        <v>97500</v>
      </c>
    </row>
    <row r="14" spans="1:5" s="29" customFormat="1" ht="24">
      <c r="A14" s="73" t="s">
        <v>1272</v>
      </c>
      <c r="B14" s="65" t="s">
        <v>1273</v>
      </c>
      <c r="C14" s="65" t="s">
        <v>1274</v>
      </c>
      <c r="D14" s="72">
        <v>97500</v>
      </c>
      <c r="E14" s="72">
        <v>97500</v>
      </c>
    </row>
    <row r="15" spans="1:5" s="29" customFormat="1" ht="15">
      <c r="A15" s="73" t="s">
        <v>1275</v>
      </c>
      <c r="B15" s="65" t="s">
        <v>1276</v>
      </c>
      <c r="C15" s="65" t="s">
        <v>2125</v>
      </c>
      <c r="D15" s="72">
        <v>96000</v>
      </c>
      <c r="E15" s="72">
        <v>96000</v>
      </c>
    </row>
    <row r="16" spans="1:5" s="29" customFormat="1" ht="15">
      <c r="A16" s="73" t="s">
        <v>1277</v>
      </c>
      <c r="B16" s="65" t="s">
        <v>1278</v>
      </c>
      <c r="C16" s="65" t="s">
        <v>1279</v>
      </c>
      <c r="D16" s="72">
        <v>84500</v>
      </c>
      <c r="E16" s="72">
        <v>84500</v>
      </c>
    </row>
    <row r="17" spans="1:5" s="29" customFormat="1" ht="24">
      <c r="A17" s="73" t="s">
        <v>1280</v>
      </c>
      <c r="B17" s="65" t="s">
        <v>1281</v>
      </c>
      <c r="C17" s="65" t="s">
        <v>1282</v>
      </c>
      <c r="D17" s="72">
        <v>25300</v>
      </c>
      <c r="E17" s="72">
        <v>25300</v>
      </c>
    </row>
    <row r="18" spans="1:5" s="29" customFormat="1" ht="24">
      <c r="A18" s="73" t="s">
        <v>1283</v>
      </c>
      <c r="B18" s="65" t="s">
        <v>1284</v>
      </c>
      <c r="C18" s="65" t="s">
        <v>1285</v>
      </c>
      <c r="D18" s="72">
        <v>53300</v>
      </c>
      <c r="E18" s="72">
        <v>53300</v>
      </c>
    </row>
    <row r="19" spans="1:5" s="29" customFormat="1" ht="24">
      <c r="A19" s="73" t="s">
        <v>1286</v>
      </c>
      <c r="B19" s="65" t="s">
        <v>1287</v>
      </c>
      <c r="C19" s="65" t="s">
        <v>1288</v>
      </c>
      <c r="D19" s="72">
        <v>97500</v>
      </c>
      <c r="E19" s="72">
        <v>97500</v>
      </c>
    </row>
    <row r="20" spans="1:5" s="29" customFormat="1" ht="24">
      <c r="A20" s="73" t="s">
        <v>1289</v>
      </c>
      <c r="B20" s="65" t="s">
        <v>1290</v>
      </c>
      <c r="C20" s="65" t="s">
        <v>1291</v>
      </c>
      <c r="D20" s="72">
        <v>97500</v>
      </c>
      <c r="E20" s="72">
        <v>97500</v>
      </c>
    </row>
    <row r="21" spans="1:5" s="29" customFormat="1" ht="36">
      <c r="A21" s="73" t="s">
        <v>1292</v>
      </c>
      <c r="B21" s="65" t="s">
        <v>1293</v>
      </c>
      <c r="C21" s="65" t="s">
        <v>1294</v>
      </c>
      <c r="D21" s="72">
        <v>40000</v>
      </c>
      <c r="E21" s="72">
        <v>40000</v>
      </c>
    </row>
    <row r="22" spans="1:5" s="29" customFormat="1" ht="24">
      <c r="A22" s="73" t="s">
        <v>1295</v>
      </c>
      <c r="B22" s="65" t="s">
        <v>1296</v>
      </c>
      <c r="C22" s="65" t="s">
        <v>1297</v>
      </c>
      <c r="D22" s="72">
        <v>60000</v>
      </c>
      <c r="E22" s="72">
        <v>60000</v>
      </c>
    </row>
    <row r="23" spans="1:5" s="29" customFormat="1" ht="15" customHeight="1">
      <c r="A23" s="73" t="s">
        <v>1298</v>
      </c>
      <c r="B23" s="65" t="s">
        <v>2493</v>
      </c>
      <c r="C23" s="65" t="s">
        <v>1300</v>
      </c>
      <c r="D23" s="72">
        <v>75000</v>
      </c>
      <c r="E23" s="72">
        <v>75000</v>
      </c>
    </row>
    <row r="24" spans="1:5" s="29" customFormat="1" ht="48">
      <c r="A24" s="73" t="s">
        <v>1301</v>
      </c>
      <c r="B24" s="65" t="s">
        <v>1302</v>
      </c>
      <c r="C24" s="65" t="s">
        <v>1303</v>
      </c>
      <c r="D24" s="72">
        <v>97500</v>
      </c>
      <c r="E24" s="72">
        <v>97500</v>
      </c>
    </row>
    <row r="25" spans="1:5" s="29" customFormat="1" ht="48">
      <c r="A25" s="73" t="s">
        <v>1304</v>
      </c>
      <c r="B25" s="65" t="s">
        <v>1305</v>
      </c>
      <c r="C25" s="65" t="s">
        <v>1306</v>
      </c>
      <c r="D25" s="72">
        <v>120000</v>
      </c>
      <c r="E25" s="72">
        <v>120000</v>
      </c>
    </row>
    <row r="26" spans="1:5" s="29" customFormat="1" ht="15" customHeight="1">
      <c r="A26" s="73" t="s">
        <v>1307</v>
      </c>
      <c r="B26" s="65" t="s">
        <v>1308</v>
      </c>
      <c r="C26" s="65" t="s">
        <v>1309</v>
      </c>
      <c r="D26" s="72">
        <v>15000</v>
      </c>
      <c r="E26" s="72">
        <v>15000</v>
      </c>
    </row>
    <row r="27" spans="1:5" s="29" customFormat="1" ht="15" customHeight="1">
      <c r="A27" s="73" t="s">
        <v>1310</v>
      </c>
      <c r="B27" s="65" t="s">
        <v>1311</v>
      </c>
      <c r="C27" s="65" t="s">
        <v>1312</v>
      </c>
      <c r="D27" s="72">
        <v>75000</v>
      </c>
      <c r="E27" s="72">
        <v>75000</v>
      </c>
    </row>
    <row r="28" spans="1:5" s="29" customFormat="1" ht="24">
      <c r="A28" s="73" t="s">
        <v>1313</v>
      </c>
      <c r="B28" s="65" t="s">
        <v>1314</v>
      </c>
      <c r="C28" s="65" t="s">
        <v>1315</v>
      </c>
      <c r="D28" s="72">
        <v>104000</v>
      </c>
      <c r="E28" s="72">
        <v>104000</v>
      </c>
    </row>
    <row r="29" spans="1:5" s="29" customFormat="1" ht="15">
      <c r="A29" s="73" t="s">
        <v>1316</v>
      </c>
      <c r="B29" s="65" t="s">
        <v>1317</v>
      </c>
      <c r="C29" s="65" t="s">
        <v>1318</v>
      </c>
      <c r="D29" s="72">
        <v>65000</v>
      </c>
      <c r="E29" s="72">
        <v>65000</v>
      </c>
    </row>
    <row r="30" spans="1:5" s="29" customFormat="1" ht="36">
      <c r="A30" s="73" t="s">
        <v>1319</v>
      </c>
      <c r="B30" s="65" t="s">
        <v>1320</v>
      </c>
      <c r="C30" s="65" t="s">
        <v>1321</v>
      </c>
      <c r="D30" s="72">
        <v>56000</v>
      </c>
      <c r="E30" s="72">
        <v>56000</v>
      </c>
    </row>
    <row r="31" spans="1:5" s="29" customFormat="1" ht="15" customHeight="1">
      <c r="A31" s="73" t="s">
        <v>1322</v>
      </c>
      <c r="B31" s="65" t="s">
        <v>1323</v>
      </c>
      <c r="C31" s="65" t="s">
        <v>1324</v>
      </c>
      <c r="D31" s="72">
        <v>120000</v>
      </c>
      <c r="E31" s="72">
        <v>120000</v>
      </c>
    </row>
    <row r="32" spans="1:5" s="29" customFormat="1" ht="24">
      <c r="A32" s="73" t="s">
        <v>1325</v>
      </c>
      <c r="B32" s="65" t="s">
        <v>1326</v>
      </c>
      <c r="C32" s="65" t="s">
        <v>1327</v>
      </c>
      <c r="D32" s="72">
        <v>37400</v>
      </c>
      <c r="E32" s="72">
        <v>37400</v>
      </c>
    </row>
    <row r="33" spans="1:5" s="29" customFormat="1" ht="24">
      <c r="A33" s="73" t="s">
        <v>1328</v>
      </c>
      <c r="B33" s="65" t="s">
        <v>1329</v>
      </c>
      <c r="C33" s="65" t="s">
        <v>1330</v>
      </c>
      <c r="D33" s="72">
        <v>108000</v>
      </c>
      <c r="E33" s="72">
        <v>108000</v>
      </c>
    </row>
    <row r="34" spans="1:5" s="29" customFormat="1" ht="15">
      <c r="A34" s="73" t="s">
        <v>1331</v>
      </c>
      <c r="B34" s="65" t="s">
        <v>2494</v>
      </c>
      <c r="C34" s="65" t="s">
        <v>1332</v>
      </c>
      <c r="D34" s="72">
        <v>97500</v>
      </c>
      <c r="E34" s="72">
        <v>97500</v>
      </c>
    </row>
    <row r="35" spans="1:5" s="29" customFormat="1" ht="36">
      <c r="A35" s="73" t="s">
        <v>1333</v>
      </c>
      <c r="B35" s="65" t="s">
        <v>1334</v>
      </c>
      <c r="C35" s="65" t="s">
        <v>1335</v>
      </c>
      <c r="D35" s="72">
        <v>97500</v>
      </c>
      <c r="E35" s="72">
        <v>97500</v>
      </c>
    </row>
    <row r="36" spans="1:5" s="29" customFormat="1" ht="36">
      <c r="A36" s="73" t="s">
        <v>1336</v>
      </c>
      <c r="B36" s="65" t="s">
        <v>1337</v>
      </c>
      <c r="C36" s="65" t="s">
        <v>1338</v>
      </c>
      <c r="D36" s="72">
        <v>65000</v>
      </c>
      <c r="E36" s="72">
        <v>65000</v>
      </c>
    </row>
    <row r="37" spans="1:5" s="29" customFormat="1" ht="15" customHeight="1">
      <c r="A37" s="73" t="s">
        <v>1339</v>
      </c>
      <c r="B37" s="65" t="s">
        <v>1340</v>
      </c>
      <c r="C37" s="65" t="s">
        <v>1341</v>
      </c>
      <c r="D37" s="72">
        <v>30100</v>
      </c>
      <c r="E37" s="72">
        <v>30100</v>
      </c>
    </row>
    <row r="38" spans="1:5" s="29" customFormat="1" ht="15" customHeight="1">
      <c r="A38" s="73" t="s">
        <v>1342</v>
      </c>
      <c r="B38" s="65" t="s">
        <v>1343</v>
      </c>
      <c r="C38" s="65" t="s">
        <v>1344</v>
      </c>
      <c r="D38" s="72">
        <v>97500</v>
      </c>
      <c r="E38" s="72">
        <v>97500</v>
      </c>
    </row>
    <row r="39" spans="1:5" s="29" customFormat="1" ht="36">
      <c r="A39" s="73" t="s">
        <v>1345</v>
      </c>
      <c r="B39" s="65" t="s">
        <v>1346</v>
      </c>
      <c r="C39" s="65" t="s">
        <v>1347</v>
      </c>
      <c r="D39" s="72">
        <v>28000</v>
      </c>
      <c r="E39" s="72">
        <v>28000</v>
      </c>
    </row>
  </sheetData>
  <mergeCells count="2">
    <mergeCell ref="A1:C1"/>
    <mergeCell ref="A3:E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firstPageNumber="4" fitToHeight="0" orientation="portrait" useFirstPageNumber="1" r:id="rId1"/>
  <headerFooter>
    <oddFooter>&amp;C&amp;P&amp;Rkap. 48 oblast vrcholový sport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workbookViewId="0">
      <selection activeCell="F4" sqref="F4"/>
    </sheetView>
  </sheetViews>
  <sheetFormatPr defaultColWidth="9.140625" defaultRowHeight="12.75"/>
  <cols>
    <col min="1" max="1" width="12" style="24" customWidth="1"/>
    <col min="2" max="2" width="24.42578125" style="24" customWidth="1"/>
    <col min="3" max="3" width="32.7109375" style="24" customWidth="1"/>
    <col min="4" max="5" width="13.28515625" style="24" customWidth="1"/>
    <col min="6" max="6" width="13.140625" style="24" customWidth="1"/>
    <col min="7" max="16384" width="9.140625" style="24"/>
  </cols>
  <sheetData>
    <row r="1" spans="1:5" ht="27.6" customHeight="1">
      <c r="A1" s="108" t="s">
        <v>2549</v>
      </c>
      <c r="B1" s="108"/>
      <c r="C1" s="108"/>
      <c r="D1" s="23">
        <f>SUM(D5:D133)</f>
        <v>7914500</v>
      </c>
      <c r="E1" s="23">
        <f>SUM(E5:E133)</f>
        <v>7906014</v>
      </c>
    </row>
    <row r="3" spans="1:5" ht="15">
      <c r="A3" s="107" t="s">
        <v>1348</v>
      </c>
      <c r="B3" s="107"/>
      <c r="C3" s="107"/>
      <c r="D3" s="107"/>
      <c r="E3" s="107"/>
    </row>
    <row r="4" spans="1:5" ht="30">
      <c r="A4" s="81" t="s">
        <v>1244</v>
      </c>
      <c r="B4" s="82" t="s">
        <v>31</v>
      </c>
      <c r="C4" s="82" t="s">
        <v>2</v>
      </c>
      <c r="D4" s="82" t="s">
        <v>0</v>
      </c>
      <c r="E4" s="81" t="s">
        <v>1</v>
      </c>
    </row>
    <row r="5" spans="1:5" s="28" customFormat="1" ht="24">
      <c r="A5" s="73" t="s">
        <v>1349</v>
      </c>
      <c r="B5" s="65" t="s">
        <v>2495</v>
      </c>
      <c r="C5" s="65" t="s">
        <v>1350</v>
      </c>
      <c r="D5" s="72">
        <v>20000</v>
      </c>
      <c r="E5" s="72">
        <v>20000</v>
      </c>
    </row>
    <row r="6" spans="1:5" s="28" customFormat="1" ht="24">
      <c r="A6" s="73" t="s">
        <v>1351</v>
      </c>
      <c r="B6" s="65" t="s">
        <v>1352</v>
      </c>
      <c r="C6" s="65" t="s">
        <v>1353</v>
      </c>
      <c r="D6" s="72">
        <v>45000</v>
      </c>
      <c r="E6" s="72">
        <v>45000</v>
      </c>
    </row>
    <row r="7" spans="1:5" s="28" customFormat="1" ht="24">
      <c r="A7" s="73" t="s">
        <v>1354</v>
      </c>
      <c r="B7" s="65" t="s">
        <v>1355</v>
      </c>
      <c r="C7" s="65" t="s">
        <v>1356</v>
      </c>
      <c r="D7" s="72">
        <v>56000</v>
      </c>
      <c r="E7" s="72">
        <v>56000</v>
      </c>
    </row>
    <row r="8" spans="1:5" s="28" customFormat="1" ht="24">
      <c r="A8" s="73" t="s">
        <v>1357</v>
      </c>
      <c r="B8" s="65" t="s">
        <v>1358</v>
      </c>
      <c r="C8" s="65" t="s">
        <v>1359</v>
      </c>
      <c r="D8" s="72">
        <v>62500</v>
      </c>
      <c r="E8" s="72">
        <v>62500</v>
      </c>
    </row>
    <row r="9" spans="1:5" s="28" customFormat="1" ht="16.5" customHeight="1">
      <c r="A9" s="73" t="s">
        <v>1360</v>
      </c>
      <c r="B9" s="65" t="s">
        <v>1361</v>
      </c>
      <c r="C9" s="65" t="s">
        <v>1362</v>
      </c>
      <c r="D9" s="72">
        <v>20000</v>
      </c>
      <c r="E9" s="72">
        <v>20000</v>
      </c>
    </row>
    <row r="10" spans="1:5" s="28" customFormat="1" ht="15">
      <c r="A10" s="73" t="s">
        <v>1363</v>
      </c>
      <c r="B10" s="65" t="s">
        <v>1364</v>
      </c>
      <c r="C10" s="65" t="s">
        <v>1365</v>
      </c>
      <c r="D10" s="72">
        <v>50400</v>
      </c>
      <c r="E10" s="72">
        <v>50400</v>
      </c>
    </row>
    <row r="11" spans="1:5" s="28" customFormat="1" ht="24">
      <c r="A11" s="73" t="s">
        <v>1366</v>
      </c>
      <c r="B11" s="65" t="s">
        <v>1367</v>
      </c>
      <c r="C11" s="65" t="s">
        <v>1368</v>
      </c>
      <c r="D11" s="72">
        <v>22500</v>
      </c>
      <c r="E11" s="72">
        <v>22500</v>
      </c>
    </row>
    <row r="12" spans="1:5" s="28" customFormat="1" ht="24">
      <c r="A12" s="73" t="s">
        <v>1369</v>
      </c>
      <c r="B12" s="65" t="s">
        <v>1370</v>
      </c>
      <c r="C12" s="65" t="s">
        <v>2706</v>
      </c>
      <c r="D12" s="72">
        <v>36000</v>
      </c>
      <c r="E12" s="72">
        <v>36000</v>
      </c>
    </row>
    <row r="13" spans="1:5" s="28" customFormat="1" ht="15">
      <c r="A13" s="73" t="s">
        <v>1371</v>
      </c>
      <c r="B13" s="65" t="s">
        <v>1372</v>
      </c>
      <c r="C13" s="65" t="s">
        <v>1373</v>
      </c>
      <c r="D13" s="72">
        <v>20000</v>
      </c>
      <c r="E13" s="72">
        <v>20000</v>
      </c>
    </row>
    <row r="14" spans="1:5" s="28" customFormat="1" ht="15">
      <c r="A14" s="73" t="s">
        <v>1374</v>
      </c>
      <c r="B14" s="65" t="s">
        <v>1375</v>
      </c>
      <c r="C14" s="65" t="s">
        <v>1376</v>
      </c>
      <c r="D14" s="72">
        <v>60000</v>
      </c>
      <c r="E14" s="72">
        <v>60000</v>
      </c>
    </row>
    <row r="15" spans="1:5" s="28" customFormat="1" ht="15">
      <c r="A15" s="73" t="s">
        <v>1377</v>
      </c>
      <c r="B15" s="65" t="s">
        <v>1378</v>
      </c>
      <c r="C15" s="65" t="s">
        <v>1379</v>
      </c>
      <c r="D15" s="72">
        <v>20000</v>
      </c>
      <c r="E15" s="72">
        <v>20000</v>
      </c>
    </row>
    <row r="16" spans="1:5" s="28" customFormat="1" ht="36">
      <c r="A16" s="73" t="s">
        <v>1380</v>
      </c>
      <c r="B16" s="65" t="s">
        <v>1381</v>
      </c>
      <c r="C16" s="65" t="s">
        <v>1382</v>
      </c>
      <c r="D16" s="72">
        <v>67400</v>
      </c>
      <c r="E16" s="72">
        <v>67400</v>
      </c>
    </row>
    <row r="17" spans="1:5" s="28" customFormat="1" ht="24">
      <c r="A17" s="73" t="s">
        <v>1383</v>
      </c>
      <c r="B17" s="65" t="s">
        <v>1384</v>
      </c>
      <c r="C17" s="65" t="s">
        <v>1385</v>
      </c>
      <c r="D17" s="72">
        <v>20000</v>
      </c>
      <c r="E17" s="72">
        <v>20000</v>
      </c>
    </row>
    <row r="18" spans="1:5" s="28" customFormat="1" ht="17.25" customHeight="1">
      <c r="A18" s="73" t="s">
        <v>1386</v>
      </c>
      <c r="B18" s="65" t="s">
        <v>2707</v>
      </c>
      <c r="C18" s="65" t="s">
        <v>1387</v>
      </c>
      <c r="D18" s="72">
        <v>30000</v>
      </c>
      <c r="E18" s="72">
        <v>30000</v>
      </c>
    </row>
    <row r="19" spans="1:5" s="28" customFormat="1" ht="24">
      <c r="A19" s="73" t="s">
        <v>1388</v>
      </c>
      <c r="B19" s="65" t="s">
        <v>1389</v>
      </c>
      <c r="C19" s="65" t="s">
        <v>1390</v>
      </c>
      <c r="D19" s="72">
        <v>23000</v>
      </c>
      <c r="E19" s="72">
        <v>23000</v>
      </c>
    </row>
    <row r="20" spans="1:5" s="28" customFormat="1" ht="15">
      <c r="A20" s="73" t="s">
        <v>1391</v>
      </c>
      <c r="B20" s="65" t="s">
        <v>1261</v>
      </c>
      <c r="C20" s="65" t="s">
        <v>2708</v>
      </c>
      <c r="D20" s="72">
        <v>82700</v>
      </c>
      <c r="E20" s="72">
        <v>82700</v>
      </c>
    </row>
    <row r="21" spans="1:5" s="28" customFormat="1" ht="24">
      <c r="A21" s="73" t="s">
        <v>1392</v>
      </c>
      <c r="B21" s="65" t="s">
        <v>1393</v>
      </c>
      <c r="C21" s="65" t="s">
        <v>1394</v>
      </c>
      <c r="D21" s="72">
        <v>49200</v>
      </c>
      <c r="E21" s="72">
        <v>49200</v>
      </c>
    </row>
    <row r="22" spans="1:5" s="28" customFormat="1" ht="15" customHeight="1">
      <c r="A22" s="73" t="s">
        <v>1395</v>
      </c>
      <c r="B22" s="65" t="s">
        <v>1396</v>
      </c>
      <c r="C22" s="65" t="s">
        <v>1397</v>
      </c>
      <c r="D22" s="72">
        <v>20000</v>
      </c>
      <c r="E22" s="72">
        <v>20000</v>
      </c>
    </row>
    <row r="23" spans="1:5" s="28" customFormat="1" ht="15">
      <c r="A23" s="73" t="s">
        <v>1398</v>
      </c>
      <c r="B23" s="65" t="s">
        <v>1399</v>
      </c>
      <c r="C23" s="65" t="s">
        <v>1400</v>
      </c>
      <c r="D23" s="72">
        <v>20000</v>
      </c>
      <c r="E23" s="72">
        <v>20000</v>
      </c>
    </row>
    <row r="24" spans="1:5" s="28" customFormat="1" ht="15">
      <c r="A24" s="73" t="s">
        <v>1401</v>
      </c>
      <c r="B24" s="65" t="s">
        <v>2709</v>
      </c>
      <c r="C24" s="65" t="s">
        <v>1402</v>
      </c>
      <c r="D24" s="72">
        <v>65000</v>
      </c>
      <c r="E24" s="72">
        <v>65000</v>
      </c>
    </row>
    <row r="25" spans="1:5" s="28" customFormat="1" ht="15">
      <c r="A25" s="73" t="s">
        <v>1403</v>
      </c>
      <c r="B25" s="65" t="s">
        <v>1404</v>
      </c>
      <c r="C25" s="65" t="s">
        <v>1405</v>
      </c>
      <c r="D25" s="72">
        <v>38200</v>
      </c>
      <c r="E25" s="72">
        <v>38200</v>
      </c>
    </row>
    <row r="26" spans="1:5" s="28" customFormat="1" ht="24">
      <c r="A26" s="73" t="s">
        <v>1406</v>
      </c>
      <c r="B26" s="65" t="s">
        <v>1407</v>
      </c>
      <c r="C26" s="65" t="s">
        <v>1408</v>
      </c>
      <c r="D26" s="72">
        <v>20000</v>
      </c>
      <c r="E26" s="72">
        <v>20000</v>
      </c>
    </row>
    <row r="27" spans="1:5" s="28" customFormat="1" ht="24">
      <c r="A27" s="73" t="s">
        <v>1409</v>
      </c>
      <c r="B27" s="65" t="s">
        <v>1410</v>
      </c>
      <c r="C27" s="65" t="s">
        <v>1411</v>
      </c>
      <c r="D27" s="72">
        <v>25000</v>
      </c>
      <c r="E27" s="72">
        <v>17334</v>
      </c>
    </row>
    <row r="28" spans="1:5" s="28" customFormat="1" ht="15">
      <c r="A28" s="73" t="s">
        <v>1412</v>
      </c>
      <c r="B28" s="65" t="s">
        <v>1413</v>
      </c>
      <c r="C28" s="65" t="s">
        <v>1414</v>
      </c>
      <c r="D28" s="72">
        <v>40000</v>
      </c>
      <c r="E28" s="72">
        <v>40000</v>
      </c>
    </row>
    <row r="29" spans="1:5" s="28" customFormat="1" ht="36">
      <c r="A29" s="73" t="s">
        <v>1415</v>
      </c>
      <c r="B29" s="65" t="s">
        <v>1416</v>
      </c>
      <c r="C29" s="65" t="s">
        <v>1417</v>
      </c>
      <c r="D29" s="72">
        <v>59600</v>
      </c>
      <c r="E29" s="72">
        <v>59600</v>
      </c>
    </row>
    <row r="30" spans="1:5" s="28" customFormat="1" ht="17.25" customHeight="1">
      <c r="A30" s="73" t="s">
        <v>1418</v>
      </c>
      <c r="B30" s="65" t="s">
        <v>1419</v>
      </c>
      <c r="C30" s="65" t="s">
        <v>2710</v>
      </c>
      <c r="D30" s="72">
        <v>20000</v>
      </c>
      <c r="E30" s="72">
        <v>20000</v>
      </c>
    </row>
    <row r="31" spans="1:5" s="28" customFormat="1" ht="36">
      <c r="A31" s="73" t="s">
        <v>1420</v>
      </c>
      <c r="B31" s="65" t="s">
        <v>2496</v>
      </c>
      <c r="C31" s="65" t="s">
        <v>1421</v>
      </c>
      <c r="D31" s="72">
        <v>20000</v>
      </c>
      <c r="E31" s="72">
        <v>20000</v>
      </c>
    </row>
    <row r="32" spans="1:5" s="28" customFormat="1" ht="36">
      <c r="A32" s="73" t="s">
        <v>1422</v>
      </c>
      <c r="B32" s="65" t="s">
        <v>1423</v>
      </c>
      <c r="C32" s="65" t="s">
        <v>1424</v>
      </c>
      <c r="D32" s="72">
        <v>22500</v>
      </c>
      <c r="E32" s="72">
        <v>22500</v>
      </c>
    </row>
    <row r="33" spans="1:5" s="28" customFormat="1" ht="24">
      <c r="A33" s="73" t="s">
        <v>1425</v>
      </c>
      <c r="B33" s="65" t="s">
        <v>458</v>
      </c>
      <c r="C33" s="65" t="s">
        <v>1426</v>
      </c>
      <c r="D33" s="72">
        <v>20000</v>
      </c>
      <c r="E33" s="72">
        <v>20000</v>
      </c>
    </row>
    <row r="34" spans="1:5" s="28" customFormat="1" ht="24">
      <c r="A34" s="73" t="s">
        <v>1427</v>
      </c>
      <c r="B34" s="65" t="s">
        <v>2497</v>
      </c>
      <c r="C34" s="65" t="s">
        <v>1428</v>
      </c>
      <c r="D34" s="72">
        <v>60000</v>
      </c>
      <c r="E34" s="72">
        <v>60000</v>
      </c>
    </row>
    <row r="35" spans="1:5" s="28" customFormat="1" ht="15">
      <c r="A35" s="73" t="s">
        <v>1429</v>
      </c>
      <c r="B35" s="65" t="s">
        <v>1317</v>
      </c>
      <c r="C35" s="65" t="s">
        <v>1430</v>
      </c>
      <c r="D35" s="72">
        <v>88500</v>
      </c>
      <c r="E35" s="72">
        <v>88500</v>
      </c>
    </row>
    <row r="36" spans="1:5" s="28" customFormat="1" ht="24">
      <c r="A36" s="73" t="s">
        <v>1431</v>
      </c>
      <c r="B36" s="65" t="s">
        <v>1432</v>
      </c>
      <c r="C36" s="65" t="s">
        <v>1433</v>
      </c>
      <c r="D36" s="72">
        <v>152200</v>
      </c>
      <c r="E36" s="72">
        <v>152200</v>
      </c>
    </row>
    <row r="37" spans="1:5" s="28" customFormat="1" ht="24">
      <c r="A37" s="73" t="s">
        <v>1434</v>
      </c>
      <c r="B37" s="65" t="s">
        <v>1435</v>
      </c>
      <c r="C37" s="65" t="s">
        <v>1436</v>
      </c>
      <c r="D37" s="72">
        <v>20000</v>
      </c>
      <c r="E37" s="72">
        <v>20000</v>
      </c>
    </row>
    <row r="38" spans="1:5" s="28" customFormat="1" ht="24">
      <c r="A38" s="73" t="s">
        <v>1437</v>
      </c>
      <c r="B38" s="65" t="s">
        <v>1438</v>
      </c>
      <c r="C38" s="65" t="s">
        <v>1439</v>
      </c>
      <c r="D38" s="72">
        <v>20000</v>
      </c>
      <c r="E38" s="72">
        <v>20000</v>
      </c>
    </row>
    <row r="39" spans="1:5" s="28" customFormat="1" ht="24">
      <c r="A39" s="73" t="s">
        <v>1440</v>
      </c>
      <c r="B39" s="65" t="s">
        <v>1441</v>
      </c>
      <c r="C39" s="65" t="s">
        <v>2711</v>
      </c>
      <c r="D39" s="72">
        <v>25000</v>
      </c>
      <c r="E39" s="72">
        <v>25000</v>
      </c>
    </row>
    <row r="40" spans="1:5" s="28" customFormat="1" ht="24">
      <c r="A40" s="73" t="s">
        <v>1442</v>
      </c>
      <c r="B40" s="65" t="s">
        <v>1443</v>
      </c>
      <c r="C40" s="65" t="s">
        <v>1444</v>
      </c>
      <c r="D40" s="72">
        <v>81200</v>
      </c>
      <c r="E40" s="72">
        <v>81200</v>
      </c>
    </row>
    <row r="41" spans="1:5" s="28" customFormat="1" ht="15">
      <c r="A41" s="73" t="s">
        <v>1445</v>
      </c>
      <c r="B41" s="65" t="s">
        <v>1446</v>
      </c>
      <c r="C41" s="65" t="s">
        <v>1447</v>
      </c>
      <c r="D41" s="72">
        <v>25000</v>
      </c>
      <c r="E41" s="72">
        <v>25000</v>
      </c>
    </row>
    <row r="42" spans="1:5" s="28" customFormat="1" ht="24">
      <c r="A42" s="73" t="s">
        <v>1448</v>
      </c>
      <c r="B42" s="65" t="s">
        <v>1449</v>
      </c>
      <c r="C42" s="65" t="s">
        <v>2712</v>
      </c>
      <c r="D42" s="72">
        <v>58500</v>
      </c>
      <c r="E42" s="72">
        <v>58500</v>
      </c>
    </row>
    <row r="43" spans="1:5" s="28" customFormat="1" ht="24">
      <c r="A43" s="73" t="s">
        <v>1450</v>
      </c>
      <c r="B43" s="65" t="s">
        <v>1451</v>
      </c>
      <c r="C43" s="65" t="s">
        <v>1452</v>
      </c>
      <c r="D43" s="72">
        <v>40000</v>
      </c>
      <c r="E43" s="72">
        <v>40000</v>
      </c>
    </row>
    <row r="44" spans="1:5" s="28" customFormat="1" ht="24">
      <c r="A44" s="73" t="s">
        <v>1453</v>
      </c>
      <c r="B44" s="65" t="s">
        <v>2498</v>
      </c>
      <c r="C44" s="65" t="s">
        <v>1454</v>
      </c>
      <c r="D44" s="72">
        <v>20000</v>
      </c>
      <c r="E44" s="72">
        <v>20000</v>
      </c>
    </row>
    <row r="45" spans="1:5" s="28" customFormat="1" ht="15">
      <c r="A45" s="73" t="s">
        <v>1455</v>
      </c>
      <c r="B45" s="65" t="s">
        <v>1456</v>
      </c>
      <c r="C45" s="65" t="s">
        <v>1457</v>
      </c>
      <c r="D45" s="72">
        <v>135200</v>
      </c>
      <c r="E45" s="72">
        <v>135200</v>
      </c>
    </row>
    <row r="46" spans="1:5" s="28" customFormat="1" ht="15">
      <c r="A46" s="73" t="s">
        <v>1458</v>
      </c>
      <c r="B46" s="65" t="s">
        <v>1459</v>
      </c>
      <c r="C46" s="65" t="s">
        <v>1460</v>
      </c>
      <c r="D46" s="72">
        <v>149000</v>
      </c>
      <c r="E46" s="72">
        <v>149000</v>
      </c>
    </row>
    <row r="47" spans="1:5" s="28" customFormat="1" ht="15">
      <c r="A47" s="73" t="s">
        <v>1461</v>
      </c>
      <c r="B47" s="65" t="s">
        <v>2499</v>
      </c>
      <c r="C47" s="65" t="s">
        <v>1462</v>
      </c>
      <c r="D47" s="72">
        <v>30000</v>
      </c>
      <c r="E47" s="72">
        <v>30000</v>
      </c>
    </row>
    <row r="48" spans="1:5" s="28" customFormat="1" ht="24">
      <c r="A48" s="73" t="s">
        <v>1463</v>
      </c>
      <c r="B48" s="65" t="s">
        <v>1464</v>
      </c>
      <c r="C48" s="65" t="s">
        <v>2500</v>
      </c>
      <c r="D48" s="72">
        <v>40000</v>
      </c>
      <c r="E48" s="72">
        <v>40000</v>
      </c>
    </row>
    <row r="49" spans="1:5" s="28" customFormat="1" ht="15">
      <c r="A49" s="73" t="s">
        <v>1465</v>
      </c>
      <c r="B49" s="65" t="s">
        <v>1466</v>
      </c>
      <c r="C49" s="65" t="s">
        <v>2713</v>
      </c>
      <c r="D49" s="72">
        <v>45000</v>
      </c>
      <c r="E49" s="72">
        <v>45000</v>
      </c>
    </row>
    <row r="50" spans="1:5" s="28" customFormat="1" ht="15">
      <c r="A50" s="73" t="s">
        <v>1467</v>
      </c>
      <c r="B50" s="65" t="s">
        <v>1468</v>
      </c>
      <c r="C50" s="65" t="s">
        <v>1469</v>
      </c>
      <c r="D50" s="72">
        <v>122500</v>
      </c>
      <c r="E50" s="72">
        <v>122500</v>
      </c>
    </row>
    <row r="51" spans="1:5" s="28" customFormat="1" ht="30" customHeight="1">
      <c r="A51" s="73" t="s">
        <v>1470</v>
      </c>
      <c r="B51" s="65" t="s">
        <v>1471</v>
      </c>
      <c r="C51" s="65" t="s">
        <v>2501</v>
      </c>
      <c r="D51" s="72">
        <v>58500</v>
      </c>
      <c r="E51" s="72">
        <v>58500</v>
      </c>
    </row>
    <row r="52" spans="1:5" s="28" customFormat="1" ht="24">
      <c r="A52" s="73" t="s">
        <v>1472</v>
      </c>
      <c r="B52" s="65" t="s">
        <v>2502</v>
      </c>
      <c r="C52" s="65" t="s">
        <v>1473</v>
      </c>
      <c r="D52" s="72">
        <v>20000</v>
      </c>
      <c r="E52" s="72">
        <v>20000</v>
      </c>
    </row>
    <row r="53" spans="1:5" s="28" customFormat="1" ht="24">
      <c r="A53" s="73" t="s">
        <v>1474</v>
      </c>
      <c r="B53" s="65" t="s">
        <v>1293</v>
      </c>
      <c r="C53" s="65" t="s">
        <v>1475</v>
      </c>
      <c r="D53" s="72">
        <v>114000</v>
      </c>
      <c r="E53" s="72">
        <v>114000</v>
      </c>
    </row>
    <row r="54" spans="1:5" s="28" customFormat="1" ht="24">
      <c r="A54" s="73" t="s">
        <v>1476</v>
      </c>
      <c r="B54" s="65" t="s">
        <v>2503</v>
      </c>
      <c r="C54" s="65" t="s">
        <v>1477</v>
      </c>
      <c r="D54" s="72">
        <v>51500</v>
      </c>
      <c r="E54" s="72">
        <v>51500</v>
      </c>
    </row>
    <row r="55" spans="1:5" s="28" customFormat="1" ht="27.75" customHeight="1">
      <c r="A55" s="73" t="s">
        <v>1478</v>
      </c>
      <c r="B55" s="65" t="s">
        <v>1479</v>
      </c>
      <c r="C55" s="65" t="s">
        <v>1480</v>
      </c>
      <c r="D55" s="72">
        <v>20000</v>
      </c>
      <c r="E55" s="72">
        <v>20000</v>
      </c>
    </row>
    <row r="56" spans="1:5" s="28" customFormat="1" ht="15">
      <c r="A56" s="73" t="s">
        <v>1481</v>
      </c>
      <c r="B56" s="65" t="s">
        <v>1482</v>
      </c>
      <c r="C56" s="65" t="s">
        <v>1483</v>
      </c>
      <c r="D56" s="72">
        <v>139100</v>
      </c>
      <c r="E56" s="72">
        <v>139100</v>
      </c>
    </row>
    <row r="57" spans="1:5" s="28" customFormat="1" ht="27.75" customHeight="1">
      <c r="A57" s="73" t="s">
        <v>1484</v>
      </c>
      <c r="B57" s="65" t="s">
        <v>1485</v>
      </c>
      <c r="C57" s="65" t="s">
        <v>2714</v>
      </c>
      <c r="D57" s="72">
        <v>20000</v>
      </c>
      <c r="E57" s="72">
        <v>20000</v>
      </c>
    </row>
    <row r="58" spans="1:5" s="28" customFormat="1" ht="24">
      <c r="A58" s="73" t="s">
        <v>1486</v>
      </c>
      <c r="B58" s="65" t="s">
        <v>1487</v>
      </c>
      <c r="C58" s="65" t="s">
        <v>1488</v>
      </c>
      <c r="D58" s="72">
        <v>248700</v>
      </c>
      <c r="E58" s="72">
        <v>248700</v>
      </c>
    </row>
    <row r="59" spans="1:5" s="28" customFormat="1" ht="24">
      <c r="A59" s="73" t="s">
        <v>1489</v>
      </c>
      <c r="B59" s="65" t="s">
        <v>1490</v>
      </c>
      <c r="C59" s="65" t="s">
        <v>1491</v>
      </c>
      <c r="D59" s="72">
        <v>67000</v>
      </c>
      <c r="E59" s="72">
        <v>67000</v>
      </c>
    </row>
    <row r="60" spans="1:5" s="28" customFormat="1" ht="24">
      <c r="A60" s="73" t="s">
        <v>1492</v>
      </c>
      <c r="B60" s="65" t="s">
        <v>1493</v>
      </c>
      <c r="C60" s="65" t="s">
        <v>1494</v>
      </c>
      <c r="D60" s="72">
        <v>61600</v>
      </c>
      <c r="E60" s="72">
        <v>61600</v>
      </c>
    </row>
    <row r="61" spans="1:5" s="28" customFormat="1" ht="24">
      <c r="A61" s="73" t="s">
        <v>1495</v>
      </c>
      <c r="B61" s="65" t="s">
        <v>1496</v>
      </c>
      <c r="C61" s="65" t="s">
        <v>1497</v>
      </c>
      <c r="D61" s="72">
        <v>74900</v>
      </c>
      <c r="E61" s="72">
        <v>74900</v>
      </c>
    </row>
    <row r="62" spans="1:5" s="28" customFormat="1" ht="15">
      <c r="A62" s="73" t="s">
        <v>1498</v>
      </c>
      <c r="B62" s="65" t="s">
        <v>1284</v>
      </c>
      <c r="C62" s="65" t="s">
        <v>1499</v>
      </c>
      <c r="D62" s="72">
        <v>72000</v>
      </c>
      <c r="E62" s="72">
        <v>72000</v>
      </c>
    </row>
    <row r="63" spans="1:5" s="28" customFormat="1" ht="24">
      <c r="A63" s="73" t="s">
        <v>1500</v>
      </c>
      <c r="B63" s="65" t="s">
        <v>1501</v>
      </c>
      <c r="C63" s="65" t="s">
        <v>1502</v>
      </c>
      <c r="D63" s="72">
        <v>109000</v>
      </c>
      <c r="E63" s="72">
        <v>109000</v>
      </c>
    </row>
    <row r="64" spans="1:5" s="28" customFormat="1" ht="15">
      <c r="A64" s="73" t="s">
        <v>1503</v>
      </c>
      <c r="B64" s="65" t="s">
        <v>1314</v>
      </c>
      <c r="C64" s="65" t="s">
        <v>1504</v>
      </c>
      <c r="D64" s="72">
        <v>76000</v>
      </c>
      <c r="E64" s="72">
        <v>76000</v>
      </c>
    </row>
    <row r="65" spans="1:5" s="28" customFormat="1" ht="24">
      <c r="A65" s="73" t="s">
        <v>1505</v>
      </c>
      <c r="B65" s="65" t="s">
        <v>1323</v>
      </c>
      <c r="C65" s="65" t="s">
        <v>2715</v>
      </c>
      <c r="D65" s="72">
        <v>77500</v>
      </c>
      <c r="E65" s="72">
        <v>77500</v>
      </c>
    </row>
    <row r="66" spans="1:5" s="28" customFormat="1" ht="24">
      <c r="A66" s="73" t="s">
        <v>1506</v>
      </c>
      <c r="B66" s="65" t="s">
        <v>1276</v>
      </c>
      <c r="C66" s="65" t="s">
        <v>2504</v>
      </c>
      <c r="D66" s="72">
        <v>44500</v>
      </c>
      <c r="E66" s="72">
        <v>44500</v>
      </c>
    </row>
    <row r="67" spans="1:5" s="28" customFormat="1" ht="24">
      <c r="A67" s="73" t="s">
        <v>1507</v>
      </c>
      <c r="B67" s="65" t="s">
        <v>2505</v>
      </c>
      <c r="C67" s="65" t="s">
        <v>2506</v>
      </c>
      <c r="D67" s="72">
        <v>45000</v>
      </c>
      <c r="E67" s="72">
        <v>45000</v>
      </c>
    </row>
    <row r="68" spans="1:5" s="28" customFormat="1" ht="24">
      <c r="A68" s="73" t="s">
        <v>1508</v>
      </c>
      <c r="B68" s="65" t="s">
        <v>1509</v>
      </c>
      <c r="C68" s="65" t="s">
        <v>2507</v>
      </c>
      <c r="D68" s="72">
        <v>20000</v>
      </c>
      <c r="E68" s="72">
        <v>20000</v>
      </c>
    </row>
    <row r="69" spans="1:5" s="28" customFormat="1" ht="24.75" customHeight="1">
      <c r="A69" s="73" t="s">
        <v>1510</v>
      </c>
      <c r="B69" s="65" t="s">
        <v>1511</v>
      </c>
      <c r="C69" s="65" t="s">
        <v>2508</v>
      </c>
      <c r="D69" s="72">
        <v>40000</v>
      </c>
      <c r="E69" s="72">
        <v>40000</v>
      </c>
    </row>
    <row r="70" spans="1:5" s="28" customFormat="1" ht="24">
      <c r="A70" s="73" t="s">
        <v>1512</v>
      </c>
      <c r="B70" s="65" t="s">
        <v>1513</v>
      </c>
      <c r="C70" s="65" t="s">
        <v>1514</v>
      </c>
      <c r="D70" s="72">
        <v>25000</v>
      </c>
      <c r="E70" s="72">
        <v>25000</v>
      </c>
    </row>
    <row r="71" spans="1:5" s="28" customFormat="1" ht="24">
      <c r="A71" s="73" t="s">
        <v>1515</v>
      </c>
      <c r="B71" s="65" t="s">
        <v>1516</v>
      </c>
      <c r="C71" s="65" t="s">
        <v>1517</v>
      </c>
      <c r="D71" s="72">
        <v>20000</v>
      </c>
      <c r="E71" s="72">
        <v>20000</v>
      </c>
    </row>
    <row r="72" spans="1:5" s="28" customFormat="1" ht="16.5" customHeight="1">
      <c r="A72" s="73" t="s">
        <v>1518</v>
      </c>
      <c r="B72" s="65" t="s">
        <v>2509</v>
      </c>
      <c r="C72" s="65" t="s">
        <v>1519</v>
      </c>
      <c r="D72" s="72">
        <v>20000</v>
      </c>
      <c r="E72" s="72">
        <v>20000</v>
      </c>
    </row>
    <row r="73" spans="1:5" s="28" customFormat="1" ht="13.5" customHeight="1">
      <c r="A73" s="73" t="s">
        <v>1520</v>
      </c>
      <c r="B73" s="65" t="s">
        <v>1521</v>
      </c>
      <c r="C73" s="65" t="s">
        <v>1522</v>
      </c>
      <c r="D73" s="72">
        <v>20000</v>
      </c>
      <c r="E73" s="72">
        <v>20000</v>
      </c>
    </row>
    <row r="74" spans="1:5" s="28" customFormat="1" ht="15.75" customHeight="1">
      <c r="A74" s="73" t="s">
        <v>1523</v>
      </c>
      <c r="B74" s="65" t="s">
        <v>2716</v>
      </c>
      <c r="C74" s="65" t="s">
        <v>1524</v>
      </c>
      <c r="D74" s="72">
        <v>85000</v>
      </c>
      <c r="E74" s="72">
        <v>85000</v>
      </c>
    </row>
    <row r="75" spans="1:5" s="28" customFormat="1" ht="24">
      <c r="A75" s="73" t="s">
        <v>1525</v>
      </c>
      <c r="B75" s="65" t="s">
        <v>2510</v>
      </c>
      <c r="C75" s="65" t="s">
        <v>2511</v>
      </c>
      <c r="D75" s="72">
        <v>58000</v>
      </c>
      <c r="E75" s="72">
        <v>58000</v>
      </c>
    </row>
    <row r="76" spans="1:5" s="28" customFormat="1" ht="15" customHeight="1">
      <c r="A76" s="73" t="s">
        <v>1526</v>
      </c>
      <c r="B76" s="65" t="s">
        <v>1527</v>
      </c>
      <c r="C76" s="65" t="s">
        <v>1528</v>
      </c>
      <c r="D76" s="72">
        <v>117400</v>
      </c>
      <c r="E76" s="72">
        <v>117400</v>
      </c>
    </row>
    <row r="77" spans="1:5" s="28" customFormat="1" ht="15">
      <c r="A77" s="73" t="s">
        <v>1529</v>
      </c>
      <c r="B77" s="65" t="s">
        <v>1530</v>
      </c>
      <c r="C77" s="65" t="s">
        <v>1531</v>
      </c>
      <c r="D77" s="72">
        <v>155000</v>
      </c>
      <c r="E77" s="72">
        <v>155000</v>
      </c>
    </row>
    <row r="78" spans="1:5" s="28" customFormat="1" ht="24">
      <c r="A78" s="73" t="s">
        <v>1532</v>
      </c>
      <c r="B78" s="65" t="s">
        <v>1533</v>
      </c>
      <c r="C78" s="65" t="s">
        <v>1534</v>
      </c>
      <c r="D78" s="72">
        <v>20000</v>
      </c>
      <c r="E78" s="72">
        <v>20000</v>
      </c>
    </row>
    <row r="79" spans="1:5" s="28" customFormat="1" ht="36">
      <c r="A79" s="73" t="s">
        <v>1535</v>
      </c>
      <c r="B79" s="65" t="s">
        <v>1302</v>
      </c>
      <c r="C79" s="65" t="s">
        <v>1536</v>
      </c>
      <c r="D79" s="72">
        <v>67200</v>
      </c>
      <c r="E79" s="72">
        <v>67200</v>
      </c>
    </row>
    <row r="80" spans="1:5" s="28" customFormat="1" ht="15">
      <c r="A80" s="73" t="s">
        <v>1537</v>
      </c>
      <c r="B80" s="65" t="s">
        <v>1308</v>
      </c>
      <c r="C80" s="65" t="s">
        <v>1538</v>
      </c>
      <c r="D80" s="72">
        <v>92000</v>
      </c>
      <c r="E80" s="72">
        <v>92000</v>
      </c>
    </row>
    <row r="81" spans="1:5" s="28" customFormat="1" ht="24">
      <c r="A81" s="73" t="s">
        <v>1539</v>
      </c>
      <c r="B81" s="65" t="s">
        <v>1281</v>
      </c>
      <c r="C81" s="65" t="s">
        <v>1540</v>
      </c>
      <c r="D81" s="72">
        <v>122700</v>
      </c>
      <c r="E81" s="72">
        <v>121880</v>
      </c>
    </row>
    <row r="82" spans="1:5" s="28" customFormat="1" ht="24">
      <c r="A82" s="73" t="s">
        <v>1541</v>
      </c>
      <c r="B82" s="65" t="s">
        <v>2512</v>
      </c>
      <c r="C82" s="65" t="s">
        <v>1542</v>
      </c>
      <c r="D82" s="72">
        <v>129000</v>
      </c>
      <c r="E82" s="72">
        <v>129000</v>
      </c>
    </row>
    <row r="83" spans="1:5" s="28" customFormat="1" ht="15.75" customHeight="1">
      <c r="A83" s="73" t="s">
        <v>1543</v>
      </c>
      <c r="B83" s="65" t="s">
        <v>1544</v>
      </c>
      <c r="C83" s="65" t="s">
        <v>1545</v>
      </c>
      <c r="D83" s="72">
        <v>48700</v>
      </c>
      <c r="E83" s="72">
        <v>48700</v>
      </c>
    </row>
    <row r="84" spans="1:5" s="28" customFormat="1" ht="24">
      <c r="A84" s="73" t="s">
        <v>1546</v>
      </c>
      <c r="B84" s="65" t="s">
        <v>2482</v>
      </c>
      <c r="C84" s="65" t="s">
        <v>2513</v>
      </c>
      <c r="D84" s="72">
        <v>222000</v>
      </c>
      <c r="E84" s="72">
        <v>222000</v>
      </c>
    </row>
    <row r="85" spans="1:5" s="28" customFormat="1" ht="24">
      <c r="A85" s="73" t="s">
        <v>1547</v>
      </c>
      <c r="B85" s="65" t="s">
        <v>1548</v>
      </c>
      <c r="C85" s="65" t="s">
        <v>1549</v>
      </c>
      <c r="D85" s="72">
        <v>54000</v>
      </c>
      <c r="E85" s="72">
        <v>54000</v>
      </c>
    </row>
    <row r="86" spans="1:5" s="28" customFormat="1" ht="15">
      <c r="A86" s="73" t="s">
        <v>1550</v>
      </c>
      <c r="B86" s="65" t="s">
        <v>1320</v>
      </c>
      <c r="C86" s="65" t="s">
        <v>2717</v>
      </c>
      <c r="D86" s="72">
        <v>20000</v>
      </c>
      <c r="E86" s="72">
        <v>20000</v>
      </c>
    </row>
    <row r="87" spans="1:5" s="28" customFormat="1" ht="24">
      <c r="A87" s="73" t="s">
        <v>1551</v>
      </c>
      <c r="B87" s="65" t="s">
        <v>1552</v>
      </c>
      <c r="C87" s="65" t="s">
        <v>2718</v>
      </c>
      <c r="D87" s="72">
        <v>25000</v>
      </c>
      <c r="E87" s="72">
        <v>25000</v>
      </c>
    </row>
    <row r="88" spans="1:5" s="28" customFormat="1" ht="24">
      <c r="A88" s="73" t="s">
        <v>1553</v>
      </c>
      <c r="B88" s="65" t="s">
        <v>2719</v>
      </c>
      <c r="C88" s="65" t="s">
        <v>1554</v>
      </c>
      <c r="D88" s="72">
        <v>40000</v>
      </c>
      <c r="E88" s="72">
        <v>40000</v>
      </c>
    </row>
    <row r="89" spans="1:5" s="28" customFormat="1" ht="24">
      <c r="A89" s="73" t="s">
        <v>1555</v>
      </c>
      <c r="B89" s="65" t="s">
        <v>1249</v>
      </c>
      <c r="C89" s="65" t="s">
        <v>1556</v>
      </c>
      <c r="D89" s="72">
        <v>42000</v>
      </c>
      <c r="E89" s="72">
        <v>42000</v>
      </c>
    </row>
    <row r="90" spans="1:5" s="28" customFormat="1" ht="24">
      <c r="A90" s="73" t="s">
        <v>1557</v>
      </c>
      <c r="B90" s="65" t="s">
        <v>1558</v>
      </c>
      <c r="C90" s="65" t="s">
        <v>1559</v>
      </c>
      <c r="D90" s="72">
        <v>119000</v>
      </c>
      <c r="E90" s="72">
        <v>119000</v>
      </c>
    </row>
    <row r="91" spans="1:5" s="28" customFormat="1" ht="24">
      <c r="A91" s="73" t="s">
        <v>1560</v>
      </c>
      <c r="B91" s="65" t="s">
        <v>1561</v>
      </c>
      <c r="C91" s="65" t="s">
        <v>1562</v>
      </c>
      <c r="D91" s="72">
        <v>171000</v>
      </c>
      <c r="E91" s="72">
        <v>171000</v>
      </c>
    </row>
    <row r="92" spans="1:5" s="28" customFormat="1" ht="36">
      <c r="A92" s="73" t="s">
        <v>1563</v>
      </c>
      <c r="B92" s="65" t="s">
        <v>1564</v>
      </c>
      <c r="C92" s="65" t="s">
        <v>2514</v>
      </c>
      <c r="D92" s="72">
        <v>63000</v>
      </c>
      <c r="E92" s="72">
        <v>63000</v>
      </c>
    </row>
    <row r="93" spans="1:5" s="28" customFormat="1" ht="36">
      <c r="A93" s="73" t="s">
        <v>1565</v>
      </c>
      <c r="B93" s="65" t="s">
        <v>1566</v>
      </c>
      <c r="C93" s="65" t="s">
        <v>2515</v>
      </c>
      <c r="D93" s="72">
        <v>155200</v>
      </c>
      <c r="E93" s="72">
        <v>155200</v>
      </c>
    </row>
    <row r="94" spans="1:5" s="28" customFormat="1" ht="24">
      <c r="A94" s="73" t="s">
        <v>1567</v>
      </c>
      <c r="B94" s="65" t="s">
        <v>2516</v>
      </c>
      <c r="C94" s="65" t="s">
        <v>1568</v>
      </c>
      <c r="D94" s="72">
        <v>22000</v>
      </c>
      <c r="E94" s="72">
        <v>22000</v>
      </c>
    </row>
    <row r="95" spans="1:5" s="28" customFormat="1" ht="15">
      <c r="A95" s="73" t="s">
        <v>1569</v>
      </c>
      <c r="B95" s="65" t="s">
        <v>2517</v>
      </c>
      <c r="C95" s="65" t="s">
        <v>1570</v>
      </c>
      <c r="D95" s="72">
        <v>20000</v>
      </c>
      <c r="E95" s="72">
        <v>20000</v>
      </c>
    </row>
    <row r="96" spans="1:5" s="28" customFormat="1" ht="15">
      <c r="A96" s="73" t="s">
        <v>1571</v>
      </c>
      <c r="B96" s="65" t="s">
        <v>1255</v>
      </c>
      <c r="C96" s="65" t="s">
        <v>1572</v>
      </c>
      <c r="D96" s="72">
        <v>20000</v>
      </c>
      <c r="E96" s="72">
        <v>20000</v>
      </c>
    </row>
    <row r="97" spans="1:5" s="28" customFormat="1" ht="24">
      <c r="A97" s="73" t="s">
        <v>1573</v>
      </c>
      <c r="B97" s="65" t="s">
        <v>2518</v>
      </c>
      <c r="C97" s="65" t="s">
        <v>1574</v>
      </c>
      <c r="D97" s="72">
        <v>125600</v>
      </c>
      <c r="E97" s="72">
        <v>125600</v>
      </c>
    </row>
    <row r="98" spans="1:5" s="28" customFormat="1" ht="24">
      <c r="A98" s="73" t="s">
        <v>1575</v>
      </c>
      <c r="B98" s="65" t="s">
        <v>2519</v>
      </c>
      <c r="C98" s="65" t="s">
        <v>1576</v>
      </c>
      <c r="D98" s="72">
        <v>80000</v>
      </c>
      <c r="E98" s="72">
        <v>80000</v>
      </c>
    </row>
    <row r="99" spans="1:5" s="28" customFormat="1" ht="15">
      <c r="A99" s="73" t="s">
        <v>1577</v>
      </c>
      <c r="B99" s="65" t="s">
        <v>1287</v>
      </c>
      <c r="C99" s="65" t="s">
        <v>1578</v>
      </c>
      <c r="D99" s="72">
        <v>260000</v>
      </c>
      <c r="E99" s="72">
        <v>260000</v>
      </c>
    </row>
    <row r="100" spans="1:5" s="28" customFormat="1" ht="14.25" customHeight="1">
      <c r="A100" s="73" t="s">
        <v>1579</v>
      </c>
      <c r="B100" s="65" t="s">
        <v>1580</v>
      </c>
      <c r="C100" s="65" t="s">
        <v>1581</v>
      </c>
      <c r="D100" s="72">
        <v>20000</v>
      </c>
      <c r="E100" s="72">
        <v>20000</v>
      </c>
    </row>
    <row r="101" spans="1:5" s="28" customFormat="1" ht="15">
      <c r="A101" s="73" t="s">
        <v>1582</v>
      </c>
      <c r="B101" s="65" t="s">
        <v>1583</v>
      </c>
      <c r="C101" s="65" t="s">
        <v>1584</v>
      </c>
      <c r="D101" s="72">
        <v>50000</v>
      </c>
      <c r="E101" s="72">
        <v>50000</v>
      </c>
    </row>
    <row r="102" spans="1:5" s="28" customFormat="1" ht="15">
      <c r="A102" s="73" t="s">
        <v>1585</v>
      </c>
      <c r="B102" s="65" t="s">
        <v>1586</v>
      </c>
      <c r="C102" s="65" t="s">
        <v>1587</v>
      </c>
      <c r="D102" s="72">
        <v>30000</v>
      </c>
      <c r="E102" s="72">
        <v>30000</v>
      </c>
    </row>
    <row r="103" spans="1:5" s="28" customFormat="1" ht="24">
      <c r="A103" s="73" t="s">
        <v>1588</v>
      </c>
      <c r="B103" s="65" t="s">
        <v>1589</v>
      </c>
      <c r="C103" s="65" t="s">
        <v>1590</v>
      </c>
      <c r="D103" s="72">
        <v>63700</v>
      </c>
      <c r="E103" s="72">
        <v>63700</v>
      </c>
    </row>
    <row r="104" spans="1:5" s="28" customFormat="1" ht="24">
      <c r="A104" s="73" t="s">
        <v>1591</v>
      </c>
      <c r="B104" s="65" t="s">
        <v>1592</v>
      </c>
      <c r="C104" s="65" t="s">
        <v>1593</v>
      </c>
      <c r="D104" s="72">
        <v>72500</v>
      </c>
      <c r="E104" s="72">
        <v>72500</v>
      </c>
    </row>
    <row r="105" spans="1:5" s="28" customFormat="1" ht="24">
      <c r="A105" s="73" t="s">
        <v>1594</v>
      </c>
      <c r="B105" s="65" t="s">
        <v>1595</v>
      </c>
      <c r="C105" s="65" t="s">
        <v>1596</v>
      </c>
      <c r="D105" s="72">
        <v>45000</v>
      </c>
      <c r="E105" s="72">
        <v>45000</v>
      </c>
    </row>
    <row r="106" spans="1:5" s="28" customFormat="1" ht="24">
      <c r="A106" s="73" t="s">
        <v>1597</v>
      </c>
      <c r="B106" s="65" t="s">
        <v>1598</v>
      </c>
      <c r="C106" s="65" t="s">
        <v>1599</v>
      </c>
      <c r="D106" s="72">
        <v>20000</v>
      </c>
      <c r="E106" s="72">
        <v>20000</v>
      </c>
    </row>
    <row r="107" spans="1:5" s="28" customFormat="1" ht="15">
      <c r="A107" s="73" t="s">
        <v>1600</v>
      </c>
      <c r="B107" s="65" t="s">
        <v>1601</v>
      </c>
      <c r="C107" s="65" t="s">
        <v>1602</v>
      </c>
      <c r="D107" s="72">
        <v>76200</v>
      </c>
      <c r="E107" s="72">
        <v>76200</v>
      </c>
    </row>
    <row r="108" spans="1:5" s="28" customFormat="1" ht="24">
      <c r="A108" s="73" t="s">
        <v>1603</v>
      </c>
      <c r="B108" s="65" t="s">
        <v>1604</v>
      </c>
      <c r="C108" s="65" t="s">
        <v>1605</v>
      </c>
      <c r="D108" s="72">
        <v>69200</v>
      </c>
      <c r="E108" s="72">
        <v>69200</v>
      </c>
    </row>
    <row r="109" spans="1:5" s="28" customFormat="1" ht="24">
      <c r="A109" s="73" t="s">
        <v>1606</v>
      </c>
      <c r="B109" s="65" t="s">
        <v>1607</v>
      </c>
      <c r="C109" s="65" t="s">
        <v>2720</v>
      </c>
      <c r="D109" s="72">
        <v>53000</v>
      </c>
      <c r="E109" s="72">
        <v>53000</v>
      </c>
    </row>
    <row r="110" spans="1:5" s="28" customFormat="1" ht="24">
      <c r="A110" s="73" t="s">
        <v>1608</v>
      </c>
      <c r="B110" s="65" t="s">
        <v>1609</v>
      </c>
      <c r="C110" s="65" t="s">
        <v>1610</v>
      </c>
      <c r="D110" s="72">
        <v>30000</v>
      </c>
      <c r="E110" s="72">
        <v>30000</v>
      </c>
    </row>
    <row r="111" spans="1:5" s="28" customFormat="1" ht="24">
      <c r="A111" s="73" t="s">
        <v>1611</v>
      </c>
      <c r="B111" s="65" t="s">
        <v>1612</v>
      </c>
      <c r="C111" s="65" t="s">
        <v>1613</v>
      </c>
      <c r="D111" s="72">
        <v>137600</v>
      </c>
      <c r="E111" s="72">
        <v>137600</v>
      </c>
    </row>
    <row r="112" spans="1:5" s="28" customFormat="1" ht="15">
      <c r="A112" s="73" t="s">
        <v>1614</v>
      </c>
      <c r="B112" s="65" t="s">
        <v>1615</v>
      </c>
      <c r="C112" s="65" t="s">
        <v>1616</v>
      </c>
      <c r="D112" s="72">
        <v>283000</v>
      </c>
      <c r="E112" s="72">
        <v>283000</v>
      </c>
    </row>
    <row r="113" spans="1:5" s="28" customFormat="1" ht="24">
      <c r="A113" s="73" t="s">
        <v>1617</v>
      </c>
      <c r="B113" s="65" t="s">
        <v>1618</v>
      </c>
      <c r="C113" s="65" t="s">
        <v>1619</v>
      </c>
      <c r="D113" s="72">
        <v>20000</v>
      </c>
      <c r="E113" s="72">
        <v>20000</v>
      </c>
    </row>
    <row r="114" spans="1:5" s="28" customFormat="1" ht="36">
      <c r="A114" s="73" t="s">
        <v>1620</v>
      </c>
      <c r="B114" s="65" t="s">
        <v>1270</v>
      </c>
      <c r="C114" s="65" t="s">
        <v>1621</v>
      </c>
      <c r="D114" s="72">
        <v>144500</v>
      </c>
      <c r="E114" s="72">
        <v>144500</v>
      </c>
    </row>
    <row r="115" spans="1:5" s="28" customFormat="1" ht="24">
      <c r="A115" s="73" t="s">
        <v>1622</v>
      </c>
      <c r="B115" s="65" t="s">
        <v>1623</v>
      </c>
      <c r="C115" s="65" t="s">
        <v>1624</v>
      </c>
      <c r="D115" s="72">
        <v>65000</v>
      </c>
      <c r="E115" s="72">
        <v>65000</v>
      </c>
    </row>
    <row r="116" spans="1:5" s="28" customFormat="1" ht="15">
      <c r="A116" s="73" t="s">
        <v>1625</v>
      </c>
      <c r="B116" s="65" t="s">
        <v>1626</v>
      </c>
      <c r="C116" s="65" t="s">
        <v>1627</v>
      </c>
      <c r="D116" s="72">
        <v>20000</v>
      </c>
      <c r="E116" s="72">
        <v>20000</v>
      </c>
    </row>
    <row r="117" spans="1:5" s="28" customFormat="1" ht="24">
      <c r="A117" s="73" t="s">
        <v>1628</v>
      </c>
      <c r="B117" s="65" t="s">
        <v>2520</v>
      </c>
      <c r="C117" s="65" t="s">
        <v>1629</v>
      </c>
      <c r="D117" s="72">
        <v>150000</v>
      </c>
      <c r="E117" s="72">
        <v>150000</v>
      </c>
    </row>
    <row r="118" spans="1:5" s="28" customFormat="1" ht="28.5" customHeight="1">
      <c r="A118" s="73" t="s">
        <v>1630</v>
      </c>
      <c r="B118" s="65" t="s">
        <v>1631</v>
      </c>
      <c r="C118" s="65" t="s">
        <v>2521</v>
      </c>
      <c r="D118" s="72">
        <v>20000</v>
      </c>
      <c r="E118" s="72">
        <v>20000</v>
      </c>
    </row>
    <row r="119" spans="1:5" s="28" customFormat="1" ht="15">
      <c r="A119" s="73" t="s">
        <v>1632</v>
      </c>
      <c r="B119" s="65" t="s">
        <v>1633</v>
      </c>
      <c r="C119" s="65" t="s">
        <v>1634</v>
      </c>
      <c r="D119" s="72">
        <v>29000</v>
      </c>
      <c r="E119" s="72">
        <v>29000</v>
      </c>
    </row>
    <row r="120" spans="1:5" s="28" customFormat="1" ht="15">
      <c r="A120" s="73" t="s">
        <v>1635</v>
      </c>
      <c r="B120" s="65" t="s">
        <v>1636</v>
      </c>
      <c r="C120" s="65" t="s">
        <v>1637</v>
      </c>
      <c r="D120" s="72">
        <v>20000</v>
      </c>
      <c r="E120" s="72">
        <v>20000</v>
      </c>
    </row>
    <row r="121" spans="1:5" s="28" customFormat="1" ht="24">
      <c r="A121" s="73" t="s">
        <v>1638</v>
      </c>
      <c r="B121" s="65" t="s">
        <v>1639</v>
      </c>
      <c r="C121" s="65" t="s">
        <v>1640</v>
      </c>
      <c r="D121" s="72">
        <v>20000</v>
      </c>
      <c r="E121" s="72">
        <v>20000</v>
      </c>
    </row>
    <row r="122" spans="1:5" s="28" customFormat="1" ht="24">
      <c r="A122" s="73" t="s">
        <v>1641</v>
      </c>
      <c r="B122" s="65" t="s">
        <v>1642</v>
      </c>
      <c r="C122" s="65" t="s">
        <v>1643</v>
      </c>
      <c r="D122" s="72">
        <v>20000</v>
      </c>
      <c r="E122" s="72">
        <v>20000</v>
      </c>
    </row>
    <row r="123" spans="1:5" s="28" customFormat="1" ht="24">
      <c r="A123" s="73" t="s">
        <v>1644</v>
      </c>
      <c r="B123" s="65" t="s">
        <v>1645</v>
      </c>
      <c r="C123" s="65" t="s">
        <v>2522</v>
      </c>
      <c r="D123" s="72">
        <v>140000</v>
      </c>
      <c r="E123" s="72">
        <v>140000</v>
      </c>
    </row>
    <row r="124" spans="1:5" s="28" customFormat="1" ht="24">
      <c r="A124" s="73" t="s">
        <v>1646</v>
      </c>
      <c r="B124" s="65" t="s">
        <v>1647</v>
      </c>
      <c r="C124" s="65" t="s">
        <v>1648</v>
      </c>
      <c r="D124" s="72">
        <v>20000</v>
      </c>
      <c r="E124" s="72">
        <v>20000</v>
      </c>
    </row>
    <row r="125" spans="1:5" s="28" customFormat="1" ht="15">
      <c r="A125" s="73" t="s">
        <v>1649</v>
      </c>
      <c r="B125" s="65" t="s">
        <v>1650</v>
      </c>
      <c r="C125" s="65" t="s">
        <v>1651</v>
      </c>
      <c r="D125" s="72">
        <v>24700</v>
      </c>
      <c r="E125" s="72">
        <v>24700</v>
      </c>
    </row>
    <row r="126" spans="1:5" s="28" customFormat="1" ht="15">
      <c r="A126" s="73" t="s">
        <v>1652</v>
      </c>
      <c r="B126" s="65" t="s">
        <v>1653</v>
      </c>
      <c r="C126" s="65" t="s">
        <v>1654</v>
      </c>
      <c r="D126" s="72">
        <v>42000</v>
      </c>
      <c r="E126" s="72">
        <v>42000</v>
      </c>
    </row>
    <row r="127" spans="1:5" s="28" customFormat="1" ht="15">
      <c r="A127" s="73" t="s">
        <v>1655</v>
      </c>
      <c r="B127" s="65" t="s">
        <v>1299</v>
      </c>
      <c r="C127" s="65" t="s">
        <v>1656</v>
      </c>
      <c r="D127" s="72">
        <v>33700</v>
      </c>
      <c r="E127" s="72">
        <v>33700</v>
      </c>
    </row>
    <row r="128" spans="1:5" s="28" customFormat="1" ht="15">
      <c r="A128" s="73" t="s">
        <v>1657</v>
      </c>
      <c r="B128" s="65" t="s">
        <v>2523</v>
      </c>
      <c r="C128" s="65" t="s">
        <v>1658</v>
      </c>
      <c r="D128" s="72">
        <v>31500</v>
      </c>
      <c r="E128" s="72">
        <v>31500</v>
      </c>
    </row>
    <row r="129" spans="1:5" s="28" customFormat="1" ht="17.25" customHeight="1">
      <c r="A129" s="73" t="s">
        <v>1659</v>
      </c>
      <c r="B129" s="65" t="s">
        <v>2524</v>
      </c>
      <c r="C129" s="65" t="s">
        <v>1660</v>
      </c>
      <c r="D129" s="72">
        <v>25000</v>
      </c>
      <c r="E129" s="72">
        <v>25000</v>
      </c>
    </row>
    <row r="130" spans="1:5" s="28" customFormat="1" ht="15">
      <c r="A130" s="73" t="s">
        <v>1661</v>
      </c>
      <c r="B130" s="65" t="s">
        <v>1662</v>
      </c>
      <c r="C130" s="65" t="s">
        <v>1663</v>
      </c>
      <c r="D130" s="72">
        <v>41200</v>
      </c>
      <c r="E130" s="72">
        <v>41200</v>
      </c>
    </row>
    <row r="131" spans="1:5" s="28" customFormat="1" ht="16.5" customHeight="1">
      <c r="A131" s="73" t="s">
        <v>1664</v>
      </c>
      <c r="B131" s="65" t="s">
        <v>1665</v>
      </c>
      <c r="C131" s="65" t="s">
        <v>1666</v>
      </c>
      <c r="D131" s="72">
        <v>25000</v>
      </c>
      <c r="E131" s="72">
        <v>25000</v>
      </c>
    </row>
    <row r="132" spans="1:5" s="28" customFormat="1" ht="15">
      <c r="A132" s="73" t="s">
        <v>1667</v>
      </c>
      <c r="B132" s="65" t="s">
        <v>2525</v>
      </c>
      <c r="C132" s="65" t="s">
        <v>2526</v>
      </c>
      <c r="D132" s="72">
        <v>107500</v>
      </c>
      <c r="E132" s="72">
        <v>107500</v>
      </c>
    </row>
    <row r="133" spans="1:5" s="28" customFormat="1" ht="24">
      <c r="A133" s="73" t="s">
        <v>1668</v>
      </c>
      <c r="B133" s="65" t="s">
        <v>2527</v>
      </c>
      <c r="C133" s="65" t="s">
        <v>1669</v>
      </c>
      <c r="D133" s="72">
        <v>20000</v>
      </c>
      <c r="E133" s="72">
        <v>20000</v>
      </c>
    </row>
  </sheetData>
  <mergeCells count="2">
    <mergeCell ref="A1:C1"/>
    <mergeCell ref="A3:E3"/>
  </mergeCells>
  <printOptions horizontalCentered="1"/>
  <pageMargins left="0.70866141732283472" right="0.70866141732283472" top="0.78740157480314965" bottom="0.78740157480314965" header="0.31496062992125984" footer="0.31496062992125984"/>
  <pageSetup paperSize="9" firstPageNumber="6" fitToHeight="0" orientation="portrait" useFirstPageNumber="1" r:id="rId1"/>
  <headerFooter>
    <oddFooter>&amp;C&amp;P&amp;Rkap. 48 oblast sport a tělovýchova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opLeftCell="A19" workbookViewId="0">
      <selection activeCell="H10" sqref="H10"/>
    </sheetView>
  </sheetViews>
  <sheetFormatPr defaultRowHeight="15"/>
  <cols>
    <col min="1" max="1" width="8.7109375" customWidth="1"/>
    <col min="2" max="2" width="19.85546875" customWidth="1"/>
    <col min="3" max="3" width="24.5703125" customWidth="1"/>
    <col min="4" max="4" width="16.85546875" customWidth="1"/>
    <col min="5" max="5" width="16.5703125" customWidth="1"/>
  </cols>
  <sheetData>
    <row r="1" spans="1:5" s="20" customFormat="1" ht="27.6" customHeight="1">
      <c r="A1" s="111" t="s">
        <v>18</v>
      </c>
      <c r="B1" s="112"/>
      <c r="C1" s="113"/>
      <c r="D1" s="21">
        <f>SUM(D7:D103)</f>
        <v>3525000</v>
      </c>
      <c r="E1" s="21">
        <f>SUM(E7:E103)</f>
        <v>3510544.8</v>
      </c>
    </row>
    <row r="2" spans="1:5">
      <c r="A2" s="15"/>
      <c r="B2" s="15"/>
      <c r="C2" s="16"/>
      <c r="D2" s="19"/>
    </row>
    <row r="3" spans="1:5">
      <c r="A3" s="109" t="s">
        <v>711</v>
      </c>
      <c r="B3" s="109"/>
      <c r="C3" s="109"/>
      <c r="D3" s="109"/>
      <c r="E3" s="109"/>
    </row>
    <row r="4" spans="1:5">
      <c r="A4" s="109" t="s">
        <v>907</v>
      </c>
      <c r="B4" s="109"/>
      <c r="C4" s="109"/>
      <c r="D4" s="109"/>
      <c r="E4" s="109"/>
    </row>
    <row r="5" spans="1:5" ht="15.75" customHeight="1">
      <c r="A5" s="110" t="s">
        <v>2725</v>
      </c>
      <c r="B5" s="110"/>
      <c r="C5" s="110"/>
      <c r="D5" s="110"/>
      <c r="E5" s="110"/>
    </row>
    <row r="6" spans="1:5" s="17" customFormat="1" ht="30">
      <c r="A6" s="41" t="s">
        <v>169</v>
      </c>
      <c r="B6" s="2" t="s">
        <v>31</v>
      </c>
      <c r="C6" s="2" t="s">
        <v>959</v>
      </c>
      <c r="D6" s="3" t="s">
        <v>0</v>
      </c>
      <c r="E6" s="2" t="s">
        <v>1</v>
      </c>
    </row>
    <row r="7" spans="1:5" ht="36">
      <c r="A7" s="55" t="s">
        <v>712</v>
      </c>
      <c r="B7" s="55" t="s">
        <v>713</v>
      </c>
      <c r="C7" s="55" t="s">
        <v>714</v>
      </c>
      <c r="D7" s="74">
        <v>20000</v>
      </c>
      <c r="E7" s="74">
        <v>20000</v>
      </c>
    </row>
    <row r="8" spans="1:5" ht="24">
      <c r="A8" s="55" t="s">
        <v>715</v>
      </c>
      <c r="B8" s="55" t="s">
        <v>716</v>
      </c>
      <c r="C8" s="55" t="s">
        <v>717</v>
      </c>
      <c r="D8" s="74">
        <v>20000</v>
      </c>
      <c r="E8" s="74">
        <v>20000</v>
      </c>
    </row>
    <row r="9" spans="1:5" ht="24">
      <c r="A9" s="55" t="s">
        <v>718</v>
      </c>
      <c r="B9" s="55" t="s">
        <v>719</v>
      </c>
      <c r="C9" s="55" t="s">
        <v>720</v>
      </c>
      <c r="D9" s="74">
        <v>35000</v>
      </c>
      <c r="E9" s="74">
        <v>35000</v>
      </c>
    </row>
    <row r="10" spans="1:5" ht="24">
      <c r="A10" s="55" t="s">
        <v>721</v>
      </c>
      <c r="B10" s="55" t="s">
        <v>722</v>
      </c>
      <c r="C10" s="55" t="s">
        <v>723</v>
      </c>
      <c r="D10" s="74">
        <v>21000</v>
      </c>
      <c r="E10" s="74">
        <v>21000</v>
      </c>
    </row>
    <row r="11" spans="1:5" ht="24">
      <c r="A11" s="55" t="s">
        <v>724</v>
      </c>
      <c r="B11" s="55" t="s">
        <v>725</v>
      </c>
      <c r="C11" s="55" t="s">
        <v>726</v>
      </c>
      <c r="D11" s="74">
        <v>23000</v>
      </c>
      <c r="E11" s="74">
        <v>23000</v>
      </c>
    </row>
    <row r="12" spans="1:5" ht="24">
      <c r="A12" s="55" t="s">
        <v>727</v>
      </c>
      <c r="B12" s="55" t="s">
        <v>2721</v>
      </c>
      <c r="C12" s="55" t="s">
        <v>728</v>
      </c>
      <c r="D12" s="74">
        <v>20000</v>
      </c>
      <c r="E12" s="74">
        <v>20000</v>
      </c>
    </row>
    <row r="13" spans="1:5" ht="36">
      <c r="A13" s="55" t="s">
        <v>729</v>
      </c>
      <c r="B13" s="55" t="s">
        <v>730</v>
      </c>
      <c r="C13" s="55" t="s">
        <v>731</v>
      </c>
      <c r="D13" s="74">
        <v>21000</v>
      </c>
      <c r="E13" s="74">
        <v>21000</v>
      </c>
    </row>
    <row r="14" spans="1:5" ht="24">
      <c r="A14" s="55" t="s">
        <v>732</v>
      </c>
      <c r="B14" s="55" t="s">
        <v>2722</v>
      </c>
      <c r="C14" s="55" t="s">
        <v>733</v>
      </c>
      <c r="D14" s="74">
        <v>20000</v>
      </c>
      <c r="E14" s="74">
        <v>20000</v>
      </c>
    </row>
    <row r="15" spans="1:5" ht="24">
      <c r="A15" s="55" t="s">
        <v>734</v>
      </c>
      <c r="B15" s="55" t="s">
        <v>964</v>
      </c>
      <c r="C15" s="55" t="s">
        <v>735</v>
      </c>
      <c r="D15" s="74">
        <v>21000</v>
      </c>
      <c r="E15" s="74">
        <v>21000</v>
      </c>
    </row>
    <row r="16" spans="1:5" ht="24">
      <c r="A16" s="55" t="s">
        <v>736</v>
      </c>
      <c r="B16" s="55" t="s">
        <v>737</v>
      </c>
      <c r="C16" s="55" t="s">
        <v>2723</v>
      </c>
      <c r="D16" s="74">
        <v>24000</v>
      </c>
      <c r="E16" s="74">
        <v>24000</v>
      </c>
    </row>
    <row r="17" spans="1:5" ht="36">
      <c r="A17" s="55" t="s">
        <v>738</v>
      </c>
      <c r="B17" s="55" t="s">
        <v>739</v>
      </c>
      <c r="C17" s="55" t="s">
        <v>2724</v>
      </c>
      <c r="D17" s="74">
        <v>53000</v>
      </c>
      <c r="E17" s="74">
        <v>53000</v>
      </c>
    </row>
    <row r="18" spans="1:5" ht="24">
      <c r="A18" s="55" t="s">
        <v>740</v>
      </c>
      <c r="B18" s="55" t="s">
        <v>741</v>
      </c>
      <c r="C18" s="55" t="s">
        <v>742</v>
      </c>
      <c r="D18" s="74">
        <v>26000</v>
      </c>
      <c r="E18" s="74">
        <v>26000</v>
      </c>
    </row>
    <row r="19" spans="1:5" ht="24">
      <c r="A19" s="55" t="s">
        <v>743</v>
      </c>
      <c r="B19" s="55" t="s">
        <v>744</v>
      </c>
      <c r="C19" s="55" t="s">
        <v>745</v>
      </c>
      <c r="D19" s="74">
        <v>24000</v>
      </c>
      <c r="E19" s="74">
        <v>24000</v>
      </c>
    </row>
    <row r="20" spans="1:5" ht="24">
      <c r="A20" s="55" t="s">
        <v>746</v>
      </c>
      <c r="B20" s="55" t="s">
        <v>747</v>
      </c>
      <c r="C20" s="55" t="s">
        <v>748</v>
      </c>
      <c r="D20" s="74">
        <v>20000</v>
      </c>
      <c r="E20" s="74">
        <v>20000</v>
      </c>
    </row>
    <row r="21" spans="1:5" ht="24" customHeight="1">
      <c r="A21" s="55" t="s">
        <v>749</v>
      </c>
      <c r="B21" s="55" t="s">
        <v>750</v>
      </c>
      <c r="C21" s="55" t="s">
        <v>751</v>
      </c>
      <c r="D21" s="74">
        <v>49000</v>
      </c>
      <c r="E21" s="74">
        <v>49000</v>
      </c>
    </row>
    <row r="22" spans="1:5" ht="24">
      <c r="A22" s="55" t="s">
        <v>752</v>
      </c>
      <c r="B22" s="55" t="s">
        <v>753</v>
      </c>
      <c r="C22" s="55" t="s">
        <v>754</v>
      </c>
      <c r="D22" s="74">
        <v>20000</v>
      </c>
      <c r="E22" s="74">
        <v>20000</v>
      </c>
    </row>
    <row r="23" spans="1:5" ht="36">
      <c r="A23" s="55" t="s">
        <v>755</v>
      </c>
      <c r="B23" s="55" t="s">
        <v>60</v>
      </c>
      <c r="C23" s="55" t="s">
        <v>756</v>
      </c>
      <c r="D23" s="74">
        <v>41000</v>
      </c>
      <c r="E23" s="74">
        <v>41000</v>
      </c>
    </row>
    <row r="24" spans="1:5" ht="24">
      <c r="A24" s="55" t="s">
        <v>757</v>
      </c>
      <c r="B24" s="55" t="s">
        <v>632</v>
      </c>
      <c r="C24" s="55" t="s">
        <v>758</v>
      </c>
      <c r="D24" s="74">
        <v>20000</v>
      </c>
      <c r="E24" s="74">
        <v>20000</v>
      </c>
    </row>
    <row r="25" spans="1:5" ht="24">
      <c r="A25" s="55" t="s">
        <v>759</v>
      </c>
      <c r="B25" s="55" t="s">
        <v>2726</v>
      </c>
      <c r="C25" s="55" t="s">
        <v>760</v>
      </c>
      <c r="D25" s="74">
        <v>44000</v>
      </c>
      <c r="E25" s="74">
        <v>44000</v>
      </c>
    </row>
    <row r="26" spans="1:5" ht="36">
      <c r="A26" s="55" t="s">
        <v>761</v>
      </c>
      <c r="B26" s="55" t="s">
        <v>762</v>
      </c>
      <c r="C26" s="55" t="s">
        <v>763</v>
      </c>
      <c r="D26" s="74">
        <v>20000</v>
      </c>
      <c r="E26" s="74">
        <v>20000</v>
      </c>
    </row>
    <row r="27" spans="1:5" ht="36">
      <c r="A27" s="55" t="s">
        <v>764</v>
      </c>
      <c r="B27" s="55" t="s">
        <v>1236</v>
      </c>
      <c r="C27" s="55" t="s">
        <v>765</v>
      </c>
      <c r="D27" s="74">
        <v>20000</v>
      </c>
      <c r="E27" s="74">
        <v>20000</v>
      </c>
    </row>
    <row r="28" spans="1:5" ht="24">
      <c r="A28" s="55" t="s">
        <v>766</v>
      </c>
      <c r="B28" s="55" t="s">
        <v>767</v>
      </c>
      <c r="C28" s="55" t="s">
        <v>768</v>
      </c>
      <c r="D28" s="74">
        <v>20000</v>
      </c>
      <c r="E28" s="74">
        <v>20000</v>
      </c>
    </row>
    <row r="29" spans="1:5" ht="24">
      <c r="A29" s="55" t="s">
        <v>769</v>
      </c>
      <c r="B29" s="55" t="s">
        <v>770</v>
      </c>
      <c r="C29" s="55" t="s">
        <v>771</v>
      </c>
      <c r="D29" s="74">
        <v>24000</v>
      </c>
      <c r="E29" s="74">
        <v>24000</v>
      </c>
    </row>
    <row r="30" spans="1:5" ht="36">
      <c r="A30" s="55" t="s">
        <v>772</v>
      </c>
      <c r="B30" s="55" t="s">
        <v>773</v>
      </c>
      <c r="C30" s="55" t="s">
        <v>774</v>
      </c>
      <c r="D30" s="74">
        <v>28000</v>
      </c>
      <c r="E30" s="74">
        <v>28000</v>
      </c>
    </row>
    <row r="31" spans="1:5" ht="48">
      <c r="A31" s="55" t="s">
        <v>775</v>
      </c>
      <c r="B31" s="55" t="s">
        <v>776</v>
      </c>
      <c r="C31" s="55" t="s">
        <v>777</v>
      </c>
      <c r="D31" s="74">
        <v>47000</v>
      </c>
      <c r="E31" s="74">
        <v>47000</v>
      </c>
    </row>
    <row r="32" spans="1:5" ht="36">
      <c r="A32" s="55" t="s">
        <v>778</v>
      </c>
      <c r="B32" s="55" t="s">
        <v>779</v>
      </c>
      <c r="C32" s="55" t="s">
        <v>780</v>
      </c>
      <c r="D32" s="74">
        <v>60000</v>
      </c>
      <c r="E32" s="74">
        <v>60000</v>
      </c>
    </row>
    <row r="33" spans="1:5" ht="36">
      <c r="A33" s="55" t="s">
        <v>781</v>
      </c>
      <c r="B33" s="55" t="s">
        <v>782</v>
      </c>
      <c r="C33" s="55" t="s">
        <v>783</v>
      </c>
      <c r="D33" s="74">
        <v>49000</v>
      </c>
      <c r="E33" s="74">
        <v>49000</v>
      </c>
    </row>
    <row r="34" spans="1:5" ht="26.25" customHeight="1">
      <c r="A34" s="55" t="s">
        <v>784</v>
      </c>
      <c r="B34" s="55" t="s">
        <v>2727</v>
      </c>
      <c r="C34" s="55" t="s">
        <v>785</v>
      </c>
      <c r="D34" s="74">
        <v>20000</v>
      </c>
      <c r="E34" s="74">
        <v>20000</v>
      </c>
    </row>
    <row r="35" spans="1:5" ht="24">
      <c r="A35" s="55" t="s">
        <v>786</v>
      </c>
      <c r="B35" s="55" t="s">
        <v>787</v>
      </c>
      <c r="C35" s="55" t="s">
        <v>788</v>
      </c>
      <c r="D35" s="74">
        <v>72000</v>
      </c>
      <c r="E35" s="74">
        <v>72000</v>
      </c>
    </row>
    <row r="36" spans="1:5" ht="24">
      <c r="A36" s="55" t="s">
        <v>789</v>
      </c>
      <c r="B36" s="55" t="s">
        <v>2728</v>
      </c>
      <c r="C36" s="55" t="s">
        <v>790</v>
      </c>
      <c r="D36" s="74">
        <v>20000</v>
      </c>
      <c r="E36" s="74">
        <v>20000</v>
      </c>
    </row>
    <row r="37" spans="1:5" ht="36">
      <c r="A37" s="55" t="s">
        <v>791</v>
      </c>
      <c r="B37" s="55" t="s">
        <v>792</v>
      </c>
      <c r="C37" s="55" t="s">
        <v>793</v>
      </c>
      <c r="D37" s="74">
        <v>20000</v>
      </c>
      <c r="E37" s="74">
        <v>20000</v>
      </c>
    </row>
    <row r="38" spans="1:5" ht="24">
      <c r="A38" s="55" t="s">
        <v>794</v>
      </c>
      <c r="B38" s="55" t="s">
        <v>795</v>
      </c>
      <c r="C38" s="55" t="s">
        <v>796</v>
      </c>
      <c r="D38" s="74">
        <v>37000</v>
      </c>
      <c r="E38" s="74">
        <v>37000</v>
      </c>
    </row>
    <row r="39" spans="1:5" ht="36">
      <c r="A39" s="55" t="s">
        <v>797</v>
      </c>
      <c r="B39" s="55" t="s">
        <v>2729</v>
      </c>
      <c r="C39" s="55" t="s">
        <v>798</v>
      </c>
      <c r="D39" s="74">
        <v>20000</v>
      </c>
      <c r="E39" s="74">
        <v>20000</v>
      </c>
    </row>
    <row r="40" spans="1:5" ht="24">
      <c r="A40" s="55" t="s">
        <v>799</v>
      </c>
      <c r="B40" s="55" t="s">
        <v>965</v>
      </c>
      <c r="C40" s="55" t="s">
        <v>800</v>
      </c>
      <c r="D40" s="74">
        <v>36000</v>
      </c>
      <c r="E40" s="74">
        <v>36000</v>
      </c>
    </row>
    <row r="41" spans="1:5" ht="24">
      <c r="A41" s="55" t="s">
        <v>801</v>
      </c>
      <c r="B41" s="55" t="s">
        <v>802</v>
      </c>
      <c r="C41" s="55" t="s">
        <v>803</v>
      </c>
      <c r="D41" s="74">
        <v>20000</v>
      </c>
      <c r="E41" s="74">
        <v>20000</v>
      </c>
    </row>
    <row r="42" spans="1:5" ht="24">
      <c r="A42" s="55" t="s">
        <v>804</v>
      </c>
      <c r="B42" s="55" t="s">
        <v>805</v>
      </c>
      <c r="C42" s="55" t="s">
        <v>806</v>
      </c>
      <c r="D42" s="74">
        <v>68000</v>
      </c>
      <c r="E42" s="74">
        <v>68000</v>
      </c>
    </row>
    <row r="43" spans="1:5" ht="36">
      <c r="A43" s="55" t="s">
        <v>807</v>
      </c>
      <c r="B43" s="55" t="s">
        <v>808</v>
      </c>
      <c r="C43" s="55" t="s">
        <v>809</v>
      </c>
      <c r="D43" s="74">
        <v>58000</v>
      </c>
      <c r="E43" s="74">
        <v>58000</v>
      </c>
    </row>
    <row r="44" spans="1:5" ht="24">
      <c r="A44" s="55" t="s">
        <v>810</v>
      </c>
      <c r="B44" s="55" t="s">
        <v>811</v>
      </c>
      <c r="C44" s="55" t="s">
        <v>812</v>
      </c>
      <c r="D44" s="74">
        <v>46000</v>
      </c>
      <c r="E44" s="74">
        <v>46000</v>
      </c>
    </row>
    <row r="45" spans="1:5" ht="36">
      <c r="A45" s="55" t="s">
        <v>813</v>
      </c>
      <c r="B45" s="55" t="s">
        <v>814</v>
      </c>
      <c r="C45" s="55" t="s">
        <v>815</v>
      </c>
      <c r="D45" s="74">
        <v>52000</v>
      </c>
      <c r="E45" s="74">
        <v>52000</v>
      </c>
    </row>
    <row r="46" spans="1:5" ht="24">
      <c r="A46" s="55" t="s">
        <v>816</v>
      </c>
      <c r="B46" s="55" t="s">
        <v>2730</v>
      </c>
      <c r="C46" s="55" t="s">
        <v>817</v>
      </c>
      <c r="D46" s="74">
        <v>20000</v>
      </c>
      <c r="E46" s="74">
        <v>20000</v>
      </c>
    </row>
    <row r="47" spans="1:5" ht="36">
      <c r="A47" s="55" t="s">
        <v>818</v>
      </c>
      <c r="B47" s="55" t="s">
        <v>819</v>
      </c>
      <c r="C47" s="55" t="s">
        <v>820</v>
      </c>
      <c r="D47" s="74">
        <v>20000</v>
      </c>
      <c r="E47" s="74">
        <v>20000</v>
      </c>
    </row>
    <row r="48" spans="1:5" ht="36">
      <c r="A48" s="55" t="s">
        <v>821</v>
      </c>
      <c r="B48" s="55" t="s">
        <v>822</v>
      </c>
      <c r="C48" s="55" t="s">
        <v>823</v>
      </c>
      <c r="D48" s="74">
        <v>79000</v>
      </c>
      <c r="E48" s="74">
        <v>79000</v>
      </c>
    </row>
    <row r="49" spans="1:5" ht="24">
      <c r="A49" s="55" t="s">
        <v>824</v>
      </c>
      <c r="B49" s="55" t="s">
        <v>966</v>
      </c>
      <c r="C49" s="55" t="s">
        <v>825</v>
      </c>
      <c r="D49" s="74">
        <v>20000</v>
      </c>
      <c r="E49" s="74">
        <v>20000</v>
      </c>
    </row>
    <row r="50" spans="1:5" ht="36">
      <c r="A50" s="55" t="s">
        <v>826</v>
      </c>
      <c r="B50" s="55" t="s">
        <v>827</v>
      </c>
      <c r="C50" s="55" t="s">
        <v>828</v>
      </c>
      <c r="D50" s="74">
        <v>20000</v>
      </c>
      <c r="E50" s="74">
        <v>20000</v>
      </c>
    </row>
    <row r="51" spans="1:5" ht="24">
      <c r="A51" s="55" t="s">
        <v>829</v>
      </c>
      <c r="B51" s="55" t="s">
        <v>830</v>
      </c>
      <c r="C51" s="55" t="s">
        <v>831</v>
      </c>
      <c r="D51" s="74">
        <v>20000</v>
      </c>
      <c r="E51" s="74">
        <v>20000</v>
      </c>
    </row>
    <row r="52" spans="1:5" ht="24">
      <c r="A52" s="55" t="s">
        <v>832</v>
      </c>
      <c r="B52" s="55" t="s">
        <v>833</v>
      </c>
      <c r="C52" s="55" t="s">
        <v>2731</v>
      </c>
      <c r="D52" s="74">
        <v>20000</v>
      </c>
      <c r="E52" s="74">
        <v>20000</v>
      </c>
    </row>
    <row r="53" spans="1:5" ht="24">
      <c r="A53" s="55" t="s">
        <v>834</v>
      </c>
      <c r="B53" s="55" t="s">
        <v>835</v>
      </c>
      <c r="C53" s="55" t="s">
        <v>836</v>
      </c>
      <c r="D53" s="74">
        <v>71000</v>
      </c>
      <c r="E53" s="74">
        <v>71000</v>
      </c>
    </row>
    <row r="54" spans="1:5" ht="24">
      <c r="A54" s="55" t="s">
        <v>837</v>
      </c>
      <c r="B54" s="55" t="s">
        <v>838</v>
      </c>
      <c r="C54" s="55" t="s">
        <v>839</v>
      </c>
      <c r="D54" s="74">
        <v>35000</v>
      </c>
      <c r="E54" s="74">
        <v>35000</v>
      </c>
    </row>
    <row r="55" spans="1:5" ht="24">
      <c r="A55" s="48" t="s">
        <v>840</v>
      </c>
      <c r="B55" s="55" t="s">
        <v>841</v>
      </c>
      <c r="C55" s="55" t="s">
        <v>842</v>
      </c>
      <c r="D55" s="74">
        <v>60000</v>
      </c>
      <c r="E55" s="74">
        <v>60000</v>
      </c>
    </row>
    <row r="56" spans="1:5" ht="24">
      <c r="A56" s="55" t="s">
        <v>843</v>
      </c>
      <c r="B56" s="55" t="s">
        <v>844</v>
      </c>
      <c r="C56" s="55" t="s">
        <v>845</v>
      </c>
      <c r="D56" s="74">
        <v>47000</v>
      </c>
      <c r="E56" s="74">
        <v>47000</v>
      </c>
    </row>
    <row r="57" spans="1:5" ht="24">
      <c r="A57" s="55" t="s">
        <v>846</v>
      </c>
      <c r="B57" s="55" t="s">
        <v>2733</v>
      </c>
      <c r="C57" s="55" t="s">
        <v>2732</v>
      </c>
      <c r="D57" s="74">
        <v>98000</v>
      </c>
      <c r="E57" s="74">
        <v>98000</v>
      </c>
    </row>
    <row r="58" spans="1:5" ht="24">
      <c r="A58" s="55" t="s">
        <v>847</v>
      </c>
      <c r="B58" s="55" t="s">
        <v>2734</v>
      </c>
      <c r="C58" s="55" t="s">
        <v>848</v>
      </c>
      <c r="D58" s="74">
        <v>38000</v>
      </c>
      <c r="E58" s="74">
        <v>38000</v>
      </c>
    </row>
    <row r="59" spans="1:5" ht="36">
      <c r="A59" s="55" t="s">
        <v>849</v>
      </c>
      <c r="B59" s="55" t="s">
        <v>850</v>
      </c>
      <c r="C59" s="55" t="s">
        <v>851</v>
      </c>
      <c r="D59" s="74">
        <v>20000</v>
      </c>
      <c r="E59" s="74">
        <v>20000</v>
      </c>
    </row>
    <row r="60" spans="1:5" ht="24">
      <c r="A60" s="55" t="s">
        <v>852</v>
      </c>
      <c r="B60" s="55" t="s">
        <v>853</v>
      </c>
      <c r="C60" s="55" t="s">
        <v>854</v>
      </c>
      <c r="D60" s="74">
        <v>38000</v>
      </c>
      <c r="E60" s="74">
        <v>38000</v>
      </c>
    </row>
    <row r="61" spans="1:5" ht="24">
      <c r="A61" s="55" t="s">
        <v>855</v>
      </c>
      <c r="B61" s="55" t="s">
        <v>856</v>
      </c>
      <c r="C61" s="55" t="s">
        <v>857</v>
      </c>
      <c r="D61" s="74">
        <v>20000</v>
      </c>
      <c r="E61" s="74">
        <v>20000</v>
      </c>
    </row>
    <row r="62" spans="1:5" ht="36">
      <c r="A62" s="55" t="s">
        <v>858</v>
      </c>
      <c r="B62" s="55" t="s">
        <v>859</v>
      </c>
      <c r="C62" s="55" t="s">
        <v>860</v>
      </c>
      <c r="D62" s="74">
        <v>65000</v>
      </c>
      <c r="E62" s="74">
        <v>65000</v>
      </c>
    </row>
    <row r="63" spans="1:5" ht="24">
      <c r="A63" s="55" t="s">
        <v>861</v>
      </c>
      <c r="B63" s="55" t="s">
        <v>862</v>
      </c>
      <c r="C63" s="55" t="s">
        <v>863</v>
      </c>
      <c r="D63" s="74">
        <v>27000</v>
      </c>
      <c r="E63" s="74">
        <v>27000</v>
      </c>
    </row>
    <row r="64" spans="1:5" ht="24">
      <c r="A64" s="55" t="s">
        <v>864</v>
      </c>
      <c r="B64" s="55" t="s">
        <v>865</v>
      </c>
      <c r="C64" s="55" t="s">
        <v>866</v>
      </c>
      <c r="D64" s="74">
        <v>65000</v>
      </c>
      <c r="E64" s="74">
        <v>65000</v>
      </c>
    </row>
    <row r="65" spans="1:5" ht="24">
      <c r="A65" s="55" t="s">
        <v>867</v>
      </c>
      <c r="B65" s="55" t="s">
        <v>2735</v>
      </c>
      <c r="C65" s="55" t="s">
        <v>868</v>
      </c>
      <c r="D65" s="74">
        <v>20000</v>
      </c>
      <c r="E65" s="74">
        <v>20000</v>
      </c>
    </row>
    <row r="66" spans="1:5" ht="24">
      <c r="A66" s="55" t="s">
        <v>869</v>
      </c>
      <c r="B66" s="55" t="s">
        <v>870</v>
      </c>
      <c r="C66" s="55" t="s">
        <v>871</v>
      </c>
      <c r="D66" s="74">
        <v>20000</v>
      </c>
      <c r="E66" s="74">
        <v>20000</v>
      </c>
    </row>
    <row r="67" spans="1:5" ht="24">
      <c r="A67" s="55" t="s">
        <v>872</v>
      </c>
      <c r="B67" s="55" t="s">
        <v>873</v>
      </c>
      <c r="C67" s="55" t="s">
        <v>874</v>
      </c>
      <c r="D67" s="74">
        <v>24000</v>
      </c>
      <c r="E67" s="74">
        <v>24000</v>
      </c>
    </row>
    <row r="68" spans="1:5" ht="36">
      <c r="A68" s="55" t="s">
        <v>875</v>
      </c>
      <c r="B68" s="55" t="s">
        <v>876</v>
      </c>
      <c r="C68" s="55" t="s">
        <v>877</v>
      </c>
      <c r="D68" s="74">
        <v>20000</v>
      </c>
      <c r="E68" s="74">
        <v>20000</v>
      </c>
    </row>
    <row r="69" spans="1:5" ht="24">
      <c r="A69" s="55" t="s">
        <v>878</v>
      </c>
      <c r="B69" s="55" t="s">
        <v>879</v>
      </c>
      <c r="C69" s="55" t="s">
        <v>880</v>
      </c>
      <c r="D69" s="74">
        <v>64000</v>
      </c>
      <c r="E69" s="74">
        <v>64000</v>
      </c>
    </row>
    <row r="70" spans="1:5" ht="27" customHeight="1">
      <c r="A70" s="55" t="s">
        <v>881</v>
      </c>
      <c r="B70" s="55" t="s">
        <v>2736</v>
      </c>
      <c r="C70" s="55" t="s">
        <v>882</v>
      </c>
      <c r="D70" s="74">
        <v>78000</v>
      </c>
      <c r="E70" s="74">
        <v>78000</v>
      </c>
    </row>
    <row r="71" spans="1:5" ht="24">
      <c r="A71" s="55" t="s">
        <v>883</v>
      </c>
      <c r="B71" s="55" t="s">
        <v>884</v>
      </c>
      <c r="C71" s="55" t="s">
        <v>885</v>
      </c>
      <c r="D71" s="74">
        <v>46000</v>
      </c>
      <c r="E71" s="74">
        <v>46000</v>
      </c>
    </row>
    <row r="72" spans="1:5" ht="24">
      <c r="A72" s="55" t="s">
        <v>886</v>
      </c>
      <c r="B72" s="55" t="s">
        <v>887</v>
      </c>
      <c r="C72" s="55" t="s">
        <v>888</v>
      </c>
      <c r="D72" s="74">
        <v>60000</v>
      </c>
      <c r="E72" s="74">
        <v>60000</v>
      </c>
    </row>
    <row r="73" spans="1:5" ht="24">
      <c r="A73" s="55" t="s">
        <v>889</v>
      </c>
      <c r="B73" s="55" t="s">
        <v>2737</v>
      </c>
      <c r="C73" s="55" t="s">
        <v>890</v>
      </c>
      <c r="D73" s="74">
        <v>21000</v>
      </c>
      <c r="E73" s="74">
        <v>21000</v>
      </c>
    </row>
    <row r="74" spans="1:5" ht="24">
      <c r="A74" s="55" t="s">
        <v>891</v>
      </c>
      <c r="B74" s="55" t="s">
        <v>967</v>
      </c>
      <c r="C74" s="55" t="s">
        <v>892</v>
      </c>
      <c r="D74" s="74">
        <v>52000</v>
      </c>
      <c r="E74" s="74">
        <v>52000</v>
      </c>
    </row>
    <row r="75" spans="1:5" ht="36">
      <c r="A75" s="55" t="s">
        <v>893</v>
      </c>
      <c r="B75" s="55" t="s">
        <v>894</v>
      </c>
      <c r="C75" s="55" t="s">
        <v>968</v>
      </c>
      <c r="D75" s="74">
        <v>25000</v>
      </c>
      <c r="E75" s="74">
        <v>25000</v>
      </c>
    </row>
    <row r="76" spans="1:5" ht="24">
      <c r="A76" s="55" t="s">
        <v>895</v>
      </c>
      <c r="B76" s="55" t="s">
        <v>896</v>
      </c>
      <c r="C76" s="55" t="s">
        <v>897</v>
      </c>
      <c r="D76" s="74">
        <v>24000</v>
      </c>
      <c r="E76" s="74">
        <v>24000</v>
      </c>
    </row>
    <row r="77" spans="1:5" ht="24">
      <c r="A77" s="55" t="s">
        <v>898</v>
      </c>
      <c r="B77" s="55" t="s">
        <v>56</v>
      </c>
      <c r="C77" s="55" t="s">
        <v>899</v>
      </c>
      <c r="D77" s="74">
        <v>21000</v>
      </c>
      <c r="E77" s="74">
        <v>21000</v>
      </c>
    </row>
    <row r="78" spans="1:5" ht="24">
      <c r="A78" s="55" t="s">
        <v>900</v>
      </c>
      <c r="B78" s="55" t="s">
        <v>2738</v>
      </c>
      <c r="C78" s="55" t="s">
        <v>901</v>
      </c>
      <c r="D78" s="74">
        <v>55000</v>
      </c>
      <c r="E78" s="74">
        <v>55000</v>
      </c>
    </row>
    <row r="79" spans="1:5" ht="36">
      <c r="A79" s="55" t="s">
        <v>902</v>
      </c>
      <c r="B79" s="55" t="s">
        <v>565</v>
      </c>
      <c r="C79" s="55" t="s">
        <v>903</v>
      </c>
      <c r="D79" s="74">
        <v>52000</v>
      </c>
      <c r="E79" s="74">
        <v>52000</v>
      </c>
    </row>
    <row r="80" spans="1:5" ht="36">
      <c r="A80" s="55" t="s">
        <v>904</v>
      </c>
      <c r="B80" s="55" t="s">
        <v>905</v>
      </c>
      <c r="C80" s="55" t="s">
        <v>906</v>
      </c>
      <c r="D80" s="74">
        <v>41000</v>
      </c>
      <c r="E80" s="74">
        <v>41000</v>
      </c>
    </row>
    <row r="81" spans="1:5" ht="36">
      <c r="A81" s="55" t="s">
        <v>908</v>
      </c>
      <c r="B81" s="55" t="s">
        <v>550</v>
      </c>
      <c r="C81" s="55" t="s">
        <v>909</v>
      </c>
      <c r="D81" s="74">
        <v>20000</v>
      </c>
      <c r="E81" s="74">
        <v>20000</v>
      </c>
    </row>
    <row r="82" spans="1:5" ht="30" customHeight="1">
      <c r="A82" s="55" t="s">
        <v>910</v>
      </c>
      <c r="B82" s="55" t="s">
        <v>911</v>
      </c>
      <c r="C82" s="55" t="s">
        <v>912</v>
      </c>
      <c r="D82" s="74">
        <v>20000</v>
      </c>
      <c r="E82" s="74">
        <v>20000</v>
      </c>
    </row>
    <row r="83" spans="1:5" ht="24">
      <c r="A83" s="55" t="s">
        <v>913</v>
      </c>
      <c r="B83" s="55" t="s">
        <v>914</v>
      </c>
      <c r="C83" s="55" t="s">
        <v>915</v>
      </c>
      <c r="D83" s="74">
        <v>20000</v>
      </c>
      <c r="E83" s="74">
        <v>20000</v>
      </c>
    </row>
    <row r="84" spans="1:5" ht="24">
      <c r="A84" s="55" t="s">
        <v>916</v>
      </c>
      <c r="B84" s="55" t="s">
        <v>2739</v>
      </c>
      <c r="C84" s="55" t="s">
        <v>917</v>
      </c>
      <c r="D84" s="74">
        <v>15000</v>
      </c>
      <c r="E84" s="74">
        <v>15000</v>
      </c>
    </row>
    <row r="85" spans="1:5" ht="36">
      <c r="A85" s="55" t="s">
        <v>918</v>
      </c>
      <c r="B85" s="55" t="s">
        <v>919</v>
      </c>
      <c r="C85" s="55" t="s">
        <v>920</v>
      </c>
      <c r="D85" s="74">
        <v>20000</v>
      </c>
      <c r="E85" s="74">
        <v>20000</v>
      </c>
    </row>
    <row r="86" spans="1:5" ht="24">
      <c r="A86" s="55" t="s">
        <v>921</v>
      </c>
      <c r="B86" s="55" t="s">
        <v>870</v>
      </c>
      <c r="C86" s="55" t="s">
        <v>922</v>
      </c>
      <c r="D86" s="74">
        <v>16000</v>
      </c>
      <c r="E86" s="74">
        <v>16000</v>
      </c>
    </row>
    <row r="87" spans="1:5" ht="24">
      <c r="A87" s="55" t="s">
        <v>923</v>
      </c>
      <c r="B87" s="55" t="s">
        <v>924</v>
      </c>
      <c r="C87" s="55" t="s">
        <v>925</v>
      </c>
      <c r="D87" s="74">
        <v>14000</v>
      </c>
      <c r="E87" s="74">
        <v>14000</v>
      </c>
    </row>
    <row r="88" spans="1:5" ht="36">
      <c r="A88" s="55" t="s">
        <v>926</v>
      </c>
      <c r="B88" s="55" t="s">
        <v>782</v>
      </c>
      <c r="C88" s="55" t="s">
        <v>2740</v>
      </c>
      <c r="D88" s="74">
        <v>15000</v>
      </c>
      <c r="E88" s="74">
        <v>15000</v>
      </c>
    </row>
    <row r="89" spans="1:5" ht="24">
      <c r="A89" s="55" t="s">
        <v>927</v>
      </c>
      <c r="B89" s="55" t="s">
        <v>969</v>
      </c>
      <c r="C89" s="55" t="s">
        <v>928</v>
      </c>
      <c r="D89" s="74">
        <v>20000</v>
      </c>
      <c r="E89" s="74">
        <v>20000</v>
      </c>
    </row>
    <row r="90" spans="1:5" ht="24">
      <c r="A90" s="55" t="s">
        <v>929</v>
      </c>
      <c r="B90" s="55" t="s">
        <v>970</v>
      </c>
      <c r="C90" s="55" t="s">
        <v>930</v>
      </c>
      <c r="D90" s="74">
        <v>20000</v>
      </c>
      <c r="E90" s="74">
        <v>20000</v>
      </c>
    </row>
    <row r="91" spans="1:5" ht="36">
      <c r="A91" s="55" t="s">
        <v>931</v>
      </c>
      <c r="B91" s="55" t="s">
        <v>971</v>
      </c>
      <c r="C91" s="55" t="s">
        <v>932</v>
      </c>
      <c r="D91" s="74">
        <v>14000</v>
      </c>
      <c r="E91" s="74">
        <v>14000</v>
      </c>
    </row>
    <row r="92" spans="1:5" ht="24">
      <c r="A92" s="55" t="s">
        <v>933</v>
      </c>
      <c r="B92" s="55" t="s">
        <v>2741</v>
      </c>
      <c r="C92" s="55" t="s">
        <v>934</v>
      </c>
      <c r="D92" s="74">
        <v>11000</v>
      </c>
      <c r="E92" s="74">
        <v>11000</v>
      </c>
    </row>
    <row r="93" spans="1:5" ht="24">
      <c r="A93" s="55" t="s">
        <v>935</v>
      </c>
      <c r="B93" s="55" t="s">
        <v>936</v>
      </c>
      <c r="C93" s="55" t="s">
        <v>937</v>
      </c>
      <c r="D93" s="74">
        <v>15000</v>
      </c>
      <c r="E93" s="74">
        <v>15000</v>
      </c>
    </row>
    <row r="94" spans="1:5" ht="24">
      <c r="A94" s="55" t="s">
        <v>938</v>
      </c>
      <c r="B94" s="55" t="s">
        <v>865</v>
      </c>
      <c r="C94" s="55" t="s">
        <v>939</v>
      </c>
      <c r="D94" s="74">
        <v>15000</v>
      </c>
      <c r="E94" s="74">
        <v>15000</v>
      </c>
    </row>
    <row r="95" spans="1:5" ht="36">
      <c r="A95" s="55" t="s">
        <v>940</v>
      </c>
      <c r="B95" s="55" t="s">
        <v>905</v>
      </c>
      <c r="C95" s="55" t="s">
        <v>941</v>
      </c>
      <c r="D95" s="74">
        <v>25000</v>
      </c>
      <c r="E95" s="74">
        <f>25000-10000</f>
        <v>15000</v>
      </c>
    </row>
    <row r="96" spans="1:5" ht="36">
      <c r="A96" s="48" t="s">
        <v>942</v>
      </c>
      <c r="B96" s="48" t="s">
        <v>787</v>
      </c>
      <c r="C96" s="48" t="s">
        <v>943</v>
      </c>
      <c r="D96" s="74">
        <v>32000</v>
      </c>
      <c r="E96" s="74">
        <v>32000</v>
      </c>
    </row>
    <row r="97" spans="1:5" ht="36">
      <c r="A97" s="48" t="s">
        <v>944</v>
      </c>
      <c r="B97" s="48" t="s">
        <v>808</v>
      </c>
      <c r="C97" s="48" t="s">
        <v>945</v>
      </c>
      <c r="D97" s="74">
        <v>62000</v>
      </c>
      <c r="E97" s="74">
        <v>62000</v>
      </c>
    </row>
    <row r="98" spans="1:5" ht="48">
      <c r="A98" s="48" t="s">
        <v>946</v>
      </c>
      <c r="B98" s="48" t="s">
        <v>1238</v>
      </c>
      <c r="C98" s="48" t="s">
        <v>1237</v>
      </c>
      <c r="D98" s="74">
        <v>38000</v>
      </c>
      <c r="E98" s="74">
        <v>38000</v>
      </c>
    </row>
    <row r="99" spans="1:5" ht="24">
      <c r="A99" s="48" t="s">
        <v>947</v>
      </c>
      <c r="B99" s="48" t="s">
        <v>948</v>
      </c>
      <c r="C99" s="48" t="s">
        <v>949</v>
      </c>
      <c r="D99" s="74">
        <v>87000</v>
      </c>
      <c r="E99" s="74">
        <v>87000</v>
      </c>
    </row>
    <row r="100" spans="1:5" ht="36">
      <c r="A100" s="48" t="s">
        <v>950</v>
      </c>
      <c r="B100" s="48" t="s">
        <v>896</v>
      </c>
      <c r="C100" s="48" t="s">
        <v>951</v>
      </c>
      <c r="D100" s="74">
        <v>108000</v>
      </c>
      <c r="E100" s="74">
        <v>108000</v>
      </c>
    </row>
    <row r="101" spans="1:5" ht="24">
      <c r="A101" s="48" t="s">
        <v>952</v>
      </c>
      <c r="B101" s="48" t="s">
        <v>953</v>
      </c>
      <c r="C101" s="48" t="s">
        <v>954</v>
      </c>
      <c r="D101" s="74">
        <v>95000</v>
      </c>
      <c r="E101" s="74">
        <f>95000-4455.2</f>
        <v>90544.8</v>
      </c>
    </row>
    <row r="102" spans="1:5" ht="36">
      <c r="A102" s="48" t="s">
        <v>955</v>
      </c>
      <c r="B102" s="48" t="s">
        <v>811</v>
      </c>
      <c r="C102" s="48" t="s">
        <v>956</v>
      </c>
      <c r="D102" s="74">
        <v>70000</v>
      </c>
      <c r="E102" s="74">
        <v>70000</v>
      </c>
    </row>
    <row r="103" spans="1:5" ht="24">
      <c r="A103" s="48" t="s">
        <v>957</v>
      </c>
      <c r="B103" s="48" t="s">
        <v>1239</v>
      </c>
      <c r="C103" s="48" t="s">
        <v>958</v>
      </c>
      <c r="D103" s="74">
        <v>108000</v>
      </c>
      <c r="E103" s="74">
        <v>108000</v>
      </c>
    </row>
  </sheetData>
  <mergeCells count="4">
    <mergeCell ref="A3:E3"/>
    <mergeCell ref="A4:E4"/>
    <mergeCell ref="A5:E5"/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firstPageNumber="10" fitToHeight="0" orientation="portrait" useFirstPageNumber="1" r:id="rId1"/>
  <headerFooter>
    <oddFooter>&amp;C&amp;P&amp;Rkap. 48 oblast volnočasové aktivity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workbookViewId="0">
      <selection activeCell="E8" sqref="E8"/>
    </sheetView>
  </sheetViews>
  <sheetFormatPr defaultRowHeight="15"/>
  <cols>
    <col min="1" max="1" width="9.5703125" customWidth="1"/>
    <col min="2" max="2" width="22.5703125" customWidth="1"/>
    <col min="3" max="3" width="25.28515625" customWidth="1"/>
    <col min="4" max="5" width="17.7109375" customWidth="1"/>
  </cols>
  <sheetData>
    <row r="1" spans="1:5" s="20" customFormat="1" ht="27.6" customHeight="1">
      <c r="A1" s="104" t="s">
        <v>707</v>
      </c>
      <c r="B1" s="105"/>
      <c r="C1" s="106"/>
      <c r="D1" s="21">
        <f>SUM(D9:D62)</f>
        <v>4867000</v>
      </c>
      <c r="E1" s="21">
        <f>SUM(E9:E62)</f>
        <v>4836339</v>
      </c>
    </row>
    <row r="2" spans="1:5" ht="9" customHeight="1"/>
    <row r="3" spans="1:5" ht="9.75" customHeight="1">
      <c r="A3" s="114" t="s">
        <v>71</v>
      </c>
      <c r="B3" s="114"/>
      <c r="C3" s="114"/>
      <c r="D3" s="114"/>
      <c r="E3" s="114"/>
    </row>
    <row r="4" spans="1:5" ht="15.75" customHeight="1">
      <c r="A4" s="114" t="s">
        <v>89</v>
      </c>
      <c r="B4" s="114"/>
      <c r="C4" s="114"/>
      <c r="D4" s="114"/>
      <c r="E4" s="114"/>
    </row>
    <row r="5" spans="1:5" ht="12.75" customHeight="1">
      <c r="A5" s="114" t="s">
        <v>151</v>
      </c>
      <c r="B5" s="114"/>
      <c r="C5" s="114"/>
      <c r="D5" s="114"/>
      <c r="E5" s="114"/>
    </row>
    <row r="6" spans="1:5">
      <c r="A6" s="114" t="s">
        <v>161</v>
      </c>
      <c r="B6" s="114"/>
      <c r="C6" s="114"/>
      <c r="D6" s="114"/>
      <c r="E6" s="114"/>
    </row>
    <row r="7" spans="1:5" ht="6" customHeight="1"/>
    <row r="8" spans="1:5" s="17" customFormat="1" ht="30">
      <c r="A8" s="2" t="s">
        <v>169</v>
      </c>
      <c r="B8" s="2" t="s">
        <v>31</v>
      </c>
      <c r="C8" s="2" t="s">
        <v>2</v>
      </c>
      <c r="D8" s="3" t="s">
        <v>0</v>
      </c>
      <c r="E8" s="2" t="s">
        <v>1</v>
      </c>
    </row>
    <row r="9" spans="1:5" ht="30" customHeight="1">
      <c r="A9" s="55" t="s">
        <v>73</v>
      </c>
      <c r="B9" s="48" t="s">
        <v>35</v>
      </c>
      <c r="C9" s="55" t="s">
        <v>170</v>
      </c>
      <c r="D9" s="74">
        <v>147000</v>
      </c>
      <c r="E9" s="74">
        <v>147000</v>
      </c>
    </row>
    <row r="10" spans="1:5" ht="24">
      <c r="A10" s="55" t="s">
        <v>74</v>
      </c>
      <c r="B10" s="48" t="s">
        <v>32</v>
      </c>
      <c r="C10" s="55" t="s">
        <v>2751</v>
      </c>
      <c r="D10" s="74">
        <v>128000</v>
      </c>
      <c r="E10" s="74">
        <v>128000</v>
      </c>
    </row>
    <row r="11" spans="1:5" ht="36">
      <c r="A11" s="55" t="s">
        <v>75</v>
      </c>
      <c r="B11" s="48" t="s">
        <v>37</v>
      </c>
      <c r="C11" s="55" t="s">
        <v>38</v>
      </c>
      <c r="D11" s="74">
        <v>355000</v>
      </c>
      <c r="E11" s="74">
        <v>355000</v>
      </c>
    </row>
    <row r="12" spans="1:5" ht="24">
      <c r="A12" s="55" t="s">
        <v>76</v>
      </c>
      <c r="B12" s="48" t="s">
        <v>43</v>
      </c>
      <c r="C12" s="55" t="s">
        <v>77</v>
      </c>
      <c r="D12" s="74">
        <v>57000</v>
      </c>
      <c r="E12" s="74">
        <v>57000</v>
      </c>
    </row>
    <row r="13" spans="1:5" ht="24">
      <c r="A13" s="55" t="s">
        <v>78</v>
      </c>
      <c r="B13" s="48" t="s">
        <v>47</v>
      </c>
      <c r="C13" s="55" t="s">
        <v>79</v>
      </c>
      <c r="D13" s="74">
        <v>232000</v>
      </c>
      <c r="E13" s="74">
        <v>232000</v>
      </c>
    </row>
    <row r="14" spans="1:5" ht="24">
      <c r="A14" s="55" t="s">
        <v>80</v>
      </c>
      <c r="B14" s="48" t="s">
        <v>39</v>
      </c>
      <c r="C14" s="55" t="s">
        <v>2752</v>
      </c>
      <c r="D14" s="74">
        <v>82000</v>
      </c>
      <c r="E14" s="74">
        <v>82000</v>
      </c>
    </row>
    <row r="15" spans="1:5" ht="24">
      <c r="A15" s="55" t="s">
        <v>81</v>
      </c>
      <c r="B15" s="48" t="s">
        <v>36</v>
      </c>
      <c r="C15" s="55" t="s">
        <v>2753</v>
      </c>
      <c r="D15" s="74">
        <v>76000</v>
      </c>
      <c r="E15" s="74">
        <v>76000</v>
      </c>
    </row>
    <row r="16" spans="1:5" ht="24">
      <c r="A16" s="55" t="s">
        <v>82</v>
      </c>
      <c r="B16" s="48" t="s">
        <v>42</v>
      </c>
      <c r="C16" s="55" t="s">
        <v>83</v>
      </c>
      <c r="D16" s="74">
        <v>234000</v>
      </c>
      <c r="E16" s="74">
        <v>234000</v>
      </c>
    </row>
    <row r="17" spans="1:5" ht="24">
      <c r="A17" s="55" t="s">
        <v>84</v>
      </c>
      <c r="B17" s="48" t="s">
        <v>33</v>
      </c>
      <c r="C17" s="55" t="s">
        <v>34</v>
      </c>
      <c r="D17" s="74">
        <v>57000</v>
      </c>
      <c r="E17" s="74">
        <v>57000</v>
      </c>
    </row>
    <row r="18" spans="1:5" ht="24">
      <c r="A18" s="55" t="s">
        <v>85</v>
      </c>
      <c r="B18" s="48" t="s">
        <v>40</v>
      </c>
      <c r="C18" s="55" t="s">
        <v>86</v>
      </c>
      <c r="D18" s="74">
        <v>181000</v>
      </c>
      <c r="E18" s="74">
        <v>181000</v>
      </c>
    </row>
    <row r="19" spans="1:5" ht="24">
      <c r="A19" s="55" t="s">
        <v>87</v>
      </c>
      <c r="B19" s="48" t="s">
        <v>41</v>
      </c>
      <c r="C19" s="55" t="s">
        <v>88</v>
      </c>
      <c r="D19" s="74">
        <v>144000</v>
      </c>
      <c r="E19" s="74">
        <v>144000</v>
      </c>
    </row>
    <row r="20" spans="1:5" ht="24">
      <c r="A20" s="55" t="s">
        <v>90</v>
      </c>
      <c r="B20" s="55" t="s">
        <v>44</v>
      </c>
      <c r="C20" s="55" t="s">
        <v>91</v>
      </c>
      <c r="D20" s="74">
        <v>39000</v>
      </c>
      <c r="E20" s="74">
        <v>39000</v>
      </c>
    </row>
    <row r="21" spans="1:5" ht="24">
      <c r="A21" s="55" t="s">
        <v>92</v>
      </c>
      <c r="B21" s="55" t="s">
        <v>45</v>
      </c>
      <c r="C21" s="55" t="s">
        <v>708</v>
      </c>
      <c r="D21" s="74">
        <v>36000</v>
      </c>
      <c r="E21" s="74">
        <v>36000</v>
      </c>
    </row>
    <row r="22" spans="1:5" ht="24">
      <c r="A22" s="55" t="s">
        <v>93</v>
      </c>
      <c r="B22" s="55" t="s">
        <v>53</v>
      </c>
      <c r="C22" s="55" t="s">
        <v>94</v>
      </c>
      <c r="D22" s="74">
        <v>38000</v>
      </c>
      <c r="E22" s="74">
        <v>38000</v>
      </c>
    </row>
    <row r="23" spans="1:5" ht="24">
      <c r="A23" s="55" t="s">
        <v>95</v>
      </c>
      <c r="B23" s="55" t="s">
        <v>96</v>
      </c>
      <c r="C23" s="55" t="s">
        <v>97</v>
      </c>
      <c r="D23" s="74">
        <v>38000</v>
      </c>
      <c r="E23" s="74">
        <v>38000</v>
      </c>
    </row>
    <row r="24" spans="1:5" ht="24">
      <c r="A24" s="55" t="s">
        <v>98</v>
      </c>
      <c r="B24" s="55" t="s">
        <v>48</v>
      </c>
      <c r="C24" s="55" t="s">
        <v>2754</v>
      </c>
      <c r="D24" s="74">
        <v>35000</v>
      </c>
      <c r="E24" s="74">
        <v>35000</v>
      </c>
    </row>
    <row r="25" spans="1:5" ht="24">
      <c r="A25" s="55" t="s">
        <v>99</v>
      </c>
      <c r="B25" s="55" t="s">
        <v>32</v>
      </c>
      <c r="C25" s="55" t="s">
        <v>100</v>
      </c>
      <c r="D25" s="74">
        <v>36000</v>
      </c>
      <c r="E25" s="74">
        <v>36000</v>
      </c>
    </row>
    <row r="26" spans="1:5" ht="28.5" customHeight="1">
      <c r="A26" s="55" t="s">
        <v>101</v>
      </c>
      <c r="B26" s="55" t="s">
        <v>49</v>
      </c>
      <c r="C26" s="55" t="s">
        <v>102</v>
      </c>
      <c r="D26" s="74">
        <v>32000</v>
      </c>
      <c r="E26" s="74">
        <v>32000</v>
      </c>
    </row>
    <row r="27" spans="1:5" ht="36">
      <c r="A27" s="55" t="s">
        <v>103</v>
      </c>
      <c r="B27" s="55" t="s">
        <v>63</v>
      </c>
      <c r="C27" s="55" t="s">
        <v>2755</v>
      </c>
      <c r="D27" s="74">
        <v>40000</v>
      </c>
      <c r="E27" s="74">
        <v>40000</v>
      </c>
    </row>
    <row r="28" spans="1:5" ht="24">
      <c r="A28" s="55" t="s">
        <v>104</v>
      </c>
      <c r="B28" s="55" t="s">
        <v>63</v>
      </c>
      <c r="C28" s="55" t="s">
        <v>2756</v>
      </c>
      <c r="D28" s="74">
        <v>39000</v>
      </c>
      <c r="E28" s="74">
        <v>39000</v>
      </c>
    </row>
    <row r="29" spans="1:5" ht="24">
      <c r="A29" s="55" t="s">
        <v>105</v>
      </c>
      <c r="B29" s="55" t="s">
        <v>62</v>
      </c>
      <c r="C29" s="55" t="s">
        <v>106</v>
      </c>
      <c r="D29" s="74">
        <v>39000</v>
      </c>
      <c r="E29" s="74">
        <v>39000</v>
      </c>
    </row>
    <row r="30" spans="1:5" ht="24">
      <c r="A30" s="55" t="s">
        <v>107</v>
      </c>
      <c r="B30" s="55" t="s">
        <v>47</v>
      </c>
      <c r="C30" s="55" t="s">
        <v>2742</v>
      </c>
      <c r="D30" s="74">
        <v>31000</v>
      </c>
      <c r="E30" s="74">
        <v>31000</v>
      </c>
    </row>
    <row r="31" spans="1:5" ht="24">
      <c r="A31" s="55" t="s">
        <v>108</v>
      </c>
      <c r="B31" s="55" t="s">
        <v>109</v>
      </c>
      <c r="C31" s="55" t="s">
        <v>110</v>
      </c>
      <c r="D31" s="74">
        <v>36000</v>
      </c>
      <c r="E31" s="74">
        <v>36000</v>
      </c>
    </row>
    <row r="32" spans="1:5" ht="24">
      <c r="A32" s="55" t="s">
        <v>111</v>
      </c>
      <c r="B32" s="55" t="s">
        <v>2743</v>
      </c>
      <c r="C32" s="55" t="s">
        <v>112</v>
      </c>
      <c r="D32" s="74">
        <v>34000</v>
      </c>
      <c r="E32" s="74">
        <v>34000</v>
      </c>
    </row>
    <row r="33" spans="1:5" ht="24">
      <c r="A33" s="55" t="s">
        <v>113</v>
      </c>
      <c r="B33" s="55" t="s">
        <v>709</v>
      </c>
      <c r="C33" s="55" t="s">
        <v>2757</v>
      </c>
      <c r="D33" s="74">
        <v>36000</v>
      </c>
      <c r="E33" s="74">
        <v>36000</v>
      </c>
    </row>
    <row r="34" spans="1:5" ht="24">
      <c r="A34" s="55" t="s">
        <v>114</v>
      </c>
      <c r="B34" s="55" t="s">
        <v>709</v>
      </c>
      <c r="C34" s="55" t="s">
        <v>710</v>
      </c>
      <c r="D34" s="74">
        <v>34000</v>
      </c>
      <c r="E34" s="74">
        <v>34000</v>
      </c>
    </row>
    <row r="35" spans="1:5" ht="28.5" customHeight="1">
      <c r="A35" s="55" t="s">
        <v>115</v>
      </c>
      <c r="B35" s="55" t="s">
        <v>116</v>
      </c>
      <c r="C35" s="55" t="s">
        <v>117</v>
      </c>
      <c r="D35" s="74">
        <v>36000</v>
      </c>
      <c r="E35" s="74">
        <v>36000</v>
      </c>
    </row>
    <row r="36" spans="1:5" ht="24">
      <c r="A36" s="55" t="s">
        <v>118</v>
      </c>
      <c r="B36" s="55" t="s">
        <v>59</v>
      </c>
      <c r="C36" s="55" t="s">
        <v>119</v>
      </c>
      <c r="D36" s="74">
        <v>38000</v>
      </c>
      <c r="E36" s="74">
        <v>38000</v>
      </c>
    </row>
    <row r="37" spans="1:5" ht="29.25" customHeight="1">
      <c r="A37" s="55" t="s">
        <v>120</v>
      </c>
      <c r="B37" s="55" t="s">
        <v>56</v>
      </c>
      <c r="C37" s="55" t="s">
        <v>121</v>
      </c>
      <c r="D37" s="74">
        <v>35000</v>
      </c>
      <c r="E37" s="74">
        <v>35000</v>
      </c>
    </row>
    <row r="38" spans="1:5" ht="30" customHeight="1">
      <c r="A38" s="55" t="s">
        <v>122</v>
      </c>
      <c r="B38" s="55" t="s">
        <v>123</v>
      </c>
      <c r="C38" s="55" t="s">
        <v>2758</v>
      </c>
      <c r="D38" s="74">
        <v>39000</v>
      </c>
      <c r="E38" s="74">
        <v>39000</v>
      </c>
    </row>
    <row r="39" spans="1:5" ht="24">
      <c r="A39" s="55" t="s">
        <v>124</v>
      </c>
      <c r="B39" s="55" t="s">
        <v>50</v>
      </c>
      <c r="C39" s="55" t="s">
        <v>51</v>
      </c>
      <c r="D39" s="74">
        <v>39000</v>
      </c>
      <c r="E39" s="74">
        <v>39000</v>
      </c>
    </row>
    <row r="40" spans="1:5" ht="36">
      <c r="A40" s="55" t="s">
        <v>125</v>
      </c>
      <c r="B40" s="55" t="s">
        <v>126</v>
      </c>
      <c r="C40" s="55" t="s">
        <v>127</v>
      </c>
      <c r="D40" s="74">
        <v>39000</v>
      </c>
      <c r="E40" s="74">
        <v>39000</v>
      </c>
    </row>
    <row r="41" spans="1:5" ht="26.25" customHeight="1">
      <c r="A41" s="55" t="s">
        <v>128</v>
      </c>
      <c r="B41" s="55" t="s">
        <v>64</v>
      </c>
      <c r="C41" s="55" t="s">
        <v>129</v>
      </c>
      <c r="D41" s="74">
        <v>33000</v>
      </c>
      <c r="E41" s="74">
        <v>33000</v>
      </c>
    </row>
    <row r="42" spans="1:5" ht="24">
      <c r="A42" s="55" t="s">
        <v>130</v>
      </c>
      <c r="B42" s="55" t="s">
        <v>131</v>
      </c>
      <c r="C42" s="55" t="s">
        <v>132</v>
      </c>
      <c r="D42" s="74">
        <v>35000</v>
      </c>
      <c r="E42" s="74">
        <v>35000</v>
      </c>
    </row>
    <row r="43" spans="1:5" ht="24">
      <c r="A43" s="55" t="s">
        <v>133</v>
      </c>
      <c r="B43" s="55" t="s">
        <v>52</v>
      </c>
      <c r="C43" s="55" t="s">
        <v>134</v>
      </c>
      <c r="D43" s="74">
        <v>36000</v>
      </c>
      <c r="E43" s="74">
        <v>36000</v>
      </c>
    </row>
    <row r="44" spans="1:5" ht="25.5" customHeight="1">
      <c r="A44" s="55" t="s">
        <v>135</v>
      </c>
      <c r="B44" s="55" t="s">
        <v>58</v>
      </c>
      <c r="C44" s="55" t="s">
        <v>136</v>
      </c>
      <c r="D44" s="74">
        <v>38000</v>
      </c>
      <c r="E44" s="74">
        <v>38000</v>
      </c>
    </row>
    <row r="45" spans="1:5" ht="24">
      <c r="A45" s="55" t="s">
        <v>137</v>
      </c>
      <c r="B45" s="55" t="s">
        <v>54</v>
      </c>
      <c r="C45" s="55" t="s">
        <v>138</v>
      </c>
      <c r="D45" s="74">
        <v>34000</v>
      </c>
      <c r="E45" s="74">
        <v>34000</v>
      </c>
    </row>
    <row r="46" spans="1:5" ht="27" customHeight="1">
      <c r="A46" s="55" t="s">
        <v>139</v>
      </c>
      <c r="B46" s="55" t="s">
        <v>67</v>
      </c>
      <c r="C46" s="55" t="s">
        <v>140</v>
      </c>
      <c r="D46" s="74">
        <v>35000</v>
      </c>
      <c r="E46" s="74">
        <v>35000</v>
      </c>
    </row>
    <row r="47" spans="1:5" ht="27" customHeight="1">
      <c r="A47" s="55" t="s">
        <v>141</v>
      </c>
      <c r="B47" s="55" t="s">
        <v>65</v>
      </c>
      <c r="C47" s="55" t="s">
        <v>2759</v>
      </c>
      <c r="D47" s="74">
        <v>35000</v>
      </c>
      <c r="E47" s="74">
        <v>35000</v>
      </c>
    </row>
    <row r="48" spans="1:5" ht="27.75" customHeight="1">
      <c r="A48" s="55" t="s">
        <v>142</v>
      </c>
      <c r="B48" s="55" t="s">
        <v>42</v>
      </c>
      <c r="C48" s="55" t="s">
        <v>143</v>
      </c>
      <c r="D48" s="74">
        <v>40000</v>
      </c>
      <c r="E48" s="74">
        <f>D48-20750</f>
        <v>19250</v>
      </c>
    </row>
    <row r="49" spans="1:5" ht="24">
      <c r="A49" s="55" t="s">
        <v>144</v>
      </c>
      <c r="B49" s="55" t="s">
        <v>145</v>
      </c>
      <c r="C49" s="55" t="s">
        <v>146</v>
      </c>
      <c r="D49" s="74">
        <v>32000</v>
      </c>
      <c r="E49" s="74">
        <v>32000</v>
      </c>
    </row>
    <row r="50" spans="1:5" ht="24">
      <c r="A50" s="55" t="s">
        <v>147</v>
      </c>
      <c r="B50" s="55" t="s">
        <v>41</v>
      </c>
      <c r="C50" s="55" t="s">
        <v>2744</v>
      </c>
      <c r="D50" s="74">
        <v>36000</v>
      </c>
      <c r="E50" s="74">
        <v>36000</v>
      </c>
    </row>
    <row r="51" spans="1:5" ht="24">
      <c r="A51" s="55" t="s">
        <v>148</v>
      </c>
      <c r="B51" s="55" t="s">
        <v>66</v>
      </c>
      <c r="C51" s="55" t="s">
        <v>2745</v>
      </c>
      <c r="D51" s="74">
        <v>36000</v>
      </c>
      <c r="E51" s="74">
        <v>36000</v>
      </c>
    </row>
    <row r="52" spans="1:5" ht="27.75" customHeight="1">
      <c r="A52" s="55" t="s">
        <v>149</v>
      </c>
      <c r="B52" s="55" t="s">
        <v>57</v>
      </c>
      <c r="C52" s="55" t="s">
        <v>150</v>
      </c>
      <c r="D52" s="74">
        <v>20000</v>
      </c>
      <c r="E52" s="74">
        <v>20000</v>
      </c>
    </row>
    <row r="53" spans="1:5" ht="24">
      <c r="A53" s="55" t="s">
        <v>152</v>
      </c>
      <c r="B53" s="55" t="s">
        <v>69</v>
      </c>
      <c r="C53" s="55" t="s">
        <v>2746</v>
      </c>
      <c r="D53" s="74">
        <v>225000</v>
      </c>
      <c r="E53" s="74">
        <v>225000</v>
      </c>
    </row>
    <row r="54" spans="1:5" ht="24">
      <c r="A54" s="55" t="s">
        <v>153</v>
      </c>
      <c r="B54" s="55" t="s">
        <v>37</v>
      </c>
      <c r="C54" s="55" t="s">
        <v>2747</v>
      </c>
      <c r="D54" s="74">
        <v>241000</v>
      </c>
      <c r="E54" s="74">
        <v>241000</v>
      </c>
    </row>
    <row r="55" spans="1:5" ht="36">
      <c r="A55" s="55" t="s">
        <v>154</v>
      </c>
      <c r="B55" s="55" t="s">
        <v>68</v>
      </c>
      <c r="C55" s="55" t="s">
        <v>155</v>
      </c>
      <c r="D55" s="74">
        <v>216000</v>
      </c>
      <c r="E55" s="74">
        <v>216000</v>
      </c>
    </row>
    <row r="56" spans="1:5" ht="48">
      <c r="A56" s="55" t="s">
        <v>156</v>
      </c>
      <c r="B56" s="55" t="s">
        <v>70</v>
      </c>
      <c r="C56" s="55" t="s">
        <v>171</v>
      </c>
      <c r="D56" s="74">
        <v>220000</v>
      </c>
      <c r="E56" s="74">
        <v>220000</v>
      </c>
    </row>
    <row r="57" spans="1:5" ht="24">
      <c r="A57" s="55" t="s">
        <v>157</v>
      </c>
      <c r="B57" s="55" t="s">
        <v>61</v>
      </c>
      <c r="C57" s="55" t="s">
        <v>2748</v>
      </c>
      <c r="D57" s="74">
        <v>227000</v>
      </c>
      <c r="E57" s="74">
        <v>227000</v>
      </c>
    </row>
    <row r="58" spans="1:5" ht="24">
      <c r="A58" s="55" t="s">
        <v>158</v>
      </c>
      <c r="B58" s="55" t="s">
        <v>40</v>
      </c>
      <c r="C58" s="55" t="s">
        <v>2749</v>
      </c>
      <c r="D58" s="74">
        <v>224000</v>
      </c>
      <c r="E58" s="74">
        <v>224000</v>
      </c>
    </row>
    <row r="59" spans="1:5" ht="39.75" customHeight="1">
      <c r="A59" s="55" t="s">
        <v>159</v>
      </c>
      <c r="B59" s="55" t="s">
        <v>160</v>
      </c>
      <c r="C59" s="55" t="s">
        <v>2750</v>
      </c>
      <c r="D59" s="74">
        <v>247000</v>
      </c>
      <c r="E59" s="74">
        <v>247000</v>
      </c>
    </row>
    <row r="60" spans="1:5" ht="24">
      <c r="A60" s="55" t="s">
        <v>162</v>
      </c>
      <c r="B60" s="55" t="s">
        <v>37</v>
      </c>
      <c r="C60" s="55" t="s">
        <v>163</v>
      </c>
      <c r="D60" s="74">
        <v>199000</v>
      </c>
      <c r="E60" s="74">
        <v>199000</v>
      </c>
    </row>
    <row r="61" spans="1:5" ht="24">
      <c r="A61" s="55" t="s">
        <v>164</v>
      </c>
      <c r="B61" s="55" t="s">
        <v>165</v>
      </c>
      <c r="C61" s="55" t="s">
        <v>166</v>
      </c>
      <c r="D61" s="74">
        <v>64000</v>
      </c>
      <c r="E61" s="74">
        <v>64000</v>
      </c>
    </row>
    <row r="62" spans="1:5" ht="24">
      <c r="A62" s="55" t="s">
        <v>167</v>
      </c>
      <c r="B62" s="55" t="s">
        <v>40</v>
      </c>
      <c r="C62" s="55" t="s">
        <v>168</v>
      </c>
      <c r="D62" s="74">
        <v>132000</v>
      </c>
      <c r="E62" s="74">
        <f>D62-9911</f>
        <v>122089</v>
      </c>
    </row>
    <row r="63" spans="1:5">
      <c r="D63" s="4"/>
      <c r="E63" s="4"/>
    </row>
  </sheetData>
  <mergeCells count="5">
    <mergeCell ref="A5:E5"/>
    <mergeCell ref="A6:E6"/>
    <mergeCell ref="A3:E3"/>
    <mergeCell ref="A4:E4"/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4" firstPageNumber="14" fitToHeight="0" orientation="portrait" useFirstPageNumber="1" r:id="rId1"/>
  <headerFooter>
    <oddFooter>&amp;C&amp;P&amp;Rkap. 48  oblast cestovní ruch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98" zoomScaleNormal="98" workbookViewId="0">
      <selection activeCell="D10" sqref="D10"/>
    </sheetView>
  </sheetViews>
  <sheetFormatPr defaultRowHeight="15"/>
  <cols>
    <col min="1" max="1" width="7.28515625" customWidth="1"/>
    <col min="2" max="2" width="23.42578125" customWidth="1"/>
    <col min="3" max="3" width="21.5703125" customWidth="1"/>
    <col min="4" max="5" width="18.140625" customWidth="1"/>
  </cols>
  <sheetData>
    <row r="1" spans="1:5" ht="27.6" customHeight="1">
      <c r="A1" s="116" t="s">
        <v>28</v>
      </c>
      <c r="B1" s="116"/>
      <c r="C1" s="116"/>
      <c r="D1" s="21">
        <f>SUM(D6:D44)</f>
        <v>1615000</v>
      </c>
      <c r="E1" s="21">
        <f>SUM(E6:E44)</f>
        <v>1615000</v>
      </c>
    </row>
    <row r="2" spans="1:5">
      <c r="A2" s="15"/>
      <c r="B2" s="15"/>
      <c r="C2" s="16"/>
      <c r="D2" s="16"/>
    </row>
    <row r="3" spans="1:5" ht="15" customHeight="1">
      <c r="A3" s="115" t="s">
        <v>528</v>
      </c>
      <c r="B3" s="115"/>
      <c r="C3" s="115"/>
      <c r="D3" s="115"/>
      <c r="E3" s="115"/>
    </row>
    <row r="4" spans="1:5" ht="14.45" customHeight="1">
      <c r="A4" s="117" t="s">
        <v>493</v>
      </c>
      <c r="B4" s="117"/>
      <c r="C4" s="117"/>
      <c r="D4" s="117"/>
      <c r="E4" s="117"/>
    </row>
    <row r="5" spans="1:5" s="17" customFormat="1" ht="33" customHeight="1">
      <c r="A5" s="40" t="s">
        <v>169</v>
      </c>
      <c r="B5" s="2" t="s">
        <v>31</v>
      </c>
      <c r="C5" s="2" t="s">
        <v>2</v>
      </c>
      <c r="D5" s="85" t="s">
        <v>0</v>
      </c>
      <c r="E5" s="85" t="s">
        <v>1</v>
      </c>
    </row>
    <row r="6" spans="1:5" ht="24">
      <c r="A6" s="42" t="s">
        <v>494</v>
      </c>
      <c r="B6" s="42" t="s">
        <v>495</v>
      </c>
      <c r="C6" s="42" t="s">
        <v>496</v>
      </c>
      <c r="D6" s="75">
        <v>11000</v>
      </c>
      <c r="E6" s="75">
        <v>11000</v>
      </c>
    </row>
    <row r="7" spans="1:5" ht="24">
      <c r="A7" s="42" t="s">
        <v>497</v>
      </c>
      <c r="B7" s="42" t="s">
        <v>498</v>
      </c>
      <c r="C7" s="42" t="s">
        <v>499</v>
      </c>
      <c r="D7" s="75">
        <v>22000</v>
      </c>
      <c r="E7" s="75">
        <v>22000</v>
      </c>
    </row>
    <row r="8" spans="1:5" ht="36">
      <c r="A8" s="42" t="s">
        <v>500</v>
      </c>
      <c r="B8" s="42" t="s">
        <v>501</v>
      </c>
      <c r="C8" s="42" t="s">
        <v>502</v>
      </c>
      <c r="D8" s="75">
        <v>27000</v>
      </c>
      <c r="E8" s="75">
        <v>27000</v>
      </c>
    </row>
    <row r="9" spans="1:5" ht="24">
      <c r="A9" s="42" t="s">
        <v>503</v>
      </c>
      <c r="B9" s="42" t="s">
        <v>504</v>
      </c>
      <c r="C9" s="42" t="s">
        <v>505</v>
      </c>
      <c r="D9" s="75">
        <v>11000</v>
      </c>
      <c r="E9" s="75">
        <v>11000</v>
      </c>
    </row>
    <row r="10" spans="1:5" ht="24">
      <c r="A10" s="42" t="s">
        <v>506</v>
      </c>
      <c r="B10" s="42" t="s">
        <v>507</v>
      </c>
      <c r="C10" s="42" t="s">
        <v>508</v>
      </c>
      <c r="D10" s="75">
        <v>10000</v>
      </c>
      <c r="E10" s="75">
        <v>10000</v>
      </c>
    </row>
    <row r="11" spans="1:5" ht="24">
      <c r="A11" s="42" t="s">
        <v>509</v>
      </c>
      <c r="B11" s="42" t="s">
        <v>2559</v>
      </c>
      <c r="C11" s="42" t="s">
        <v>510</v>
      </c>
      <c r="D11" s="75">
        <v>11000</v>
      </c>
      <c r="E11" s="75">
        <v>11000</v>
      </c>
    </row>
    <row r="12" spans="1:5" ht="38.25" customHeight="1">
      <c r="A12" s="42" t="s">
        <v>511</v>
      </c>
      <c r="B12" s="42" t="s">
        <v>512</v>
      </c>
      <c r="C12" s="42" t="s">
        <v>513</v>
      </c>
      <c r="D12" s="75">
        <v>22000</v>
      </c>
      <c r="E12" s="75">
        <v>22000</v>
      </c>
    </row>
    <row r="13" spans="1:5" ht="27.75" customHeight="1">
      <c r="A13" s="42" t="s">
        <v>514</v>
      </c>
      <c r="B13" s="42" t="s">
        <v>515</v>
      </c>
      <c r="C13" s="42" t="s">
        <v>516</v>
      </c>
      <c r="D13" s="75">
        <v>11000</v>
      </c>
      <c r="E13" s="75">
        <v>11000</v>
      </c>
    </row>
    <row r="14" spans="1:5" ht="24">
      <c r="A14" s="42" t="s">
        <v>517</v>
      </c>
      <c r="B14" s="42" t="s">
        <v>518</v>
      </c>
      <c r="C14" s="42" t="s">
        <v>519</v>
      </c>
      <c r="D14" s="75">
        <v>17000</v>
      </c>
      <c r="E14" s="75">
        <v>17000</v>
      </c>
    </row>
    <row r="15" spans="1:5" ht="36">
      <c r="A15" s="42" t="s">
        <v>520</v>
      </c>
      <c r="B15" s="42" t="s">
        <v>521</v>
      </c>
      <c r="C15" s="42" t="s">
        <v>522</v>
      </c>
      <c r="D15" s="75">
        <v>11000</v>
      </c>
      <c r="E15" s="75">
        <v>11000</v>
      </c>
    </row>
    <row r="16" spans="1:5" ht="24">
      <c r="A16" s="42" t="s">
        <v>523</v>
      </c>
      <c r="B16" s="42" t="s">
        <v>458</v>
      </c>
      <c r="C16" s="42" t="s">
        <v>524</v>
      </c>
      <c r="D16" s="75">
        <v>10000</v>
      </c>
      <c r="E16" s="75">
        <v>10000</v>
      </c>
    </row>
    <row r="17" spans="1:5" ht="25.5" customHeight="1">
      <c r="A17" s="42" t="s">
        <v>525</v>
      </c>
      <c r="B17" s="42" t="s">
        <v>526</v>
      </c>
      <c r="C17" s="42" t="s">
        <v>527</v>
      </c>
      <c r="D17" s="75">
        <v>22000</v>
      </c>
      <c r="E17" s="75">
        <v>22000</v>
      </c>
    </row>
    <row r="18" spans="1:5" ht="24">
      <c r="A18" s="55" t="s">
        <v>529</v>
      </c>
      <c r="B18" s="55" t="s">
        <v>530</v>
      </c>
      <c r="C18" s="55" t="s">
        <v>531</v>
      </c>
      <c r="D18" s="74">
        <v>26000</v>
      </c>
      <c r="E18" s="74">
        <v>26000</v>
      </c>
    </row>
    <row r="19" spans="1:5" ht="30" customHeight="1">
      <c r="A19" s="55" t="s">
        <v>532</v>
      </c>
      <c r="B19" s="55" t="s">
        <v>533</v>
      </c>
      <c r="C19" s="55" t="s">
        <v>534</v>
      </c>
      <c r="D19" s="74">
        <v>66000</v>
      </c>
      <c r="E19" s="74">
        <v>66000</v>
      </c>
    </row>
    <row r="20" spans="1:5" ht="36">
      <c r="A20" s="55" t="s">
        <v>535</v>
      </c>
      <c r="B20" s="55" t="s">
        <v>536</v>
      </c>
      <c r="C20" s="55" t="s">
        <v>537</v>
      </c>
      <c r="D20" s="74">
        <v>51000</v>
      </c>
      <c r="E20" s="74">
        <v>51000</v>
      </c>
    </row>
    <row r="21" spans="1:5" ht="24">
      <c r="A21" s="55" t="s">
        <v>538</v>
      </c>
      <c r="B21" s="55" t="s">
        <v>2560</v>
      </c>
      <c r="C21" s="55" t="s">
        <v>539</v>
      </c>
      <c r="D21" s="74">
        <v>12000</v>
      </c>
      <c r="E21" s="74">
        <v>12000</v>
      </c>
    </row>
    <row r="22" spans="1:5" ht="24">
      <c r="A22" s="55" t="s">
        <v>540</v>
      </c>
      <c r="B22" s="55" t="s">
        <v>541</v>
      </c>
      <c r="C22" s="55" t="s">
        <v>542</v>
      </c>
      <c r="D22" s="74">
        <v>50000</v>
      </c>
      <c r="E22" s="74">
        <v>50000</v>
      </c>
    </row>
    <row r="23" spans="1:5" ht="24">
      <c r="A23" s="55" t="s">
        <v>543</v>
      </c>
      <c r="B23" s="55" t="s">
        <v>544</v>
      </c>
      <c r="C23" s="55" t="s">
        <v>545</v>
      </c>
      <c r="D23" s="74">
        <v>67000</v>
      </c>
      <c r="E23" s="74">
        <v>67000</v>
      </c>
    </row>
    <row r="24" spans="1:5" ht="36">
      <c r="A24" s="55" t="s">
        <v>546</v>
      </c>
      <c r="B24" s="55" t="s">
        <v>547</v>
      </c>
      <c r="C24" s="55" t="s">
        <v>548</v>
      </c>
      <c r="D24" s="74">
        <v>33000</v>
      </c>
      <c r="E24" s="74">
        <v>33000</v>
      </c>
    </row>
    <row r="25" spans="1:5" ht="36">
      <c r="A25" s="55" t="s">
        <v>549</v>
      </c>
      <c r="B25" s="55" t="s">
        <v>550</v>
      </c>
      <c r="C25" s="55" t="s">
        <v>551</v>
      </c>
      <c r="D25" s="74">
        <v>60000</v>
      </c>
      <c r="E25" s="74">
        <v>60000</v>
      </c>
    </row>
    <row r="26" spans="1:5" ht="36">
      <c r="A26" s="55" t="s">
        <v>552</v>
      </c>
      <c r="B26" s="55" t="s">
        <v>553</v>
      </c>
      <c r="C26" s="55" t="s">
        <v>554</v>
      </c>
      <c r="D26" s="74">
        <v>63000</v>
      </c>
      <c r="E26" s="74">
        <v>63000</v>
      </c>
    </row>
    <row r="27" spans="1:5" ht="24">
      <c r="A27" s="55" t="s">
        <v>555</v>
      </c>
      <c r="B27" s="55" t="s">
        <v>556</v>
      </c>
      <c r="C27" s="55" t="s">
        <v>557</v>
      </c>
      <c r="D27" s="74">
        <v>43000</v>
      </c>
      <c r="E27" s="74">
        <v>43000</v>
      </c>
    </row>
    <row r="28" spans="1:5" ht="24">
      <c r="A28" s="55" t="s">
        <v>558</v>
      </c>
      <c r="B28" s="55" t="s">
        <v>559</v>
      </c>
      <c r="C28" s="55" t="s">
        <v>560</v>
      </c>
      <c r="D28" s="74">
        <v>35000</v>
      </c>
      <c r="E28" s="74">
        <v>35000</v>
      </c>
    </row>
    <row r="29" spans="1:5" ht="31.5" customHeight="1">
      <c r="A29" s="55" t="s">
        <v>561</v>
      </c>
      <c r="B29" s="55" t="s">
        <v>562</v>
      </c>
      <c r="C29" s="55" t="s">
        <v>563</v>
      </c>
      <c r="D29" s="74">
        <v>70000</v>
      </c>
      <c r="E29" s="74">
        <v>70000</v>
      </c>
    </row>
    <row r="30" spans="1:5" ht="26.25" customHeight="1">
      <c r="A30" s="55" t="s">
        <v>564</v>
      </c>
      <c r="B30" s="55" t="s">
        <v>2561</v>
      </c>
      <c r="C30" s="55" t="s">
        <v>566</v>
      </c>
      <c r="D30" s="74">
        <v>25000</v>
      </c>
      <c r="E30" s="74">
        <v>25000</v>
      </c>
    </row>
    <row r="31" spans="1:5" ht="24">
      <c r="A31" s="55" t="s">
        <v>567</v>
      </c>
      <c r="B31" s="55" t="s">
        <v>568</v>
      </c>
      <c r="C31" s="55" t="s">
        <v>569</v>
      </c>
      <c r="D31" s="74">
        <v>67000</v>
      </c>
      <c r="E31" s="74">
        <v>67000</v>
      </c>
    </row>
    <row r="32" spans="1:5" ht="24">
      <c r="A32" s="55" t="s">
        <v>570</v>
      </c>
      <c r="B32" s="55" t="s">
        <v>571</v>
      </c>
      <c r="C32" s="55" t="s">
        <v>572</v>
      </c>
      <c r="D32" s="74">
        <v>63000</v>
      </c>
      <c r="E32" s="74">
        <v>63000</v>
      </c>
    </row>
    <row r="33" spans="1:5" ht="24">
      <c r="A33" s="55" t="s">
        <v>573</v>
      </c>
      <c r="B33" s="55" t="s">
        <v>574</v>
      </c>
      <c r="C33" s="55" t="s">
        <v>575</v>
      </c>
      <c r="D33" s="74">
        <v>59000</v>
      </c>
      <c r="E33" s="74">
        <v>59000</v>
      </c>
    </row>
    <row r="34" spans="1:5" ht="25.5" customHeight="1">
      <c r="A34" s="55" t="s">
        <v>576</v>
      </c>
      <c r="B34" s="55" t="s">
        <v>2562</v>
      </c>
      <c r="C34" s="55" t="s">
        <v>577</v>
      </c>
      <c r="D34" s="74">
        <v>96000</v>
      </c>
      <c r="E34" s="74">
        <v>96000</v>
      </c>
    </row>
    <row r="35" spans="1:5" ht="24">
      <c r="A35" s="55" t="s">
        <v>578</v>
      </c>
      <c r="B35" s="55" t="s">
        <v>2563</v>
      </c>
      <c r="C35" s="55" t="s">
        <v>579</v>
      </c>
      <c r="D35" s="74">
        <v>58000</v>
      </c>
      <c r="E35" s="74">
        <v>58000</v>
      </c>
    </row>
    <row r="36" spans="1:5" ht="27.75" customHeight="1">
      <c r="A36" s="55" t="s">
        <v>580</v>
      </c>
      <c r="B36" s="55" t="s">
        <v>2564</v>
      </c>
      <c r="C36" s="55" t="s">
        <v>581</v>
      </c>
      <c r="D36" s="74">
        <v>34000</v>
      </c>
      <c r="E36" s="74">
        <v>34000</v>
      </c>
    </row>
    <row r="37" spans="1:5" ht="37.5" customHeight="1">
      <c r="A37" s="55" t="s">
        <v>582</v>
      </c>
      <c r="B37" s="55" t="s">
        <v>583</v>
      </c>
      <c r="C37" s="55" t="s">
        <v>584</v>
      </c>
      <c r="D37" s="74">
        <v>98000</v>
      </c>
      <c r="E37" s="74">
        <v>98000</v>
      </c>
    </row>
    <row r="38" spans="1:5" ht="28.5" customHeight="1">
      <c r="A38" s="55" t="s">
        <v>585</v>
      </c>
      <c r="B38" s="55" t="s">
        <v>586</v>
      </c>
      <c r="C38" s="55" t="s">
        <v>587</v>
      </c>
      <c r="D38" s="74">
        <v>55000</v>
      </c>
      <c r="E38" s="74">
        <v>55000</v>
      </c>
    </row>
    <row r="39" spans="1:5" ht="24">
      <c r="A39" s="55" t="s">
        <v>588</v>
      </c>
      <c r="B39" s="55" t="s">
        <v>589</v>
      </c>
      <c r="C39" s="55" t="s">
        <v>590</v>
      </c>
      <c r="D39" s="74">
        <v>57000</v>
      </c>
      <c r="E39" s="74">
        <v>57000</v>
      </c>
    </row>
    <row r="40" spans="1:5" ht="24">
      <c r="A40" s="55" t="s">
        <v>591</v>
      </c>
      <c r="B40" s="55" t="s">
        <v>592</v>
      </c>
      <c r="C40" s="55" t="s">
        <v>593</v>
      </c>
      <c r="D40" s="74">
        <v>63000</v>
      </c>
      <c r="E40" s="74">
        <v>63000</v>
      </c>
    </row>
    <row r="41" spans="1:5" ht="24">
      <c r="A41" s="55" t="s">
        <v>594</v>
      </c>
      <c r="B41" s="55" t="s">
        <v>595</v>
      </c>
      <c r="C41" s="55" t="s">
        <v>596</v>
      </c>
      <c r="D41" s="74">
        <v>49000</v>
      </c>
      <c r="E41" s="74">
        <v>49000</v>
      </c>
    </row>
    <row r="42" spans="1:5" ht="24">
      <c r="A42" s="55" t="s">
        <v>597</v>
      </c>
      <c r="B42" s="55" t="s">
        <v>598</v>
      </c>
      <c r="C42" s="55" t="s">
        <v>599</v>
      </c>
      <c r="D42" s="74">
        <v>50000</v>
      </c>
      <c r="E42" s="74">
        <v>50000</v>
      </c>
    </row>
    <row r="43" spans="1:5" ht="36">
      <c r="A43" s="55" t="s">
        <v>600</v>
      </c>
      <c r="B43" s="55" t="s">
        <v>521</v>
      </c>
      <c r="C43" s="55" t="s">
        <v>601</v>
      </c>
      <c r="D43" s="74">
        <v>31000</v>
      </c>
      <c r="E43" s="74">
        <v>31000</v>
      </c>
    </row>
    <row r="44" spans="1:5" ht="28.9" customHeight="1">
      <c r="A44" s="55" t="s">
        <v>602</v>
      </c>
      <c r="B44" s="55" t="s">
        <v>2565</v>
      </c>
      <c r="C44" s="55" t="s">
        <v>603</v>
      </c>
      <c r="D44" s="74">
        <v>49000</v>
      </c>
      <c r="E44" s="74">
        <v>49000</v>
      </c>
    </row>
  </sheetData>
  <mergeCells count="3">
    <mergeCell ref="A3:E3"/>
    <mergeCell ref="A1:C1"/>
    <mergeCell ref="A4:E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firstPageNumber="16" orientation="portrait" useFirstPageNumber="1" r:id="rId1"/>
  <headerFooter scaleWithDoc="0">
    <oddFooter>&amp;C&amp;P&amp;Rkap. 48 oblast vzdělávání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9" sqref="E9"/>
    </sheetView>
  </sheetViews>
  <sheetFormatPr defaultRowHeight="15"/>
  <cols>
    <col min="1" max="1" width="8.28515625" customWidth="1"/>
    <col min="2" max="2" width="18.85546875" customWidth="1"/>
    <col min="3" max="3" width="24.28515625" customWidth="1"/>
    <col min="4" max="5" width="17.5703125" customWidth="1"/>
  </cols>
  <sheetData>
    <row r="1" spans="1:5" s="20" customFormat="1" ht="27.6" customHeight="1">
      <c r="A1" s="111" t="s">
        <v>27</v>
      </c>
      <c r="B1" s="112"/>
      <c r="C1" s="113"/>
      <c r="D1" s="21">
        <f>SUM(D5:D17)</f>
        <v>1104800</v>
      </c>
      <c r="E1" s="21">
        <f>SUM(E5:E17)</f>
        <v>1066848</v>
      </c>
    </row>
    <row r="2" spans="1:5">
      <c r="A2" s="15"/>
      <c r="B2" s="15"/>
      <c r="C2" s="16"/>
      <c r="D2" s="19"/>
      <c r="E2" s="19"/>
    </row>
    <row r="3" spans="1:5">
      <c r="A3" s="110" t="s">
        <v>453</v>
      </c>
      <c r="B3" s="110"/>
      <c r="C3" s="110"/>
      <c r="D3" s="110"/>
      <c r="E3" s="110"/>
    </row>
    <row r="4" spans="1:5" s="17" customFormat="1" ht="33" customHeight="1">
      <c r="A4" s="2" t="s">
        <v>169</v>
      </c>
      <c r="B4" s="2" t="s">
        <v>31</v>
      </c>
      <c r="C4" s="2" t="s">
        <v>72</v>
      </c>
      <c r="D4" s="2" t="s">
        <v>0</v>
      </c>
      <c r="E4" s="2" t="s">
        <v>1240</v>
      </c>
    </row>
    <row r="5" spans="1:5" s="20" customFormat="1" ht="36">
      <c r="A5" s="55" t="s">
        <v>454</v>
      </c>
      <c r="B5" s="55" t="s">
        <v>455</v>
      </c>
      <c r="C5" s="55" t="s">
        <v>456</v>
      </c>
      <c r="D5" s="74">
        <v>24000</v>
      </c>
      <c r="E5" s="74">
        <v>24000</v>
      </c>
    </row>
    <row r="6" spans="1:5" s="20" customFormat="1" ht="36">
      <c r="A6" s="55" t="s">
        <v>457</v>
      </c>
      <c r="B6" s="55" t="s">
        <v>458</v>
      </c>
      <c r="C6" s="55" t="s">
        <v>459</v>
      </c>
      <c r="D6" s="74">
        <v>39500</v>
      </c>
      <c r="E6" s="74">
        <v>39500</v>
      </c>
    </row>
    <row r="7" spans="1:5" s="20" customFormat="1" ht="24">
      <c r="A7" s="55" t="s">
        <v>460</v>
      </c>
      <c r="B7" s="55" t="s">
        <v>461</v>
      </c>
      <c r="C7" s="55" t="s">
        <v>462</v>
      </c>
      <c r="D7" s="74">
        <v>47600</v>
      </c>
      <c r="E7" s="74">
        <v>47600</v>
      </c>
    </row>
    <row r="8" spans="1:5" s="20" customFormat="1" ht="36">
      <c r="A8" s="55" t="s">
        <v>463</v>
      </c>
      <c r="B8" s="55" t="s">
        <v>464</v>
      </c>
      <c r="C8" s="55" t="s">
        <v>465</v>
      </c>
      <c r="D8" s="74">
        <v>200000</v>
      </c>
      <c r="E8" s="74">
        <v>200000</v>
      </c>
    </row>
    <row r="9" spans="1:5" s="20" customFormat="1" ht="24">
      <c r="A9" s="55" t="s">
        <v>466</v>
      </c>
      <c r="B9" s="55" t="s">
        <v>467</v>
      </c>
      <c r="C9" s="55" t="s">
        <v>468</v>
      </c>
      <c r="D9" s="74">
        <v>53100</v>
      </c>
      <c r="E9" s="74">
        <v>53100</v>
      </c>
    </row>
    <row r="10" spans="1:5" s="20" customFormat="1" ht="24">
      <c r="A10" s="55" t="s">
        <v>469</v>
      </c>
      <c r="B10" s="55" t="s">
        <v>470</v>
      </c>
      <c r="C10" s="55" t="s">
        <v>471</v>
      </c>
      <c r="D10" s="74">
        <v>14000</v>
      </c>
      <c r="E10" s="74">
        <v>14000</v>
      </c>
    </row>
    <row r="11" spans="1:5" s="20" customFormat="1" ht="36">
      <c r="A11" s="55" t="s">
        <v>472</v>
      </c>
      <c r="B11" s="55" t="s">
        <v>473</v>
      </c>
      <c r="C11" s="55" t="s">
        <v>474</v>
      </c>
      <c r="D11" s="74">
        <v>147000</v>
      </c>
      <c r="E11" s="74">
        <v>147000</v>
      </c>
    </row>
    <row r="12" spans="1:5" s="20" customFormat="1" ht="24">
      <c r="A12" s="55" t="s">
        <v>475</v>
      </c>
      <c r="B12" s="55" t="s">
        <v>476</v>
      </c>
      <c r="C12" s="55" t="s">
        <v>477</v>
      </c>
      <c r="D12" s="74">
        <v>200000</v>
      </c>
      <c r="E12" s="74">
        <f>D12-37952</f>
        <v>162048</v>
      </c>
    </row>
    <row r="13" spans="1:5" s="20" customFormat="1" ht="36">
      <c r="A13" s="55" t="s">
        <v>478</v>
      </c>
      <c r="B13" s="55" t="s">
        <v>479</v>
      </c>
      <c r="C13" s="55" t="s">
        <v>480</v>
      </c>
      <c r="D13" s="74">
        <v>24700</v>
      </c>
      <c r="E13" s="74">
        <v>24700</v>
      </c>
    </row>
    <row r="14" spans="1:5" s="20" customFormat="1" ht="36">
      <c r="A14" s="55" t="s">
        <v>481</v>
      </c>
      <c r="B14" s="55" t="s">
        <v>482</v>
      </c>
      <c r="C14" s="55" t="s">
        <v>483</v>
      </c>
      <c r="D14" s="74">
        <v>36000</v>
      </c>
      <c r="E14" s="74">
        <v>36000</v>
      </c>
    </row>
    <row r="15" spans="1:5" s="20" customFormat="1" ht="24">
      <c r="A15" s="55" t="s">
        <v>484</v>
      </c>
      <c r="B15" s="55" t="s">
        <v>485</v>
      </c>
      <c r="C15" s="55" t="s">
        <v>486</v>
      </c>
      <c r="D15" s="74">
        <v>200000</v>
      </c>
      <c r="E15" s="74">
        <v>200000</v>
      </c>
    </row>
    <row r="16" spans="1:5" s="20" customFormat="1" ht="24">
      <c r="A16" s="55" t="s">
        <v>487</v>
      </c>
      <c r="B16" s="55" t="s">
        <v>488</v>
      </c>
      <c r="C16" s="55" t="s">
        <v>489</v>
      </c>
      <c r="D16" s="74">
        <v>73000</v>
      </c>
      <c r="E16" s="74">
        <v>73000</v>
      </c>
    </row>
    <row r="17" spans="1:5" s="20" customFormat="1" ht="24">
      <c r="A17" s="55" t="s">
        <v>490</v>
      </c>
      <c r="B17" s="55" t="s">
        <v>491</v>
      </c>
      <c r="C17" s="55" t="s">
        <v>492</v>
      </c>
      <c r="D17" s="74">
        <v>45900</v>
      </c>
      <c r="E17" s="74">
        <v>45900</v>
      </c>
    </row>
  </sheetData>
  <mergeCells count="2">
    <mergeCell ref="A3:E3"/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firstPageNumber="18" orientation="portrait" useFirstPageNumber="1" r:id="rId1"/>
  <headerFooter>
    <oddFooter>&amp;C&amp;P&amp;Rkap. 48 oblast prevence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7"/>
  <sheetViews>
    <sheetView tabSelected="1" topLeftCell="A127" zoomScaleNormal="100" workbookViewId="0">
      <selection activeCell="B137" sqref="B137"/>
    </sheetView>
  </sheetViews>
  <sheetFormatPr defaultColWidth="9.140625" defaultRowHeight="12.75"/>
  <cols>
    <col min="1" max="1" width="11.5703125" style="24" customWidth="1"/>
    <col min="2" max="2" width="22.28515625" style="24" customWidth="1"/>
    <col min="3" max="3" width="30.42578125" style="24" customWidth="1"/>
    <col min="4" max="5" width="13.5703125" style="24" bestFit="1" customWidth="1"/>
    <col min="6" max="6" width="13.140625" style="24" customWidth="1"/>
    <col min="7" max="16384" width="9.140625" style="24"/>
  </cols>
  <sheetData>
    <row r="1" spans="1:5" ht="27.6" customHeight="1">
      <c r="A1" s="108" t="s">
        <v>17</v>
      </c>
      <c r="B1" s="108"/>
      <c r="C1" s="108"/>
      <c r="D1" s="23">
        <f>SUM(D6:D137)</f>
        <v>12012000</v>
      </c>
      <c r="E1" s="23">
        <f>SUM(E6:E137)</f>
        <v>11767065</v>
      </c>
    </row>
    <row r="3" spans="1:5" s="25" customFormat="1" ht="15">
      <c r="A3" s="118" t="s">
        <v>1670</v>
      </c>
      <c r="B3" s="118"/>
      <c r="C3" s="118"/>
      <c r="D3" s="118"/>
      <c r="E3" s="118"/>
    </row>
    <row r="4" spans="1:5" s="25" customFormat="1" ht="15">
      <c r="A4" s="107" t="s">
        <v>1671</v>
      </c>
      <c r="B4" s="107"/>
      <c r="C4" s="107"/>
      <c r="D4" s="107"/>
      <c r="E4" s="107"/>
    </row>
    <row r="5" spans="1:5" s="26" customFormat="1" ht="30">
      <c r="A5" s="81" t="s">
        <v>1244</v>
      </c>
      <c r="B5" s="82" t="s">
        <v>31</v>
      </c>
      <c r="C5" s="82" t="s">
        <v>2</v>
      </c>
      <c r="D5" s="82" t="s">
        <v>0</v>
      </c>
      <c r="E5" s="81" t="s">
        <v>1</v>
      </c>
    </row>
    <row r="6" spans="1:5" s="28" customFormat="1" ht="24">
      <c r="A6" s="64" t="s">
        <v>1672</v>
      </c>
      <c r="B6" s="65" t="s">
        <v>1673</v>
      </c>
      <c r="C6" s="65" t="s">
        <v>1674</v>
      </c>
      <c r="D6" s="72">
        <v>25000</v>
      </c>
      <c r="E6" s="72">
        <v>25000</v>
      </c>
    </row>
    <row r="7" spans="1:5" s="28" customFormat="1" ht="24">
      <c r="A7" s="64" t="s">
        <v>1675</v>
      </c>
      <c r="B7" s="65" t="s">
        <v>1676</v>
      </c>
      <c r="C7" s="65" t="s">
        <v>2760</v>
      </c>
      <c r="D7" s="72">
        <v>50000</v>
      </c>
      <c r="E7" s="72">
        <v>50000</v>
      </c>
    </row>
    <row r="8" spans="1:5" s="28" customFormat="1" ht="15">
      <c r="A8" s="64" t="s">
        <v>1677</v>
      </c>
      <c r="B8" s="65" t="s">
        <v>1678</v>
      </c>
      <c r="C8" s="65" t="s">
        <v>1679</v>
      </c>
      <c r="D8" s="72">
        <v>30000</v>
      </c>
      <c r="E8" s="72">
        <v>30000</v>
      </c>
    </row>
    <row r="9" spans="1:5" s="28" customFormat="1" ht="24">
      <c r="A9" s="64" t="s">
        <v>1680</v>
      </c>
      <c r="B9" s="65" t="s">
        <v>2761</v>
      </c>
      <c r="C9" s="65" t="s">
        <v>1681</v>
      </c>
      <c r="D9" s="72">
        <v>25000</v>
      </c>
      <c r="E9" s="72">
        <v>25000</v>
      </c>
    </row>
    <row r="10" spans="1:5" s="28" customFormat="1" ht="24">
      <c r="A10" s="64" t="s">
        <v>1682</v>
      </c>
      <c r="B10" s="65" t="s">
        <v>1683</v>
      </c>
      <c r="C10" s="65" t="s">
        <v>1684</v>
      </c>
      <c r="D10" s="72">
        <v>25000</v>
      </c>
      <c r="E10" s="72">
        <v>25000</v>
      </c>
    </row>
    <row r="11" spans="1:5" s="28" customFormat="1" ht="15">
      <c r="A11" s="64" t="s">
        <v>1685</v>
      </c>
      <c r="B11" s="65" t="s">
        <v>1686</v>
      </c>
      <c r="C11" s="65" t="s">
        <v>1687</v>
      </c>
      <c r="D11" s="72">
        <v>25000</v>
      </c>
      <c r="E11" s="72">
        <v>25000</v>
      </c>
    </row>
    <row r="12" spans="1:5" s="28" customFormat="1" ht="24" customHeight="1">
      <c r="A12" s="64" t="s">
        <v>1688</v>
      </c>
      <c r="B12" s="65" t="s">
        <v>627</v>
      </c>
      <c r="C12" s="65" t="s">
        <v>2762</v>
      </c>
      <c r="D12" s="72">
        <v>34000</v>
      </c>
      <c r="E12" s="72">
        <v>34000</v>
      </c>
    </row>
    <row r="13" spans="1:5" s="28" customFormat="1" ht="24">
      <c r="A13" s="64" t="s">
        <v>1689</v>
      </c>
      <c r="B13" s="65" t="s">
        <v>1690</v>
      </c>
      <c r="C13" s="65" t="s">
        <v>1691</v>
      </c>
      <c r="D13" s="72">
        <v>27000</v>
      </c>
      <c r="E13" s="72">
        <v>27000</v>
      </c>
    </row>
    <row r="14" spans="1:5" s="28" customFormat="1" ht="14.25" customHeight="1">
      <c r="A14" s="64" t="s">
        <v>1692</v>
      </c>
      <c r="B14" s="65" t="s">
        <v>379</v>
      </c>
      <c r="C14" s="65" t="s">
        <v>1693</v>
      </c>
      <c r="D14" s="72">
        <v>26000</v>
      </c>
      <c r="E14" s="72">
        <v>26000</v>
      </c>
    </row>
    <row r="15" spans="1:5" s="28" customFormat="1" ht="15">
      <c r="A15" s="64" t="s">
        <v>1694</v>
      </c>
      <c r="B15" s="65" t="s">
        <v>1695</v>
      </c>
      <c r="C15" s="65" t="s">
        <v>2763</v>
      </c>
      <c r="D15" s="72">
        <v>30000</v>
      </c>
      <c r="E15" s="72">
        <v>30000</v>
      </c>
    </row>
    <row r="16" spans="1:5" s="28" customFormat="1" ht="15">
      <c r="A16" s="64" t="s">
        <v>1696</v>
      </c>
      <c r="B16" s="65" t="s">
        <v>1697</v>
      </c>
      <c r="C16" s="65" t="s">
        <v>2764</v>
      </c>
      <c r="D16" s="72">
        <v>30000</v>
      </c>
      <c r="E16" s="72">
        <v>30000</v>
      </c>
    </row>
    <row r="17" spans="1:5" s="28" customFormat="1" ht="24">
      <c r="A17" s="64" t="s">
        <v>1698</v>
      </c>
      <c r="B17" s="65" t="s">
        <v>1699</v>
      </c>
      <c r="C17" s="65" t="s">
        <v>2765</v>
      </c>
      <c r="D17" s="72">
        <v>60000</v>
      </c>
      <c r="E17" s="72">
        <v>60000</v>
      </c>
    </row>
    <row r="18" spans="1:5" s="28" customFormat="1" ht="15">
      <c r="A18" s="64" t="s">
        <v>1700</v>
      </c>
      <c r="B18" s="65" t="s">
        <v>2779</v>
      </c>
      <c r="C18" s="65" t="s">
        <v>1701</v>
      </c>
      <c r="D18" s="72">
        <v>49000</v>
      </c>
      <c r="E18" s="72">
        <v>49000</v>
      </c>
    </row>
    <row r="19" spans="1:5" s="28" customFormat="1" ht="24">
      <c r="A19" s="64" t="s">
        <v>1702</v>
      </c>
      <c r="B19" s="65" t="s">
        <v>1703</v>
      </c>
      <c r="C19" s="65" t="s">
        <v>1704</v>
      </c>
      <c r="D19" s="72">
        <v>33000</v>
      </c>
      <c r="E19" s="72">
        <v>33000</v>
      </c>
    </row>
    <row r="20" spans="1:5" s="28" customFormat="1" ht="15">
      <c r="A20" s="64" t="s">
        <v>1705</v>
      </c>
      <c r="B20" s="65" t="s">
        <v>2766</v>
      </c>
      <c r="C20" s="65" t="s">
        <v>1706</v>
      </c>
      <c r="D20" s="72">
        <v>25000</v>
      </c>
      <c r="E20" s="72">
        <v>25000</v>
      </c>
    </row>
    <row r="21" spans="1:5" s="28" customFormat="1" ht="15">
      <c r="A21" s="64" t="s">
        <v>1707</v>
      </c>
      <c r="B21" s="65" t="s">
        <v>744</v>
      </c>
      <c r="C21" s="65" t="s">
        <v>2767</v>
      </c>
      <c r="D21" s="72">
        <v>33000</v>
      </c>
      <c r="E21" s="72">
        <v>33000</v>
      </c>
    </row>
    <row r="22" spans="1:5" s="28" customFormat="1" ht="15">
      <c r="A22" s="64" t="s">
        <v>1708</v>
      </c>
      <c r="B22" s="65" t="s">
        <v>1709</v>
      </c>
      <c r="C22" s="65" t="s">
        <v>1710</v>
      </c>
      <c r="D22" s="72">
        <v>25000</v>
      </c>
      <c r="E22" s="72">
        <v>25000</v>
      </c>
    </row>
    <row r="23" spans="1:5" s="28" customFormat="1" ht="15">
      <c r="A23" s="64" t="s">
        <v>1711</v>
      </c>
      <c r="B23" s="65" t="s">
        <v>1712</v>
      </c>
      <c r="C23" s="65" t="s">
        <v>1713</v>
      </c>
      <c r="D23" s="72">
        <v>25000</v>
      </c>
      <c r="E23" s="72">
        <v>3360</v>
      </c>
    </row>
    <row r="24" spans="1:5" s="28" customFormat="1" ht="15">
      <c r="A24" s="64" t="s">
        <v>1714</v>
      </c>
      <c r="B24" s="65" t="s">
        <v>1715</v>
      </c>
      <c r="C24" s="65" t="s">
        <v>1716</v>
      </c>
      <c r="D24" s="72">
        <v>40000</v>
      </c>
      <c r="E24" s="72">
        <v>40000</v>
      </c>
    </row>
    <row r="25" spans="1:5" s="28" customFormat="1" ht="13.5" customHeight="1">
      <c r="A25" s="64" t="s">
        <v>1717</v>
      </c>
      <c r="B25" s="65" t="s">
        <v>1718</v>
      </c>
      <c r="C25" s="65" t="s">
        <v>1719</v>
      </c>
      <c r="D25" s="72">
        <v>30000</v>
      </c>
      <c r="E25" s="72">
        <v>30000</v>
      </c>
    </row>
    <row r="26" spans="1:5" s="28" customFormat="1" ht="24">
      <c r="A26" s="64" t="s">
        <v>1720</v>
      </c>
      <c r="B26" s="65" t="s">
        <v>1721</v>
      </c>
      <c r="C26" s="65" t="s">
        <v>1722</v>
      </c>
      <c r="D26" s="72">
        <v>26000</v>
      </c>
      <c r="E26" s="72">
        <v>26000</v>
      </c>
    </row>
    <row r="27" spans="1:5" s="28" customFormat="1" ht="15">
      <c r="A27" s="64" t="s">
        <v>1723</v>
      </c>
      <c r="B27" s="65" t="s">
        <v>1724</v>
      </c>
      <c r="C27" s="65" t="s">
        <v>1725</v>
      </c>
      <c r="D27" s="72">
        <v>30000</v>
      </c>
      <c r="E27" s="72">
        <v>30000</v>
      </c>
    </row>
    <row r="28" spans="1:5" s="28" customFormat="1" ht="24">
      <c r="A28" s="64" t="s">
        <v>1726</v>
      </c>
      <c r="B28" s="65" t="s">
        <v>1727</v>
      </c>
      <c r="C28" s="65" t="s">
        <v>1728</v>
      </c>
      <c r="D28" s="72">
        <v>40000</v>
      </c>
      <c r="E28" s="72">
        <v>40000</v>
      </c>
    </row>
    <row r="29" spans="1:5" s="28" customFormat="1" ht="13.5" customHeight="1">
      <c r="A29" s="64" t="s">
        <v>1729</v>
      </c>
      <c r="B29" s="65" t="s">
        <v>1730</v>
      </c>
      <c r="C29" s="65" t="s">
        <v>1731</v>
      </c>
      <c r="D29" s="72">
        <v>45000</v>
      </c>
      <c r="E29" s="72">
        <v>45000</v>
      </c>
    </row>
    <row r="30" spans="1:5" s="28" customFormat="1" ht="24">
      <c r="A30" s="64" t="s">
        <v>1732</v>
      </c>
      <c r="B30" s="65" t="s">
        <v>1033</v>
      </c>
      <c r="C30" s="65" t="s">
        <v>2768</v>
      </c>
      <c r="D30" s="72">
        <v>71000</v>
      </c>
      <c r="E30" s="72">
        <v>71000</v>
      </c>
    </row>
    <row r="31" spans="1:5" s="28" customFormat="1" ht="36">
      <c r="A31" s="64" t="s">
        <v>1733</v>
      </c>
      <c r="B31" s="65" t="s">
        <v>1734</v>
      </c>
      <c r="C31" s="65" t="s">
        <v>1735</v>
      </c>
      <c r="D31" s="72">
        <v>30000</v>
      </c>
      <c r="E31" s="72">
        <v>30000</v>
      </c>
    </row>
    <row r="32" spans="1:5" s="28" customFormat="1" ht="14.25" customHeight="1">
      <c r="A32" s="64" t="s">
        <v>1736</v>
      </c>
      <c r="B32" s="65" t="s">
        <v>59</v>
      </c>
      <c r="C32" s="65" t="s">
        <v>1737</v>
      </c>
      <c r="D32" s="72">
        <v>90000</v>
      </c>
      <c r="E32" s="72">
        <v>90000</v>
      </c>
    </row>
    <row r="33" spans="1:5" s="28" customFormat="1" ht="24">
      <c r="A33" s="64" t="s">
        <v>1738</v>
      </c>
      <c r="B33" s="65" t="s">
        <v>1739</v>
      </c>
      <c r="C33" s="65" t="s">
        <v>1740</v>
      </c>
      <c r="D33" s="72">
        <v>50000</v>
      </c>
      <c r="E33" s="72">
        <v>50000</v>
      </c>
    </row>
    <row r="34" spans="1:5" s="28" customFormat="1" ht="24">
      <c r="A34" s="64" t="s">
        <v>1741</v>
      </c>
      <c r="B34" s="65" t="s">
        <v>1742</v>
      </c>
      <c r="C34" s="65" t="s">
        <v>1743</v>
      </c>
      <c r="D34" s="72">
        <v>90000</v>
      </c>
      <c r="E34" s="72">
        <v>90000</v>
      </c>
    </row>
    <row r="35" spans="1:5" s="28" customFormat="1" ht="24">
      <c r="A35" s="64" t="s">
        <v>1744</v>
      </c>
      <c r="B35" s="65" t="s">
        <v>1745</v>
      </c>
      <c r="C35" s="65" t="s">
        <v>1746</v>
      </c>
      <c r="D35" s="72">
        <v>40000</v>
      </c>
      <c r="E35" s="72">
        <v>40000</v>
      </c>
    </row>
    <row r="36" spans="1:5" s="28" customFormat="1" ht="12.75" customHeight="1">
      <c r="A36" s="64" t="s">
        <v>1747</v>
      </c>
      <c r="B36" s="65" t="s">
        <v>2528</v>
      </c>
      <c r="C36" s="65" t="s">
        <v>1748</v>
      </c>
      <c r="D36" s="72">
        <v>60000</v>
      </c>
      <c r="E36" s="72">
        <v>60000</v>
      </c>
    </row>
    <row r="37" spans="1:5" s="28" customFormat="1" ht="24">
      <c r="A37" s="64" t="s">
        <v>1749</v>
      </c>
      <c r="B37" s="65" t="s">
        <v>332</v>
      </c>
      <c r="C37" s="65" t="s">
        <v>1750</v>
      </c>
      <c r="D37" s="72">
        <v>40000</v>
      </c>
      <c r="E37" s="72">
        <v>40000</v>
      </c>
    </row>
    <row r="38" spans="1:5" s="28" customFormat="1" ht="24">
      <c r="A38" s="64" t="s">
        <v>1751</v>
      </c>
      <c r="B38" s="65" t="s">
        <v>1752</v>
      </c>
      <c r="C38" s="65" t="s">
        <v>1753</v>
      </c>
      <c r="D38" s="72">
        <v>40000</v>
      </c>
      <c r="E38" s="72">
        <v>40000</v>
      </c>
    </row>
    <row r="39" spans="1:5" s="28" customFormat="1" ht="13.5" customHeight="1">
      <c r="A39" s="64" t="s">
        <v>1754</v>
      </c>
      <c r="B39" s="65" t="s">
        <v>1755</v>
      </c>
      <c r="C39" s="65" t="s">
        <v>1756</v>
      </c>
      <c r="D39" s="72">
        <v>27000</v>
      </c>
      <c r="E39" s="72">
        <v>27000</v>
      </c>
    </row>
    <row r="40" spans="1:5" s="28" customFormat="1" ht="15" customHeight="1">
      <c r="A40" s="64" t="s">
        <v>1757</v>
      </c>
      <c r="B40" s="65" t="s">
        <v>2018</v>
      </c>
      <c r="C40" s="65" t="s">
        <v>1758</v>
      </c>
      <c r="D40" s="72">
        <v>59000</v>
      </c>
      <c r="E40" s="72">
        <v>59000</v>
      </c>
    </row>
    <row r="41" spans="1:5" s="28" customFormat="1" ht="24.75" customHeight="1">
      <c r="A41" s="64" t="s">
        <v>1757</v>
      </c>
      <c r="B41" s="65" t="s">
        <v>61</v>
      </c>
      <c r="C41" s="65" t="s">
        <v>2769</v>
      </c>
      <c r="D41" s="72">
        <v>15000</v>
      </c>
      <c r="E41" s="72">
        <v>15000</v>
      </c>
    </row>
    <row r="42" spans="1:5" s="28" customFormat="1" ht="24">
      <c r="A42" s="64" t="s">
        <v>1759</v>
      </c>
      <c r="B42" s="65" t="s">
        <v>1760</v>
      </c>
      <c r="C42" s="65" t="s">
        <v>1761</v>
      </c>
      <c r="D42" s="72">
        <v>29000</v>
      </c>
      <c r="E42" s="72">
        <v>29000</v>
      </c>
    </row>
    <row r="43" spans="1:5" s="28" customFormat="1" ht="24">
      <c r="A43" s="64" t="s">
        <v>1762</v>
      </c>
      <c r="B43" s="65" t="s">
        <v>1763</v>
      </c>
      <c r="C43" s="65" t="s">
        <v>1764</v>
      </c>
      <c r="D43" s="72">
        <v>34000</v>
      </c>
      <c r="E43" s="72">
        <v>34000</v>
      </c>
    </row>
    <row r="44" spans="1:5" s="28" customFormat="1" ht="15">
      <c r="A44" s="64" t="s">
        <v>1765</v>
      </c>
      <c r="B44" s="65" t="s">
        <v>1766</v>
      </c>
      <c r="C44" s="65" t="s">
        <v>1767</v>
      </c>
      <c r="D44" s="72">
        <v>25000</v>
      </c>
      <c r="E44" s="72">
        <v>25000</v>
      </c>
    </row>
    <row r="45" spans="1:5" s="28" customFormat="1" ht="13.5" customHeight="1">
      <c r="A45" s="64" t="s">
        <v>1768</v>
      </c>
      <c r="B45" s="65" t="s">
        <v>1769</v>
      </c>
      <c r="C45" s="65" t="s">
        <v>1770</v>
      </c>
      <c r="D45" s="72">
        <v>40000</v>
      </c>
      <c r="E45" s="72">
        <v>40000</v>
      </c>
    </row>
    <row r="46" spans="1:5" s="28" customFormat="1" ht="24">
      <c r="A46" s="64" t="s">
        <v>1771</v>
      </c>
      <c r="B46" s="65" t="s">
        <v>1772</v>
      </c>
      <c r="C46" s="65" t="s">
        <v>1773</v>
      </c>
      <c r="D46" s="72">
        <v>25000</v>
      </c>
      <c r="E46" s="72">
        <v>25000</v>
      </c>
    </row>
    <row r="47" spans="1:5" s="28" customFormat="1" ht="24">
      <c r="A47" s="64" t="s">
        <v>1774</v>
      </c>
      <c r="B47" s="65" t="s">
        <v>49</v>
      </c>
      <c r="C47" s="65" t="s">
        <v>1775</v>
      </c>
      <c r="D47" s="72">
        <v>25000</v>
      </c>
      <c r="E47" s="72">
        <v>25000</v>
      </c>
    </row>
    <row r="48" spans="1:5" s="28" customFormat="1" ht="15">
      <c r="A48" s="64" t="s">
        <v>1776</v>
      </c>
      <c r="B48" s="65" t="s">
        <v>1777</v>
      </c>
      <c r="C48" s="65" t="s">
        <v>1778</v>
      </c>
      <c r="D48" s="72">
        <v>25000</v>
      </c>
      <c r="E48" s="72">
        <v>25000</v>
      </c>
    </row>
    <row r="49" spans="1:5" s="28" customFormat="1" ht="26.25" customHeight="1">
      <c r="A49" s="64" t="s">
        <v>1779</v>
      </c>
      <c r="B49" s="65" t="s">
        <v>2770</v>
      </c>
      <c r="C49" s="65" t="s">
        <v>1780</v>
      </c>
      <c r="D49" s="72">
        <v>25000</v>
      </c>
      <c r="E49" s="72">
        <v>25000</v>
      </c>
    </row>
    <row r="50" spans="1:5" s="28" customFormat="1" ht="24">
      <c r="A50" s="64" t="s">
        <v>1781</v>
      </c>
      <c r="B50" s="65" t="s">
        <v>1782</v>
      </c>
      <c r="C50" s="65" t="s">
        <v>1783</v>
      </c>
      <c r="D50" s="72">
        <v>60000</v>
      </c>
      <c r="E50" s="72">
        <v>60000</v>
      </c>
    </row>
    <row r="51" spans="1:5" s="28" customFormat="1" ht="24">
      <c r="A51" s="64" t="s">
        <v>1784</v>
      </c>
      <c r="B51" s="65" t="s">
        <v>2529</v>
      </c>
      <c r="C51" s="65" t="s">
        <v>1785</v>
      </c>
      <c r="D51" s="72">
        <v>43000</v>
      </c>
      <c r="E51" s="72">
        <v>43000</v>
      </c>
    </row>
    <row r="52" spans="1:5" s="28" customFormat="1" ht="24">
      <c r="A52" s="64" t="s">
        <v>1786</v>
      </c>
      <c r="B52" s="65" t="s">
        <v>1787</v>
      </c>
      <c r="C52" s="65" t="s">
        <v>1788</v>
      </c>
      <c r="D52" s="72">
        <v>25000</v>
      </c>
      <c r="E52" s="72">
        <v>25000</v>
      </c>
    </row>
    <row r="53" spans="1:5" s="28" customFormat="1" ht="24">
      <c r="A53" s="64" t="s">
        <v>1789</v>
      </c>
      <c r="B53" s="65" t="s">
        <v>1790</v>
      </c>
      <c r="C53" s="65" t="s">
        <v>1791</v>
      </c>
      <c r="D53" s="72">
        <v>25000</v>
      </c>
      <c r="E53" s="72">
        <v>25000</v>
      </c>
    </row>
    <row r="54" spans="1:5" s="28" customFormat="1" ht="13.5" customHeight="1">
      <c r="A54" s="64" t="s">
        <v>1792</v>
      </c>
      <c r="B54" s="65" t="s">
        <v>2771</v>
      </c>
      <c r="C54" s="65" t="s">
        <v>1793</v>
      </c>
      <c r="D54" s="72">
        <v>25000</v>
      </c>
      <c r="E54" s="72">
        <v>25000</v>
      </c>
    </row>
    <row r="55" spans="1:5" s="28" customFormat="1" ht="15">
      <c r="A55" s="64" t="s">
        <v>1794</v>
      </c>
      <c r="B55" s="65" t="s">
        <v>2781</v>
      </c>
      <c r="C55" s="65" t="s">
        <v>2780</v>
      </c>
      <c r="D55" s="72">
        <v>25000</v>
      </c>
      <c r="E55" s="72">
        <v>25000</v>
      </c>
    </row>
    <row r="56" spans="1:5" s="28" customFormat="1" ht="14.25" customHeight="1">
      <c r="A56" s="64" t="s">
        <v>1795</v>
      </c>
      <c r="B56" s="65" t="s">
        <v>1796</v>
      </c>
      <c r="C56" s="65" t="s">
        <v>1797</v>
      </c>
      <c r="D56" s="72">
        <v>33000</v>
      </c>
      <c r="E56" s="72">
        <v>33000</v>
      </c>
    </row>
    <row r="57" spans="1:5" s="28" customFormat="1" ht="13.5" customHeight="1">
      <c r="A57" s="64" t="s">
        <v>1798</v>
      </c>
      <c r="B57" s="65" t="s">
        <v>802</v>
      </c>
      <c r="C57" s="65" t="s">
        <v>1799</v>
      </c>
      <c r="D57" s="72">
        <v>30000</v>
      </c>
      <c r="E57" s="72">
        <v>30000</v>
      </c>
    </row>
    <row r="58" spans="1:5" s="28" customFormat="1" ht="24">
      <c r="A58" s="64" t="s">
        <v>1800</v>
      </c>
      <c r="B58" s="65" t="s">
        <v>773</v>
      </c>
      <c r="C58" s="65" t="s">
        <v>1801</v>
      </c>
      <c r="D58" s="72">
        <v>30000</v>
      </c>
      <c r="E58" s="72">
        <v>30000</v>
      </c>
    </row>
    <row r="59" spans="1:5" s="28" customFormat="1" ht="24">
      <c r="A59" s="64" t="s">
        <v>1802</v>
      </c>
      <c r="B59" s="65" t="s">
        <v>1803</v>
      </c>
      <c r="C59" s="65" t="s">
        <v>2772</v>
      </c>
      <c r="D59" s="72">
        <v>38000</v>
      </c>
      <c r="E59" s="72">
        <v>38000</v>
      </c>
    </row>
    <row r="60" spans="1:5" s="28" customFormat="1" ht="24">
      <c r="A60" s="64" t="s">
        <v>1804</v>
      </c>
      <c r="B60" s="65" t="s">
        <v>1805</v>
      </c>
      <c r="C60" s="65" t="s">
        <v>1806</v>
      </c>
      <c r="D60" s="72">
        <v>50000</v>
      </c>
      <c r="E60" s="72">
        <v>50000</v>
      </c>
    </row>
    <row r="61" spans="1:5" s="28" customFormat="1" ht="25.5" customHeight="1">
      <c r="A61" s="64" t="s">
        <v>1807</v>
      </c>
      <c r="B61" s="65" t="s">
        <v>2530</v>
      </c>
      <c r="C61" s="65" t="s">
        <v>1808</v>
      </c>
      <c r="D61" s="72">
        <v>25000</v>
      </c>
      <c r="E61" s="72">
        <v>25000</v>
      </c>
    </row>
    <row r="62" spans="1:5" s="28" customFormat="1" ht="13.5" customHeight="1">
      <c r="A62" s="64" t="s">
        <v>1809</v>
      </c>
      <c r="B62" s="65" t="s">
        <v>2773</v>
      </c>
      <c r="C62" s="65" t="s">
        <v>1810</v>
      </c>
      <c r="D62" s="72">
        <v>50000</v>
      </c>
      <c r="E62" s="72">
        <v>50000</v>
      </c>
    </row>
    <row r="63" spans="1:5" s="28" customFormat="1" ht="13.5" customHeight="1">
      <c r="A63" s="64" t="s">
        <v>1811</v>
      </c>
      <c r="B63" s="65" t="s">
        <v>56</v>
      </c>
      <c r="C63" s="65" t="s">
        <v>1812</v>
      </c>
      <c r="D63" s="72">
        <v>43000</v>
      </c>
      <c r="E63" s="72">
        <v>43000</v>
      </c>
    </row>
    <row r="64" spans="1:5" s="28" customFormat="1" ht="24">
      <c r="A64" s="64" t="s">
        <v>1813</v>
      </c>
      <c r="B64" s="65" t="s">
        <v>1814</v>
      </c>
      <c r="C64" s="65" t="s">
        <v>2774</v>
      </c>
      <c r="D64" s="72">
        <v>39000</v>
      </c>
      <c r="E64" s="72">
        <v>39000</v>
      </c>
    </row>
    <row r="65" spans="1:5" s="28" customFormat="1" ht="24">
      <c r="A65" s="64" t="s">
        <v>1815</v>
      </c>
      <c r="B65" s="65" t="s">
        <v>1816</v>
      </c>
      <c r="C65" s="65" t="s">
        <v>1817</v>
      </c>
      <c r="D65" s="72">
        <v>33000</v>
      </c>
      <c r="E65" s="72">
        <v>33000</v>
      </c>
    </row>
    <row r="66" spans="1:5" s="28" customFormat="1" ht="15">
      <c r="A66" s="64" t="s">
        <v>1818</v>
      </c>
      <c r="B66" s="65" t="s">
        <v>1047</v>
      </c>
      <c r="C66" s="65" t="s">
        <v>2782</v>
      </c>
      <c r="D66" s="72">
        <v>62000</v>
      </c>
      <c r="E66" s="72">
        <v>62000</v>
      </c>
    </row>
    <row r="67" spans="1:5" s="28" customFormat="1" ht="24">
      <c r="A67" s="64" t="s">
        <v>1819</v>
      </c>
      <c r="B67" s="65" t="s">
        <v>1820</v>
      </c>
      <c r="C67" s="65" t="s">
        <v>1821</v>
      </c>
      <c r="D67" s="72">
        <v>25000</v>
      </c>
      <c r="E67" s="72">
        <v>25000</v>
      </c>
    </row>
    <row r="68" spans="1:5" s="28" customFormat="1" ht="15">
      <c r="A68" s="64" t="s">
        <v>1822</v>
      </c>
      <c r="B68" s="65" t="s">
        <v>116</v>
      </c>
      <c r="C68" s="65" t="s">
        <v>2783</v>
      </c>
      <c r="D68" s="72">
        <v>74000</v>
      </c>
      <c r="E68" s="72">
        <v>74000</v>
      </c>
    </row>
    <row r="69" spans="1:5" s="28" customFormat="1" ht="24">
      <c r="A69" s="64" t="s">
        <v>1823</v>
      </c>
      <c r="B69" s="65" t="s">
        <v>1824</v>
      </c>
      <c r="C69" s="65" t="s">
        <v>1825</v>
      </c>
      <c r="D69" s="72">
        <v>30000</v>
      </c>
      <c r="E69" s="72">
        <v>30000</v>
      </c>
    </row>
    <row r="70" spans="1:5" s="28" customFormat="1" ht="15">
      <c r="A70" s="64" t="s">
        <v>1826</v>
      </c>
      <c r="B70" s="65" t="s">
        <v>1827</v>
      </c>
      <c r="C70" s="65" t="s">
        <v>1828</v>
      </c>
      <c r="D70" s="72">
        <v>49000</v>
      </c>
      <c r="E70" s="72">
        <v>49000</v>
      </c>
    </row>
    <row r="71" spans="1:5" s="28" customFormat="1" ht="15">
      <c r="A71" s="64" t="s">
        <v>1829</v>
      </c>
      <c r="B71" s="65" t="s">
        <v>1830</v>
      </c>
      <c r="C71" s="65" t="s">
        <v>1831</v>
      </c>
      <c r="D71" s="72">
        <v>25000</v>
      </c>
      <c r="E71" s="72">
        <v>25000</v>
      </c>
    </row>
    <row r="72" spans="1:5" s="28" customFormat="1" ht="15">
      <c r="A72" s="64" t="s">
        <v>1832</v>
      </c>
      <c r="B72" s="65" t="s">
        <v>1833</v>
      </c>
      <c r="C72" s="65" t="s">
        <v>1834</v>
      </c>
      <c r="D72" s="72">
        <v>74000</v>
      </c>
      <c r="E72" s="72">
        <v>74000</v>
      </c>
    </row>
    <row r="73" spans="1:5" s="28" customFormat="1" ht="24">
      <c r="A73" s="64" t="s">
        <v>1835</v>
      </c>
      <c r="B73" s="65" t="s">
        <v>1836</v>
      </c>
      <c r="C73" s="65" t="s">
        <v>1837</v>
      </c>
      <c r="D73" s="72">
        <v>40000</v>
      </c>
      <c r="E73" s="72">
        <v>40000</v>
      </c>
    </row>
    <row r="74" spans="1:5" s="28" customFormat="1" ht="15">
      <c r="A74" s="64" t="s">
        <v>1838</v>
      </c>
      <c r="B74" s="65" t="s">
        <v>1839</v>
      </c>
      <c r="C74" s="65" t="s">
        <v>1840</v>
      </c>
      <c r="D74" s="72">
        <v>46000</v>
      </c>
      <c r="E74" s="72">
        <v>46000</v>
      </c>
    </row>
    <row r="75" spans="1:5" s="28" customFormat="1" ht="15">
      <c r="A75" s="64" t="s">
        <v>1841</v>
      </c>
      <c r="B75" s="65" t="s">
        <v>1842</v>
      </c>
      <c r="C75" s="65" t="s">
        <v>1843</v>
      </c>
      <c r="D75" s="72">
        <v>30000</v>
      </c>
      <c r="E75" s="72">
        <v>30000</v>
      </c>
    </row>
    <row r="76" spans="1:5" s="28" customFormat="1" ht="24">
      <c r="A76" s="64" t="s">
        <v>1844</v>
      </c>
      <c r="B76" s="65" t="s">
        <v>1845</v>
      </c>
      <c r="C76" s="65" t="s">
        <v>1846</v>
      </c>
      <c r="D76" s="72">
        <v>28000</v>
      </c>
      <c r="E76" s="72">
        <v>28000</v>
      </c>
    </row>
    <row r="77" spans="1:5" s="28" customFormat="1" ht="24">
      <c r="A77" s="64" t="s">
        <v>1847</v>
      </c>
      <c r="B77" s="65" t="s">
        <v>2775</v>
      </c>
      <c r="C77" s="65" t="s">
        <v>1848</v>
      </c>
      <c r="D77" s="72">
        <v>42000</v>
      </c>
      <c r="E77" s="72">
        <v>42000</v>
      </c>
    </row>
    <row r="78" spans="1:5" s="28" customFormat="1" ht="24">
      <c r="A78" s="64" t="s">
        <v>1849</v>
      </c>
      <c r="B78" s="65" t="s">
        <v>1850</v>
      </c>
      <c r="C78" s="65" t="s">
        <v>1851</v>
      </c>
      <c r="D78" s="72">
        <v>48000</v>
      </c>
      <c r="E78" s="72">
        <v>48000</v>
      </c>
    </row>
    <row r="79" spans="1:5" s="28" customFormat="1" ht="15">
      <c r="A79" s="64" t="s">
        <v>1852</v>
      </c>
      <c r="B79" s="65" t="s">
        <v>1853</v>
      </c>
      <c r="C79" s="65" t="s">
        <v>1854</v>
      </c>
      <c r="D79" s="72">
        <v>46000</v>
      </c>
      <c r="E79" s="72">
        <v>46000</v>
      </c>
    </row>
    <row r="80" spans="1:5" s="28" customFormat="1" ht="15">
      <c r="A80" s="64" t="s">
        <v>1855</v>
      </c>
      <c r="B80" s="65" t="s">
        <v>1856</v>
      </c>
      <c r="C80" s="65" t="s">
        <v>1857</v>
      </c>
      <c r="D80" s="72">
        <v>68000</v>
      </c>
      <c r="E80" s="72">
        <v>68000</v>
      </c>
    </row>
    <row r="81" spans="1:5" s="28" customFormat="1" ht="15">
      <c r="A81" s="64" t="s">
        <v>1858</v>
      </c>
      <c r="B81" s="65" t="s">
        <v>2531</v>
      </c>
      <c r="C81" s="65" t="s">
        <v>1859</v>
      </c>
      <c r="D81" s="72">
        <v>25000</v>
      </c>
      <c r="E81" s="72">
        <v>25000</v>
      </c>
    </row>
    <row r="82" spans="1:5" s="28" customFormat="1" ht="26.25" customHeight="1">
      <c r="A82" s="64" t="s">
        <v>1860</v>
      </c>
      <c r="B82" s="65" t="s">
        <v>1861</v>
      </c>
      <c r="C82" s="65" t="s">
        <v>1862</v>
      </c>
      <c r="D82" s="72">
        <v>47000</v>
      </c>
      <c r="E82" s="72">
        <v>47000</v>
      </c>
    </row>
    <row r="83" spans="1:5" s="28" customFormat="1" ht="15" customHeight="1">
      <c r="A83" s="64" t="s">
        <v>1863</v>
      </c>
      <c r="B83" s="65" t="s">
        <v>1864</v>
      </c>
      <c r="C83" s="65" t="s">
        <v>2776</v>
      </c>
      <c r="D83" s="72">
        <v>81000</v>
      </c>
      <c r="E83" s="72">
        <v>81000</v>
      </c>
    </row>
    <row r="84" spans="1:5" s="28" customFormat="1" ht="15">
      <c r="A84" s="64" t="s">
        <v>1865</v>
      </c>
      <c r="B84" s="65" t="s">
        <v>865</v>
      </c>
      <c r="C84" s="65" t="s">
        <v>1866</v>
      </c>
      <c r="D84" s="72">
        <v>35000</v>
      </c>
      <c r="E84" s="72">
        <v>35000</v>
      </c>
    </row>
    <row r="85" spans="1:5" s="28" customFormat="1" ht="15">
      <c r="A85" s="64" t="s">
        <v>1867</v>
      </c>
      <c r="B85" s="65" t="s">
        <v>1868</v>
      </c>
      <c r="C85" s="65" t="s">
        <v>1869</v>
      </c>
      <c r="D85" s="72">
        <v>47000</v>
      </c>
      <c r="E85" s="72">
        <v>47000</v>
      </c>
    </row>
    <row r="86" spans="1:5" s="28" customFormat="1" ht="17.25" customHeight="1">
      <c r="A86" s="64" t="s">
        <v>1870</v>
      </c>
      <c r="B86" s="65" t="s">
        <v>1871</v>
      </c>
      <c r="C86" s="65" t="s">
        <v>2784</v>
      </c>
      <c r="D86" s="72">
        <v>26000</v>
      </c>
      <c r="E86" s="72">
        <v>26000</v>
      </c>
    </row>
    <row r="87" spans="1:5" s="28" customFormat="1" ht="15">
      <c r="A87" s="64" t="s">
        <v>1872</v>
      </c>
      <c r="B87" s="65" t="s">
        <v>1873</v>
      </c>
      <c r="C87" s="65" t="s">
        <v>1874</v>
      </c>
      <c r="D87" s="72">
        <v>30000</v>
      </c>
      <c r="E87" s="72">
        <v>30000</v>
      </c>
    </row>
    <row r="88" spans="1:5" s="28" customFormat="1" ht="27" customHeight="1">
      <c r="A88" s="64" t="s">
        <v>1875</v>
      </c>
      <c r="B88" s="65" t="s">
        <v>1876</v>
      </c>
      <c r="C88" s="65" t="s">
        <v>1877</v>
      </c>
      <c r="D88" s="72">
        <v>60000</v>
      </c>
      <c r="E88" s="72">
        <v>60000</v>
      </c>
    </row>
    <row r="89" spans="1:5" s="28" customFormat="1" ht="15">
      <c r="A89" s="64" t="s">
        <v>1878</v>
      </c>
      <c r="B89" s="65" t="s">
        <v>1879</v>
      </c>
      <c r="C89" s="65" t="s">
        <v>1880</v>
      </c>
      <c r="D89" s="72">
        <v>45000</v>
      </c>
      <c r="E89" s="72">
        <v>0</v>
      </c>
    </row>
    <row r="90" spans="1:5" s="28" customFormat="1" ht="24">
      <c r="A90" s="64" t="s">
        <v>1881</v>
      </c>
      <c r="B90" s="65" t="s">
        <v>58</v>
      </c>
      <c r="C90" s="65" t="s">
        <v>1882</v>
      </c>
      <c r="D90" s="72">
        <v>30000</v>
      </c>
      <c r="E90" s="72">
        <v>30000</v>
      </c>
    </row>
    <row r="91" spans="1:5" s="28" customFormat="1" ht="27" customHeight="1">
      <c r="A91" s="64" t="s">
        <v>1883</v>
      </c>
      <c r="B91" s="65" t="s">
        <v>1884</v>
      </c>
      <c r="C91" s="65" t="s">
        <v>2777</v>
      </c>
      <c r="D91" s="72">
        <v>59000</v>
      </c>
      <c r="E91" s="72">
        <v>59000</v>
      </c>
    </row>
    <row r="92" spans="1:5" s="28" customFormat="1" ht="36">
      <c r="A92" s="64" t="s">
        <v>1885</v>
      </c>
      <c r="B92" s="65" t="s">
        <v>1886</v>
      </c>
      <c r="C92" s="65" t="s">
        <v>2778</v>
      </c>
      <c r="D92" s="72">
        <v>40000</v>
      </c>
      <c r="E92" s="72">
        <v>40000</v>
      </c>
    </row>
    <row r="93" spans="1:5" s="28" customFormat="1" ht="15">
      <c r="A93" s="64" t="s">
        <v>1887</v>
      </c>
      <c r="B93" s="65" t="s">
        <v>1888</v>
      </c>
      <c r="C93" s="65" t="s">
        <v>1889</v>
      </c>
      <c r="D93" s="72">
        <v>48000</v>
      </c>
      <c r="E93" s="72">
        <v>48000</v>
      </c>
    </row>
    <row r="94" spans="1:5" s="28" customFormat="1" ht="24">
      <c r="A94" s="64" t="s">
        <v>1890</v>
      </c>
      <c r="B94" s="65" t="s">
        <v>1891</v>
      </c>
      <c r="C94" s="65" t="s">
        <v>1892</v>
      </c>
      <c r="D94" s="72">
        <v>71000</v>
      </c>
      <c r="E94" s="72">
        <v>71000</v>
      </c>
    </row>
    <row r="95" spans="1:5" s="28" customFormat="1" ht="15">
      <c r="A95" s="64" t="s">
        <v>1893</v>
      </c>
      <c r="B95" s="65" t="s">
        <v>1894</v>
      </c>
      <c r="C95" s="65" t="s">
        <v>1895</v>
      </c>
      <c r="D95" s="72">
        <v>70000</v>
      </c>
      <c r="E95" s="72">
        <v>70000</v>
      </c>
    </row>
    <row r="96" spans="1:5" s="28" customFormat="1" ht="15">
      <c r="A96" s="64" t="s">
        <v>1896</v>
      </c>
      <c r="B96" s="65" t="s">
        <v>2785</v>
      </c>
      <c r="C96" s="65" t="s">
        <v>1897</v>
      </c>
      <c r="D96" s="72">
        <v>25000</v>
      </c>
      <c r="E96" s="72">
        <v>16693</v>
      </c>
    </row>
    <row r="97" spans="1:5" s="28" customFormat="1" ht="24">
      <c r="A97" s="64" t="s">
        <v>1898</v>
      </c>
      <c r="B97" s="65" t="s">
        <v>2532</v>
      </c>
      <c r="C97" s="65" t="s">
        <v>2533</v>
      </c>
      <c r="D97" s="72">
        <v>25000</v>
      </c>
      <c r="E97" s="72">
        <v>25000</v>
      </c>
    </row>
    <row r="98" spans="1:5" s="28" customFormat="1" ht="24">
      <c r="A98" s="64" t="s">
        <v>1899</v>
      </c>
      <c r="B98" s="65" t="s">
        <v>1900</v>
      </c>
      <c r="C98" s="65" t="s">
        <v>1901</v>
      </c>
      <c r="D98" s="72">
        <v>65000</v>
      </c>
      <c r="E98" s="72">
        <v>65000</v>
      </c>
    </row>
    <row r="99" spans="1:5" s="28" customFormat="1" ht="15">
      <c r="A99" s="64" t="s">
        <v>1902</v>
      </c>
      <c r="B99" s="65" t="s">
        <v>1903</v>
      </c>
      <c r="C99" s="65" t="s">
        <v>2786</v>
      </c>
      <c r="D99" s="72">
        <v>42000</v>
      </c>
      <c r="E99" s="72">
        <v>42000</v>
      </c>
    </row>
    <row r="100" spans="1:5" s="28" customFormat="1" ht="24">
      <c r="A100" s="64" t="s">
        <v>1904</v>
      </c>
      <c r="B100" s="65" t="s">
        <v>1190</v>
      </c>
      <c r="C100" s="65" t="s">
        <v>1905</v>
      </c>
      <c r="D100" s="72">
        <v>52000</v>
      </c>
      <c r="E100" s="72">
        <v>52000</v>
      </c>
    </row>
    <row r="101" spans="1:5" s="28" customFormat="1" ht="15">
      <c r="A101" s="64" t="s">
        <v>1906</v>
      </c>
      <c r="B101" s="65" t="s">
        <v>2787</v>
      </c>
      <c r="C101" s="65" t="s">
        <v>1907</v>
      </c>
      <c r="D101" s="72">
        <v>66000</v>
      </c>
      <c r="E101" s="72">
        <v>66000</v>
      </c>
    </row>
    <row r="102" spans="1:5" s="28" customFormat="1" ht="15">
      <c r="A102" s="64" t="s">
        <v>1908</v>
      </c>
      <c r="B102" s="65" t="s">
        <v>1909</v>
      </c>
      <c r="C102" s="65" t="s">
        <v>1910</v>
      </c>
      <c r="D102" s="72">
        <v>87000</v>
      </c>
      <c r="E102" s="72">
        <v>87000</v>
      </c>
    </row>
    <row r="103" spans="1:5" s="28" customFormat="1" ht="24">
      <c r="A103" s="64" t="s">
        <v>1911</v>
      </c>
      <c r="B103" s="65" t="s">
        <v>1912</v>
      </c>
      <c r="C103" s="65" t="s">
        <v>1913</v>
      </c>
      <c r="D103" s="72">
        <v>25000</v>
      </c>
      <c r="E103" s="72">
        <v>25000</v>
      </c>
    </row>
    <row r="104" spans="1:5" s="28" customFormat="1" ht="24">
      <c r="A104" s="64" t="s">
        <v>1914</v>
      </c>
      <c r="B104" s="65" t="s">
        <v>1915</v>
      </c>
      <c r="C104" s="65" t="s">
        <v>1916</v>
      </c>
      <c r="D104" s="72">
        <v>400000</v>
      </c>
      <c r="E104" s="72">
        <v>297300</v>
      </c>
    </row>
    <row r="105" spans="1:5" s="28" customFormat="1" ht="24">
      <c r="A105" s="64" t="s">
        <v>1917</v>
      </c>
      <c r="B105" s="65" t="s">
        <v>1918</v>
      </c>
      <c r="C105" s="65" t="s">
        <v>1919</v>
      </c>
      <c r="D105" s="72">
        <v>300000</v>
      </c>
      <c r="E105" s="72">
        <v>300000</v>
      </c>
    </row>
    <row r="106" spans="1:5" s="28" customFormat="1" ht="24">
      <c r="A106" s="64" t="s">
        <v>1920</v>
      </c>
      <c r="B106" s="65" t="s">
        <v>1915</v>
      </c>
      <c r="C106" s="65" t="s">
        <v>1921</v>
      </c>
      <c r="D106" s="72">
        <v>225000</v>
      </c>
      <c r="E106" s="72">
        <v>225000</v>
      </c>
    </row>
    <row r="107" spans="1:5" s="28" customFormat="1" ht="24">
      <c r="A107" s="64" t="s">
        <v>1922</v>
      </c>
      <c r="B107" s="65" t="s">
        <v>1915</v>
      </c>
      <c r="C107" s="65" t="s">
        <v>1923</v>
      </c>
      <c r="D107" s="72">
        <v>100000</v>
      </c>
      <c r="E107" s="72">
        <v>100000</v>
      </c>
    </row>
    <row r="108" spans="1:5" s="28" customFormat="1" ht="24">
      <c r="A108" s="64" t="s">
        <v>1924</v>
      </c>
      <c r="B108" s="65" t="s">
        <v>1918</v>
      </c>
      <c r="C108" s="65" t="s">
        <v>1925</v>
      </c>
      <c r="D108" s="72">
        <v>150000</v>
      </c>
      <c r="E108" s="72">
        <v>150000</v>
      </c>
    </row>
    <row r="109" spans="1:5" s="28" customFormat="1" ht="30" customHeight="1">
      <c r="A109" s="64" t="s">
        <v>1926</v>
      </c>
      <c r="B109" s="65" t="s">
        <v>1927</v>
      </c>
      <c r="C109" s="65" t="s">
        <v>2558</v>
      </c>
      <c r="D109" s="72">
        <v>425000</v>
      </c>
      <c r="E109" s="72">
        <v>425000</v>
      </c>
    </row>
    <row r="110" spans="1:5" s="28" customFormat="1" ht="36">
      <c r="A110" s="64" t="s">
        <v>1928</v>
      </c>
      <c r="B110" s="65" t="s">
        <v>1929</v>
      </c>
      <c r="C110" s="65" t="s">
        <v>1930</v>
      </c>
      <c r="D110" s="72">
        <v>165000</v>
      </c>
      <c r="E110" s="72">
        <v>165000</v>
      </c>
    </row>
    <row r="111" spans="1:5" s="28" customFormat="1" ht="36">
      <c r="A111" s="64" t="s">
        <v>1931</v>
      </c>
      <c r="B111" s="65" t="s">
        <v>1932</v>
      </c>
      <c r="C111" s="65" t="s">
        <v>1933</v>
      </c>
      <c r="D111" s="72">
        <v>400000</v>
      </c>
      <c r="E111" s="72">
        <v>400000</v>
      </c>
    </row>
    <row r="112" spans="1:5" s="28" customFormat="1" ht="36">
      <c r="A112" s="64" t="s">
        <v>1934</v>
      </c>
      <c r="B112" s="65" t="s">
        <v>1935</v>
      </c>
      <c r="C112" s="65" t="s">
        <v>1936</v>
      </c>
      <c r="D112" s="72">
        <v>188000</v>
      </c>
      <c r="E112" s="72">
        <v>188000</v>
      </c>
    </row>
    <row r="113" spans="1:5" s="28" customFormat="1" ht="18" customHeight="1">
      <c r="A113" s="64" t="s">
        <v>1937</v>
      </c>
      <c r="B113" s="65" t="s">
        <v>1938</v>
      </c>
      <c r="C113" s="65" t="s">
        <v>2788</v>
      </c>
      <c r="D113" s="72">
        <v>245000</v>
      </c>
      <c r="E113" s="72">
        <v>199267</v>
      </c>
    </row>
    <row r="114" spans="1:5" s="28" customFormat="1" ht="24">
      <c r="A114" s="64" t="s">
        <v>1939</v>
      </c>
      <c r="B114" s="65" t="s">
        <v>1940</v>
      </c>
      <c r="C114" s="65" t="s">
        <v>1941</v>
      </c>
      <c r="D114" s="72">
        <v>98000</v>
      </c>
      <c r="E114" s="72">
        <v>98000</v>
      </c>
    </row>
    <row r="115" spans="1:5" s="28" customFormat="1" ht="36">
      <c r="A115" s="64" t="s">
        <v>1942</v>
      </c>
      <c r="B115" s="65" t="s">
        <v>1943</v>
      </c>
      <c r="C115" s="65" t="s">
        <v>1944</v>
      </c>
      <c r="D115" s="72">
        <v>62000</v>
      </c>
      <c r="E115" s="72">
        <v>62000</v>
      </c>
    </row>
    <row r="116" spans="1:5" s="28" customFormat="1" ht="30.75" customHeight="1">
      <c r="A116" s="64" t="s">
        <v>1945</v>
      </c>
      <c r="B116" s="65" t="s">
        <v>1752</v>
      </c>
      <c r="C116" s="65" t="s">
        <v>1946</v>
      </c>
      <c r="D116" s="72">
        <v>340000</v>
      </c>
      <c r="E116" s="72">
        <v>340000</v>
      </c>
    </row>
    <row r="117" spans="1:5" s="28" customFormat="1" ht="36">
      <c r="A117" s="64" t="s">
        <v>1947</v>
      </c>
      <c r="B117" s="65" t="s">
        <v>59</v>
      </c>
      <c r="C117" s="65" t="s">
        <v>1948</v>
      </c>
      <c r="D117" s="72">
        <v>450000</v>
      </c>
      <c r="E117" s="72">
        <v>450000</v>
      </c>
    </row>
    <row r="118" spans="1:5" s="28" customFormat="1" ht="48">
      <c r="A118" s="64" t="s">
        <v>1949</v>
      </c>
      <c r="B118" s="65" t="s">
        <v>1950</v>
      </c>
      <c r="C118" s="65" t="s">
        <v>1951</v>
      </c>
      <c r="D118" s="72">
        <v>209000</v>
      </c>
      <c r="E118" s="72">
        <v>209000</v>
      </c>
    </row>
    <row r="119" spans="1:5" s="28" customFormat="1" ht="24">
      <c r="A119" s="64" t="s">
        <v>1952</v>
      </c>
      <c r="B119" s="65" t="s">
        <v>1953</v>
      </c>
      <c r="C119" s="65" t="s">
        <v>1954</v>
      </c>
      <c r="D119" s="72">
        <v>356000</v>
      </c>
      <c r="E119" s="72">
        <v>356000</v>
      </c>
    </row>
    <row r="120" spans="1:5" s="28" customFormat="1" ht="24">
      <c r="A120" s="64" t="s">
        <v>1955</v>
      </c>
      <c r="B120" s="65" t="s">
        <v>1956</v>
      </c>
      <c r="C120" s="65" t="s">
        <v>1957</v>
      </c>
      <c r="D120" s="72">
        <v>267000</v>
      </c>
      <c r="E120" s="72">
        <v>267000</v>
      </c>
    </row>
    <row r="121" spans="1:5" s="28" customFormat="1" ht="24">
      <c r="A121" s="64" t="s">
        <v>1958</v>
      </c>
      <c r="B121" s="65" t="s">
        <v>1959</v>
      </c>
      <c r="C121" s="65" t="s">
        <v>1960</v>
      </c>
      <c r="D121" s="72">
        <v>102000</v>
      </c>
      <c r="E121" s="72">
        <v>102000</v>
      </c>
    </row>
    <row r="122" spans="1:5" s="28" customFormat="1" ht="27" customHeight="1">
      <c r="A122" s="64" t="s">
        <v>1961</v>
      </c>
      <c r="B122" s="65" t="s">
        <v>1959</v>
      </c>
      <c r="C122" s="65" t="s">
        <v>1962</v>
      </c>
      <c r="D122" s="72">
        <v>383000</v>
      </c>
      <c r="E122" s="72">
        <v>383000</v>
      </c>
    </row>
    <row r="123" spans="1:5" s="28" customFormat="1" ht="27.75" customHeight="1">
      <c r="A123" s="64" t="s">
        <v>1963</v>
      </c>
      <c r="B123" s="65" t="s">
        <v>1964</v>
      </c>
      <c r="C123" s="65" t="s">
        <v>1965</v>
      </c>
      <c r="D123" s="72">
        <v>306000</v>
      </c>
      <c r="E123" s="72">
        <v>306000</v>
      </c>
    </row>
    <row r="124" spans="1:5" s="28" customFormat="1" ht="36">
      <c r="A124" s="64" t="s">
        <v>1966</v>
      </c>
      <c r="B124" s="65" t="s">
        <v>1967</v>
      </c>
      <c r="C124" s="65" t="s">
        <v>1968</v>
      </c>
      <c r="D124" s="72">
        <v>225000</v>
      </c>
      <c r="E124" s="72">
        <v>225000</v>
      </c>
    </row>
    <row r="125" spans="1:5" s="28" customFormat="1" ht="24">
      <c r="A125" s="64" t="s">
        <v>1969</v>
      </c>
      <c r="B125" s="65" t="s">
        <v>1970</v>
      </c>
      <c r="C125" s="65" t="s">
        <v>1971</v>
      </c>
      <c r="D125" s="72">
        <v>128000</v>
      </c>
      <c r="E125" s="72">
        <v>128000</v>
      </c>
    </row>
    <row r="126" spans="1:5" s="28" customFormat="1" ht="24">
      <c r="A126" s="64" t="s">
        <v>1972</v>
      </c>
      <c r="B126" s="65" t="s">
        <v>1973</v>
      </c>
      <c r="C126" s="65" t="s">
        <v>1974</v>
      </c>
      <c r="D126" s="72">
        <v>300000</v>
      </c>
      <c r="E126" s="72">
        <v>300000</v>
      </c>
    </row>
    <row r="127" spans="1:5" s="28" customFormat="1" ht="24">
      <c r="A127" s="64" t="s">
        <v>1975</v>
      </c>
      <c r="B127" s="65" t="s">
        <v>1752</v>
      </c>
      <c r="C127" s="65" t="s">
        <v>1976</v>
      </c>
      <c r="D127" s="72">
        <v>53000</v>
      </c>
      <c r="E127" s="72">
        <v>53000</v>
      </c>
    </row>
    <row r="128" spans="1:5" s="28" customFormat="1" ht="24">
      <c r="A128" s="64" t="s">
        <v>1977</v>
      </c>
      <c r="B128" s="65" t="s">
        <v>1978</v>
      </c>
      <c r="C128" s="65" t="s">
        <v>2789</v>
      </c>
      <c r="D128" s="72">
        <v>188000</v>
      </c>
      <c r="E128" s="72">
        <v>188000</v>
      </c>
    </row>
    <row r="129" spans="1:5" s="28" customFormat="1" ht="24">
      <c r="A129" s="64" t="s">
        <v>1979</v>
      </c>
      <c r="B129" s="65" t="s">
        <v>1980</v>
      </c>
      <c r="C129" s="65" t="s">
        <v>1981</v>
      </c>
      <c r="D129" s="72">
        <v>188000</v>
      </c>
      <c r="E129" s="72">
        <v>188000</v>
      </c>
    </row>
    <row r="130" spans="1:5" s="28" customFormat="1" ht="24">
      <c r="A130" s="64" t="s">
        <v>1982</v>
      </c>
      <c r="B130" s="65" t="s">
        <v>1983</v>
      </c>
      <c r="C130" s="65" t="s">
        <v>1984</v>
      </c>
      <c r="D130" s="72">
        <v>150000</v>
      </c>
      <c r="E130" s="72">
        <v>150000</v>
      </c>
    </row>
    <row r="131" spans="1:5" s="28" customFormat="1" ht="24">
      <c r="A131" s="64" t="s">
        <v>1985</v>
      </c>
      <c r="B131" s="65" t="s">
        <v>1986</v>
      </c>
      <c r="C131" s="65" t="s">
        <v>1987</v>
      </c>
      <c r="D131" s="72">
        <v>150000</v>
      </c>
      <c r="E131" s="72">
        <v>150000</v>
      </c>
    </row>
    <row r="132" spans="1:5" s="28" customFormat="1" ht="36">
      <c r="A132" s="64" t="s">
        <v>1988</v>
      </c>
      <c r="B132" s="65" t="s">
        <v>1918</v>
      </c>
      <c r="C132" s="65" t="s">
        <v>1989</v>
      </c>
      <c r="D132" s="72">
        <v>81000</v>
      </c>
      <c r="E132" s="72">
        <v>59445</v>
      </c>
    </row>
    <row r="133" spans="1:5" s="28" customFormat="1" ht="36">
      <c r="A133" s="64" t="s">
        <v>1990</v>
      </c>
      <c r="B133" s="65" t="s">
        <v>1991</v>
      </c>
      <c r="C133" s="65" t="s">
        <v>1992</v>
      </c>
      <c r="D133" s="72">
        <v>425000</v>
      </c>
      <c r="E133" s="72">
        <v>425000</v>
      </c>
    </row>
    <row r="134" spans="1:5" s="28" customFormat="1" ht="24">
      <c r="A134" s="64" t="s">
        <v>1993</v>
      </c>
      <c r="B134" s="65" t="s">
        <v>1994</v>
      </c>
      <c r="C134" s="65" t="s">
        <v>1995</v>
      </c>
      <c r="D134" s="72">
        <v>300000</v>
      </c>
      <c r="E134" s="72">
        <v>300000</v>
      </c>
    </row>
    <row r="135" spans="1:5" s="28" customFormat="1" ht="36">
      <c r="A135" s="64" t="s">
        <v>1996</v>
      </c>
      <c r="B135" s="65" t="s">
        <v>1997</v>
      </c>
      <c r="C135" s="65" t="s">
        <v>1998</v>
      </c>
      <c r="D135" s="72">
        <v>56000</v>
      </c>
      <c r="E135" s="72">
        <v>56000</v>
      </c>
    </row>
    <row r="136" spans="1:5" s="28" customFormat="1" ht="24">
      <c r="A136" s="64" t="s">
        <v>1999</v>
      </c>
      <c r="B136" s="65" t="s">
        <v>2790</v>
      </c>
      <c r="C136" s="65" t="s">
        <v>2000</v>
      </c>
      <c r="D136" s="72">
        <v>182000</v>
      </c>
      <c r="E136" s="72">
        <v>182000</v>
      </c>
    </row>
    <row r="137" spans="1:5" s="28" customFormat="1" ht="36">
      <c r="A137" s="64" t="s">
        <v>2001</v>
      </c>
      <c r="B137" s="65" t="s">
        <v>2002</v>
      </c>
      <c r="C137" s="65" t="s">
        <v>2003</v>
      </c>
      <c r="D137" s="72">
        <v>425000</v>
      </c>
      <c r="E137" s="72">
        <v>425000</v>
      </c>
    </row>
  </sheetData>
  <mergeCells count="3">
    <mergeCell ref="A1:C1"/>
    <mergeCell ref="A3:E3"/>
    <mergeCell ref="A4:E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5" firstPageNumber="19" fitToHeight="0" orientation="portrait" useFirstPageNumber="1" r:id="rId1"/>
  <headerFooter>
    <oddFooter>&amp;C&amp;P&amp;Rkap. 48 oblast kultura a památková péče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16</vt:i4>
      </vt:variant>
    </vt:vector>
  </HeadingPairs>
  <TitlesOfParts>
    <vt:vector size="29" baseType="lpstr">
      <vt:lpstr>sumář</vt:lpstr>
      <vt:lpstr>ŽP</vt:lpstr>
      <vt:lpstr>vrcholový sport</vt:lpstr>
      <vt:lpstr>sport a tělovýchova</vt:lpstr>
      <vt:lpstr>volnočas.a.</vt:lpstr>
      <vt:lpstr>CR </vt:lpstr>
      <vt:lpstr>školství vzd.</vt:lpstr>
      <vt:lpstr>školství prevence</vt:lpstr>
      <vt:lpstr>kultura</vt:lpstr>
      <vt:lpstr>RR</vt:lpstr>
      <vt:lpstr>individ.dotace</vt:lpstr>
      <vt:lpstr>POV</vt:lpstr>
      <vt:lpstr>soc</vt:lpstr>
      <vt:lpstr>'CR '!Názvy_tisku</vt:lpstr>
      <vt:lpstr>individ.dotace!Názvy_tisku</vt:lpstr>
      <vt:lpstr>kultura!Názvy_tisku</vt:lpstr>
      <vt:lpstr>POV!Názvy_tisku</vt:lpstr>
      <vt:lpstr>RR!Názvy_tisku</vt:lpstr>
      <vt:lpstr>soc!Názvy_tisku</vt:lpstr>
      <vt:lpstr>'sport a tělovýchova'!Názvy_tisku</vt:lpstr>
      <vt:lpstr>sumář!Názvy_tisku</vt:lpstr>
      <vt:lpstr>'školství vzd.'!Názvy_tisku</vt:lpstr>
      <vt:lpstr>volnočas.a.!Názvy_tisku</vt:lpstr>
      <vt:lpstr>'vrcholový sport'!Názvy_tisku</vt:lpstr>
      <vt:lpstr>ŽP!Názvy_tisku</vt:lpstr>
      <vt:lpstr>individ.dotace!Oblast_tisku</vt:lpstr>
      <vt:lpstr>kultura!Oblast_tisku</vt:lpstr>
      <vt:lpstr>'sport a tělovýchova'!Oblast_tisku</vt:lpstr>
      <vt:lpstr>'vrcholový sport'!Oblast_tisku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2019-05-06T10:56:49Z</dcterms:modified>
</cp:coreProperties>
</file>