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29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0 - 2024\přílohy ke zveřejnění\2020\36 RK\"/>
    </mc:Choice>
  </mc:AlternateContent>
  <bookViews>
    <workbookView xWindow="0" yWindow="0" windowWidth="23040" windowHeight="9192"/>
  </bookViews>
  <sheets>
    <sheet name="tab. č. 4.a" sheetId="1" r:id="rId1"/>
    <sheet name="tab. č. 4.b" sheetId="2" r:id="rId2"/>
  </sheets>
  <externalReferences>
    <externalReference r:id="rId3"/>
  </externalReferences>
  <definedNames>
    <definedName name="_xlnm.Print_Titles" localSheetId="0">'tab. č. 4.a'!$A:$C,'tab. č. 4.a'!$3:$4</definedName>
    <definedName name="_xlnm.Print_Area" localSheetId="0">'tab. č. 4.a'!$A$3:$Y$23</definedName>
    <definedName name="Z_4D432670_12C4_4EFA_8F98_01340BD3C1B3_.wvu.PrintArea" localSheetId="0" hidden="1">'tab. č. 4.a'!$A$3:$Y$23</definedName>
    <definedName name="Z_4D432670_12C4_4EFA_8F98_01340BD3C1B3_.wvu.PrintTitles" localSheetId="0" hidden="1">'tab. č. 4.a'!$A:$C,'tab. č. 4.a'!$3:$4</definedName>
    <definedName name="Z_EC248215_B186_46FD_BF6A_3F8624FCCF32_.wvu.PrintArea" localSheetId="0" hidden="1">'tab. č. 4.a'!$A$3:$Y$23</definedName>
    <definedName name="Z_EC248215_B186_46FD_BF6A_3F8624FCCF32_.wvu.PrintTitles" localSheetId="0" hidden="1">'tab. č. 4.a'!$A:$C,'tab. č. 4.a'!$3:$4</definedName>
  </definedNames>
  <calcPr calcId="191029"/>
  <customWorkbookViews>
    <customWorkbookView name="Klimešová Michaela – osobní zobrazení" guid="{EC248215-B186-46FD-BF6A-3F8624FCCF32}" mergeInterval="0" personalView="1" maximized="1" xWindow="-9" yWindow="-9" windowWidth="1938" windowHeight="1048" activeSheetId="1"/>
    <customWorkbookView name="Kopřivová Alena – osobní zobrazení" guid="{7A05C273-DC7A-4867-B23D-732895628BDC}" mergeInterval="0" personalView="1" maximized="1" xWindow="-9" yWindow="-9" windowWidth="1938" windowHeight="1048" activeSheetId="1"/>
    <customWorkbookView name="Steklíková Dagmar – osobní zobrazení" guid="{A69E9A4D-F9C1-4ABC-B748-C03B041C1683}" mergeInterval="0" personalView="1" maximized="1" xWindow="-9" yWindow="-9" windowWidth="1938" windowHeight="1048" activeSheetId="1"/>
    <customWorkbookView name="Beskydová Sabina Ing. – osobní zobrazení" guid="{4C8B4385-BCDB-4156-A939-9AC25017CB24}" mergeInterval="0" personalView="1" maximized="1" xWindow="-9" yWindow="-9" windowWidth="1938" windowHeight="1048" activeSheetId="1"/>
    <customWorkbookView name="Jarkovský Václav Ing. – osobní zobrazení" guid="{4D432670-12C4-4EFA-8F98-01340BD3C1B3}" mergeInterval="0" personalView="1" maximized="1" xWindow="-8" yWindow="-8" windowWidth="1382" windowHeight="744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11" i="2" s="1"/>
  <c r="C6" i="2"/>
  <c r="C11" i="2" s="1"/>
  <c r="P11" i="2"/>
  <c r="O11" i="2"/>
  <c r="M11" i="2"/>
  <c r="J11" i="2"/>
  <c r="I11" i="2"/>
  <c r="H11" i="2"/>
  <c r="D11" i="2"/>
  <c r="N9" i="2"/>
  <c r="L6" i="2"/>
  <c r="F6" i="2" l="1"/>
  <c r="F11" i="2" s="1"/>
  <c r="N11" i="2"/>
  <c r="E11" i="2"/>
  <c r="I13" i="2" s="1"/>
  <c r="L11" i="2"/>
  <c r="N13" i="2" s="1"/>
  <c r="O19" i="1"/>
  <c r="M19" i="1"/>
  <c r="O22" i="1" l="1"/>
  <c r="O21" i="1"/>
  <c r="O20" i="1"/>
  <c r="O18" i="1"/>
  <c r="O17" i="1"/>
  <c r="O16" i="1"/>
  <c r="O15" i="1"/>
  <c r="O13" i="1"/>
  <c r="O12" i="1"/>
  <c r="O11" i="1"/>
  <c r="O10" i="1"/>
  <c r="O9" i="1"/>
  <c r="O8" i="1"/>
  <c r="O7" i="1"/>
  <c r="O6" i="1"/>
  <c r="O5" i="1"/>
  <c r="O14" i="1"/>
  <c r="X15" i="1"/>
  <c r="W15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Y15" i="1"/>
  <c r="Y14" i="1"/>
  <c r="W14" i="1"/>
  <c r="M15" i="1"/>
  <c r="V15" i="1"/>
  <c r="P15" i="1"/>
  <c r="P14" i="1"/>
  <c r="M14" i="1"/>
  <c r="O23" i="1" l="1"/>
  <c r="T23" i="1"/>
  <c r="R23" i="1"/>
  <c r="Q23" i="1"/>
  <c r="X22" i="1"/>
  <c r="X21" i="1"/>
  <c r="X20" i="1"/>
  <c r="X19" i="1"/>
  <c r="X18" i="1"/>
  <c r="X17" i="1"/>
  <c r="X16" i="1"/>
  <c r="X14" i="1"/>
  <c r="X13" i="1"/>
  <c r="X12" i="1"/>
  <c r="X11" i="1"/>
  <c r="X10" i="1"/>
  <c r="X9" i="1"/>
  <c r="X8" i="1"/>
  <c r="X7" i="1"/>
  <c r="X6" i="1"/>
  <c r="X23" i="1" s="1"/>
  <c r="X5" i="1"/>
  <c r="K23" i="1"/>
  <c r="F23" i="1"/>
  <c r="V22" i="1"/>
  <c r="V21" i="1"/>
  <c r="V20" i="1"/>
  <c r="V19" i="1"/>
  <c r="V18" i="1"/>
  <c r="V17" i="1"/>
  <c r="V16" i="1"/>
  <c r="V14" i="1"/>
  <c r="V13" i="1"/>
  <c r="V12" i="1"/>
  <c r="V11" i="1"/>
  <c r="V10" i="1"/>
  <c r="V9" i="1"/>
  <c r="V8" i="1"/>
  <c r="V7" i="1"/>
  <c r="V6" i="1"/>
  <c r="V5" i="1"/>
  <c r="V23" i="1" s="1"/>
  <c r="M22" i="1" l="1"/>
  <c r="M21" i="1"/>
  <c r="M20" i="1"/>
  <c r="M18" i="1"/>
  <c r="M17" i="1"/>
  <c r="M16" i="1"/>
  <c r="M13" i="1"/>
  <c r="M12" i="1"/>
  <c r="M11" i="1"/>
  <c r="M10" i="1"/>
  <c r="M9" i="1"/>
  <c r="M8" i="1"/>
  <c r="M7" i="1"/>
  <c r="M6" i="1"/>
  <c r="M5" i="1"/>
  <c r="Y21" i="1" l="1"/>
  <c r="W21" i="1"/>
  <c r="P21" i="1"/>
  <c r="P10" i="1" l="1"/>
  <c r="P9" i="1"/>
  <c r="Y10" i="1"/>
  <c r="W10" i="1"/>
  <c r="Y20" i="1" l="1"/>
  <c r="W20" i="1"/>
  <c r="P20" i="1"/>
  <c r="W12" i="1" l="1"/>
  <c r="P12" i="1"/>
  <c r="Y12" i="1"/>
  <c r="Y13" i="1" l="1"/>
  <c r="W13" i="1"/>
  <c r="P13" i="1"/>
  <c r="W9" i="1" l="1"/>
  <c r="Y9" i="1"/>
  <c r="D23" i="1" l="1"/>
  <c r="P19" i="1"/>
  <c r="W19" i="1"/>
  <c r="Y19" i="1"/>
  <c r="W18" i="1" l="1"/>
  <c r="Y18" i="1"/>
  <c r="P18" i="1"/>
  <c r="N5" i="1" l="1"/>
  <c r="P5" i="1"/>
  <c r="S8" i="1" l="1"/>
  <c r="S23" i="1" s="1"/>
  <c r="Y8" i="1"/>
  <c r="W8" i="1"/>
  <c r="P8" i="1"/>
  <c r="I23" i="1" l="1"/>
  <c r="G23" i="1"/>
  <c r="E23" i="1"/>
  <c r="W5" i="1"/>
  <c r="Y5" i="1"/>
  <c r="Y6" i="1"/>
  <c r="W6" i="1"/>
  <c r="P6" i="1"/>
  <c r="N6" i="1"/>
  <c r="L23" i="1" l="1"/>
  <c r="J23" i="1"/>
  <c r="H23" i="1"/>
  <c r="Y22" i="1"/>
  <c r="W22" i="1"/>
  <c r="P22" i="1"/>
  <c r="Y17" i="1"/>
  <c r="W17" i="1"/>
  <c r="P17" i="1"/>
  <c r="Y16" i="1"/>
  <c r="W16" i="1"/>
  <c r="P16" i="1"/>
  <c r="Y11" i="1"/>
  <c r="W11" i="1"/>
  <c r="P11" i="1"/>
  <c r="Y7" i="1"/>
  <c r="W7" i="1"/>
  <c r="P7" i="1"/>
  <c r="N7" i="1"/>
  <c r="Y23" i="1" l="1"/>
  <c r="N23" i="1"/>
  <c r="W23" i="1"/>
  <c r="P23" i="1"/>
  <c r="M23" i="1"/>
</calcChain>
</file>

<file path=xl/comments1.xml><?xml version="1.0" encoding="utf-8"?>
<comments xmlns="http://schemas.openxmlformats.org/spreadsheetml/2006/main">
  <authors>
    <author>Beskydová Sabina Ing.</author>
    <author>Jarkovský Václav Ing.</author>
  </authors>
  <commentList>
    <comment ref="R8" authorId="0" guid="{0CE074CC-254E-4E7A-B4C3-213D3784E114}" shapeId="0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Původní limit byl 5, pokud se zvýšil o 5, je nyní 10</t>
        </r>
      </text>
    </comment>
    <comment ref="T8" authorId="1" guid="{DF89ABCC-0675-458F-80DD-CEA655719FE8}" shapeId="0">
      <text>
        <r>
          <rPr>
            <sz val="9"/>
            <color indexed="81"/>
            <rFont val="Tahoma"/>
            <family val="2"/>
            <charset val="238"/>
          </rPr>
          <t xml:space="preserve">mzdy související se správou objektů kraje - nadnormativní úvazky převážně dofinancovány, toto zbylo do vlastních zdrojů
</t>
        </r>
      </text>
    </comment>
  </commentList>
</comments>
</file>

<file path=xl/sharedStrings.xml><?xml version="1.0" encoding="utf-8"?>
<sst xmlns="http://schemas.openxmlformats.org/spreadsheetml/2006/main" count="85" uniqueCount="80">
  <si>
    <t>částky v tis.Kč</t>
  </si>
  <si>
    <t>Rekapitulace předkládaných změn</t>
  </si>
  <si>
    <t xml:space="preserve">org
</t>
  </si>
  <si>
    <t xml:space="preserve">OD
PA
</t>
  </si>
  <si>
    <t>příspěvek na provoz
z rozpočtu kraje
bez FRR</t>
  </si>
  <si>
    <t xml:space="preserve">z toho odpisy
</t>
  </si>
  <si>
    <t>odvod 
z fondu
investic PO</t>
  </si>
  <si>
    <t xml:space="preserve">ind. úpravy
příspěvku na provoz 
</t>
  </si>
  <si>
    <t>změny odpisů PO
bez změny přísp.</t>
  </si>
  <si>
    <t>změna odvodu IF
(změny odpisů)</t>
  </si>
  <si>
    <t>příspěvek 
na provoz z rozpočtu
kraje bez FRR</t>
  </si>
  <si>
    <t>z toho odpisy</t>
  </si>
  <si>
    <t>Změna odpisů</t>
  </si>
  <si>
    <t>změna odvodu z fondu investic</t>
  </si>
  <si>
    <t>rozpočet po úpravě Zast. KHK 14.12.2020</t>
  </si>
  <si>
    <t>SPŠ elektrotechniky a informačních technologií, Dobruška, Čs.odboje 670</t>
  </si>
  <si>
    <t>Krkonošské gymnázium a Střední odborná škola</t>
  </si>
  <si>
    <t>Střední průmyslová škola a Střední odborná škola,
Dvůr Králové nad Labem, příspěvková organizace</t>
  </si>
  <si>
    <t>Střední škola gastronomie a služeb, Nová Paka, Masarykovo nám. 2</t>
  </si>
  <si>
    <t>Vyšší odborná škola a  Střední průmyslová škola, Jičín, Pod Koželuhy 100</t>
  </si>
  <si>
    <t xml:space="preserve">     Specifický ukazatel</t>
  </si>
  <si>
    <t>Specifický ukazatel</t>
  </si>
  <si>
    <t>limit výdajů na pohoštění a dary po změně</t>
  </si>
  <si>
    <t xml:space="preserve"> +/-změna limitu výdajů na pohoštění a dary</t>
  </si>
  <si>
    <t xml:space="preserve">limit mzdových výdajů PO z přísp. na provoz </t>
  </si>
  <si>
    <t xml:space="preserve"> +/-změna limitu mzdových výdajů - z přísp. na provoz</t>
  </si>
  <si>
    <t>Střední průmyslová škola, Odborná škola a Základní škola, Nové Město nad Metují</t>
  </si>
  <si>
    <t>Střední škola zahradnická, Kopidlno, náměstí Hilmarovo 1</t>
  </si>
  <si>
    <t>Gymnázium J. K. Tyla, Hradec Králové, Tylovo nábřeží 682</t>
  </si>
  <si>
    <t>Obchodní akademie, Střední odborná škola a Jazyková škola s právem státní jazykové zkoušky, Hradec Králové</t>
  </si>
  <si>
    <t>Střední odborná škola a Střední odborné učiliště, Hradec Králové, Vocelova 1338</t>
  </si>
  <si>
    <t>Střední průmyslová škola stavební a Obchodní akademie arch. Jana Letzela, Náchod, příspěvková organizace</t>
  </si>
  <si>
    <t>Základní škola, Dobruška, Opočenská 115</t>
  </si>
  <si>
    <t>Vyšší odborná škola a Střední průmyslová škola, Rychnov nad Kněžnou, U Stadionu 1166</t>
  </si>
  <si>
    <t>Školní jídelna, Hradec Králové, Hradecká 1219</t>
  </si>
  <si>
    <t>Střední škola řemeslná, Jaroměř, Studničkova 260</t>
  </si>
  <si>
    <t>Střední uměleckoprůmyslová škola hudebních nástrojů a nábytku, Hradec Králové, 17. listopadu 1202</t>
  </si>
  <si>
    <t>Gymnázium, Dvůr Králové nad Labem, nám. Odboje 304</t>
  </si>
  <si>
    <t>příspěvek na investice</t>
  </si>
  <si>
    <t>změna příspěvku na investice</t>
  </si>
  <si>
    <t>Gymnázium,Trutnov,Jiráskovo n. 325</t>
  </si>
  <si>
    <t>tab. č. 4</t>
  </si>
  <si>
    <t>příspěvkové
organizace školství
zřízené krajem - dotčené změnou</t>
  </si>
  <si>
    <t xml:space="preserve"> rozpočet po navržené změně - Rada KHK 21.12.2020</t>
  </si>
  <si>
    <t xml:space="preserve">  změny z rozpočtu kraje</t>
  </si>
  <si>
    <t>CELKEM za dotčené organizace</t>
  </si>
  <si>
    <t>Úprava ukazatelů financování PO z vlastních prostředků kraje pro rok 2020</t>
  </si>
  <si>
    <t>částky v tis. Kč</t>
  </si>
  <si>
    <t>Předkládaná změna výdajů pro odvětví školství</t>
  </si>
  <si>
    <t>Změna příjmů odvětví školství</t>
  </si>
  <si>
    <t>příspěvek na provoz PO
pol. 5331</t>
  </si>
  <si>
    <t>neinv. dotace PO s návrat. předfin.</t>
  </si>
  <si>
    <t>ostatní běžné
výdaje kap. 14</t>
  </si>
  <si>
    <t>ost. běžné výdaje na kofi a předfin.</t>
  </si>
  <si>
    <t>invest. příspěvky 
PO 
pol.6351</t>
  </si>
  <si>
    <t>invest. transfery  obcím</t>
  </si>
  <si>
    <t>ostatní kapit.
výdaje - kofinan.</t>
  </si>
  <si>
    <t>FRR pro
školství</t>
  </si>
  <si>
    <t>ostatní 
odvody PO
kap. 14</t>
  </si>
  <si>
    <t>nedaňové příjmy 
odv. školství</t>
  </si>
  <si>
    <t>příjmy prostředků posk. na předfinancování</t>
  </si>
  <si>
    <t>kapitál. 
příjmy kap. 14</t>
  </si>
  <si>
    <t>ind. úpravy ukazatelů PO</t>
  </si>
  <si>
    <t>aktualizace odpisů, zůst hodnota v.m.</t>
  </si>
  <si>
    <t>zapojení příjmů - odvodů do SR</t>
  </si>
  <si>
    <t>úprava specifických ukazatelů škol</t>
  </si>
  <si>
    <t>CELKEM</t>
  </si>
  <si>
    <t>Navrhovaná změna:</t>
  </si>
  <si>
    <t>změna výdajů z kap. 14 celkem:</t>
  </si>
  <si>
    <t>tis. Kč</t>
  </si>
  <si>
    <t xml:space="preserve"> změna příjmů celkem:</t>
  </si>
  <si>
    <t>tab. č. 4.b</t>
  </si>
  <si>
    <t>Rada KHK 21.12. 2020</t>
  </si>
  <si>
    <t>B.1</t>
  </si>
  <si>
    <t>B.2</t>
  </si>
  <si>
    <t>B.3</t>
  </si>
  <si>
    <t>C.</t>
  </si>
  <si>
    <t xml:space="preserve"> zůst. hodnota 
vyř. maj. bez změny přísp.</t>
  </si>
  <si>
    <t>odvody 
z FI PO
kap. 14</t>
  </si>
  <si>
    <t>Rekapitulace výše úprav ukazatelů rozpočtu odvětví školství z rozpočtu kraje pro 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</si>
</sst>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"/>
    <numFmt numFmtId="165" formatCode="#,##0.0"/>
    <numFmt numFmtId="166" formatCode="0.0"/>
    <numFmt numFmtId="167" formatCode="0.000"/>
    <numFmt numFmtId="168" formatCode="0.00000"/>
    <numFmt numFmtId="169" formatCode="0.0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i/>
      <sz val="11"/>
      <name val="Calibri"/>
      <family val="2"/>
      <charset val="238"/>
    </font>
    <font>
      <sz val="8"/>
      <name val="Times New Roman CE"/>
      <family val="1"/>
      <charset val="238"/>
    </font>
    <font>
      <b/>
      <sz val="10"/>
      <name val="Times New Roman CE"/>
      <charset val="238"/>
    </font>
    <font>
      <sz val="10"/>
      <name val="Times New Roman CE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5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5" fillId="0" borderId="0"/>
    <xf numFmtId="0" fontId="15" fillId="0" borderId="0"/>
    <xf numFmtId="0" fontId="15" fillId="0" borderId="0"/>
  </cellStyleXfs>
  <cellXfs count="223">
    <xf numFmtId="0" fontId="0" fillId="0" borderId="0" xfId="0"/>
    <xf numFmtId="0" fontId="8" fillId="0" borderId="0" xfId="0" applyFont="1"/>
    <xf numFmtId="0" fontId="6" fillId="0" borderId="0" xfId="0" applyFont="1"/>
    <xf numFmtId="0" fontId="6" fillId="0" borderId="0" xfId="0" applyFont="1" applyBorder="1"/>
    <xf numFmtId="0" fontId="6" fillId="0" borderId="2" xfId="0" applyFont="1" applyBorder="1"/>
    <xf numFmtId="0" fontId="10" fillId="2" borderId="1" xfId="0" applyFont="1" applyFill="1" applyBorder="1"/>
    <xf numFmtId="0" fontId="6" fillId="2" borderId="2" xfId="0" applyFont="1" applyFill="1" applyBorder="1"/>
    <xf numFmtId="0" fontId="10" fillId="0" borderId="1" xfId="0" applyFont="1" applyBorder="1"/>
    <xf numFmtId="0" fontId="11" fillId="0" borderId="0" xfId="0" applyFont="1"/>
    <xf numFmtId="0" fontId="6" fillId="0" borderId="0" xfId="0" applyFont="1" applyBorder="1" applyAlignment="1">
      <alignment horizontal="center"/>
    </xf>
    <xf numFmtId="0" fontId="0" fillId="0" borderId="0" xfId="0" applyBorder="1"/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164" fontId="0" fillId="0" borderId="0" xfId="0" applyNumberFormat="1" applyAlignment="1">
      <alignment horizontal="center"/>
    </xf>
    <xf numFmtId="164" fontId="0" fillId="0" borderId="0" xfId="0" applyNumberFormat="1" applyBorder="1"/>
    <xf numFmtId="0" fontId="7" fillId="0" borderId="0" xfId="0" applyFont="1"/>
    <xf numFmtId="166" fontId="6" fillId="0" borderId="0" xfId="0" applyNumberFormat="1" applyFont="1"/>
    <xf numFmtId="0" fontId="0" fillId="0" borderId="0" xfId="0" applyAlignment="1"/>
    <xf numFmtId="166" fontId="0" fillId="0" borderId="0" xfId="0" applyNumberFormat="1"/>
    <xf numFmtId="4" fontId="6" fillId="0" borderId="6" xfId="0" applyNumberFormat="1" applyFont="1" applyBorder="1" applyAlignment="1">
      <alignment horizontal="center" vertical="center" wrapText="1"/>
    </xf>
    <xf numFmtId="164" fontId="17" fillId="4" borderId="6" xfId="0" applyNumberFormat="1" applyFont="1" applyFill="1" applyBorder="1" applyAlignment="1">
      <alignment horizontal="center" vertical="center" wrapText="1"/>
    </xf>
    <xf numFmtId="164" fontId="16" fillId="4" borderId="6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64" fontId="16" fillId="4" borderId="4" xfId="0" applyNumberFormat="1" applyFont="1" applyFill="1" applyBorder="1" applyAlignment="1">
      <alignment horizontal="center" vertical="center" wrapText="1"/>
    </xf>
    <xf numFmtId="165" fontId="16" fillId="4" borderId="8" xfId="0" applyNumberFormat="1" applyFont="1" applyFill="1" applyBorder="1" applyAlignment="1">
      <alignment horizontal="center" vertical="center" wrapText="1"/>
    </xf>
    <xf numFmtId="165" fontId="16" fillId="4" borderId="9" xfId="0" applyNumberFormat="1" applyFont="1" applyFill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165" fontId="16" fillId="4" borderId="11" xfId="0" applyNumberFormat="1" applyFont="1" applyFill="1" applyBorder="1" applyAlignment="1">
      <alignment horizontal="center" vertical="center" wrapText="1"/>
    </xf>
    <xf numFmtId="164" fontId="0" fillId="0" borderId="0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16" fillId="4" borderId="13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" fontId="20" fillId="0" borderId="5" xfId="0" applyNumberFormat="1" applyFont="1" applyBorder="1" applyAlignment="1" applyProtection="1">
      <alignment horizontal="center" vertical="center" wrapText="1"/>
      <protection locked="0"/>
    </xf>
    <xf numFmtId="4" fontId="21" fillId="0" borderId="1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 wrapText="1"/>
    </xf>
    <xf numFmtId="164" fontId="0" fillId="0" borderId="19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" fontId="18" fillId="0" borderId="1" xfId="0" applyNumberFormat="1" applyFont="1" applyBorder="1" applyAlignment="1" applyProtection="1">
      <alignment horizontal="left" vertical="center"/>
      <protection locked="0"/>
    </xf>
    <xf numFmtId="164" fontId="0" fillId="0" borderId="21" xfId="0" applyNumberForma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4" fontId="9" fillId="0" borderId="15" xfId="0" applyNumberFormat="1" applyFont="1" applyFill="1" applyBorder="1" applyAlignment="1">
      <alignment horizontal="center" vertical="center"/>
    </xf>
    <xf numFmtId="2" fontId="5" fillId="0" borderId="9" xfId="0" applyNumberFormat="1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13" fillId="0" borderId="17" xfId="0" applyFont="1" applyFill="1" applyBorder="1" applyAlignment="1">
      <alignment horizontal="center" wrapText="1"/>
    </xf>
    <xf numFmtId="0" fontId="13" fillId="0" borderId="17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1" fontId="19" fillId="0" borderId="1" xfId="0" applyNumberFormat="1" applyFont="1" applyBorder="1" applyAlignment="1" applyProtection="1">
      <alignment horizontal="center" vertical="center" wrapText="1"/>
      <protection locked="0"/>
    </xf>
    <xf numFmtId="164" fontId="16" fillId="4" borderId="8" xfId="0" applyNumberFormat="1" applyFont="1" applyFill="1" applyBorder="1" applyAlignment="1">
      <alignment horizontal="center" vertical="center" wrapText="1"/>
    </xf>
    <xf numFmtId="165" fontId="16" fillId="4" borderId="12" xfId="0" applyNumberFormat="1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165" fontId="16" fillId="4" borderId="29" xfId="0" applyNumberFormat="1" applyFont="1" applyFill="1" applyBorder="1" applyAlignment="1">
      <alignment horizontal="center" vertical="center" wrapText="1"/>
    </xf>
    <xf numFmtId="165" fontId="16" fillId="4" borderId="26" xfId="0" applyNumberFormat="1" applyFont="1" applyFill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5" fillId="0" borderId="29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4" fontId="0" fillId="0" borderId="34" xfId="0" applyNumberFormat="1" applyBorder="1" applyAlignment="1">
      <alignment horizontal="center" vertical="center"/>
    </xf>
    <xf numFmtId="0" fontId="4" fillId="0" borderId="0" xfId="0" applyFont="1"/>
    <xf numFmtId="0" fontId="22" fillId="0" borderId="1" xfId="0" applyFont="1" applyBorder="1"/>
    <xf numFmtId="164" fontId="0" fillId="0" borderId="15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165" fontId="16" fillId="4" borderId="4" xfId="0" applyNumberFormat="1" applyFont="1" applyFill="1" applyBorder="1" applyAlignment="1">
      <alignment horizontal="center" vertical="center" wrapText="1"/>
    </xf>
    <xf numFmtId="165" fontId="16" fillId="4" borderId="7" xfId="0" applyNumberFormat="1" applyFont="1" applyFill="1" applyBorder="1" applyAlignment="1">
      <alignment horizontal="center" vertical="center" wrapText="1"/>
    </xf>
    <xf numFmtId="165" fontId="16" fillId="4" borderId="28" xfId="0" applyNumberFormat="1" applyFont="1" applyFill="1" applyBorder="1" applyAlignment="1">
      <alignment horizontal="center" vertical="center" wrapText="1"/>
    </xf>
    <xf numFmtId="164" fontId="6" fillId="0" borderId="31" xfId="0" applyNumberFormat="1" applyFont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164" fontId="0" fillId="0" borderId="38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 wrapText="1"/>
    </xf>
    <xf numFmtId="164" fontId="6" fillId="0" borderId="0" xfId="0" applyNumberFormat="1" applyFont="1"/>
    <xf numFmtId="164" fontId="16" fillId="4" borderId="10" xfId="0" applyNumberFormat="1" applyFont="1" applyFill="1" applyBorder="1" applyAlignment="1">
      <alignment horizontal="center" vertical="center" wrapText="1"/>
    </xf>
    <xf numFmtId="164" fontId="16" fillId="4" borderId="3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9" fillId="0" borderId="20" xfId="1" applyNumberFormat="1" applyFont="1" applyFill="1" applyBorder="1" applyAlignment="1">
      <alignment horizontal="center" vertical="center"/>
    </xf>
    <xf numFmtId="164" fontId="23" fillId="4" borderId="6" xfId="0" applyNumberFormat="1" applyFont="1" applyFill="1" applyBorder="1" applyAlignment="1">
      <alignment horizontal="center" vertical="center" wrapText="1"/>
    </xf>
    <xf numFmtId="165" fontId="24" fillId="4" borderId="8" xfId="0" applyNumberFormat="1" applyFont="1" applyFill="1" applyBorder="1" applyAlignment="1">
      <alignment horizontal="center" vertical="center" wrapText="1"/>
    </xf>
    <xf numFmtId="165" fontId="24" fillId="4" borderId="4" xfId="0" applyNumberFormat="1" applyFont="1" applyFill="1" applyBorder="1" applyAlignment="1">
      <alignment horizontal="center" vertical="center" wrapText="1"/>
    </xf>
    <xf numFmtId="164" fontId="24" fillId="4" borderId="6" xfId="0" applyNumberFormat="1" applyFont="1" applyFill="1" applyBorder="1" applyAlignment="1">
      <alignment horizontal="center" vertical="center" wrapText="1"/>
    </xf>
    <xf numFmtId="164" fontId="23" fillId="4" borderId="10" xfId="0" applyNumberFormat="1" applyFont="1" applyFill="1" applyBorder="1" applyAlignment="1">
      <alignment horizontal="center" vertical="center" wrapText="1"/>
    </xf>
    <xf numFmtId="164" fontId="23" fillId="4" borderId="30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9" fillId="0" borderId="16" xfId="0" applyNumberFormat="1" applyFont="1" applyFill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2" fillId="0" borderId="0" xfId="0" applyFont="1"/>
    <xf numFmtId="164" fontId="6" fillId="2" borderId="2" xfId="0" applyNumberFormat="1" applyFont="1" applyFill="1" applyBorder="1"/>
    <xf numFmtId="0" fontId="27" fillId="4" borderId="9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0" fillId="5" borderId="9" xfId="0" applyFont="1" applyFill="1" applyBorder="1" applyAlignment="1">
      <alignment horizontal="left" vertical="center" wrapText="1"/>
    </xf>
    <xf numFmtId="0" fontId="20" fillId="5" borderId="12" xfId="0" applyFont="1" applyFill="1" applyBorder="1" applyAlignment="1">
      <alignment horizontal="left" vertical="center" wrapText="1"/>
    </xf>
    <xf numFmtId="0" fontId="28" fillId="4" borderId="12" xfId="0" applyFont="1" applyFill="1" applyBorder="1" applyAlignment="1">
      <alignment wrapText="1"/>
    </xf>
    <xf numFmtId="0" fontId="28" fillId="4" borderId="9" xfId="0" applyFont="1" applyFill="1" applyBorder="1" applyAlignment="1">
      <alignment wrapText="1"/>
    </xf>
    <xf numFmtId="0" fontId="28" fillId="4" borderId="16" xfId="0" applyFont="1" applyFill="1" applyBorder="1"/>
    <xf numFmtId="0" fontId="28" fillId="4" borderId="9" xfId="0" applyFont="1" applyFill="1" applyBorder="1"/>
    <xf numFmtId="0" fontId="28" fillId="4" borderId="9" xfId="2" applyFont="1" applyFill="1" applyBorder="1"/>
    <xf numFmtId="0" fontId="28" fillId="4" borderId="16" xfId="2" applyFont="1" applyFill="1" applyBorder="1"/>
    <xf numFmtId="0" fontId="28" fillId="4" borderId="9" xfId="2" applyFont="1" applyFill="1" applyBorder="1" applyAlignment="1">
      <alignment wrapText="1"/>
    </xf>
    <xf numFmtId="0" fontId="20" fillId="0" borderId="12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/>
    </xf>
    <xf numFmtId="0" fontId="1" fillId="4" borderId="4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wrapText="1"/>
    </xf>
    <xf numFmtId="0" fontId="1" fillId="4" borderId="4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9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41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1" fontId="29" fillId="0" borderId="4" xfId="1" applyNumberFormat="1" applyFont="1" applyFill="1" applyBorder="1" applyAlignment="1">
      <alignment horizontal="center" vertical="center"/>
    </xf>
    <xf numFmtId="1" fontId="29" fillId="0" borderId="6" xfId="1" applyNumberFormat="1" applyFont="1" applyFill="1" applyBorder="1" applyAlignment="1">
      <alignment horizontal="center" vertical="center"/>
    </xf>
    <xf numFmtId="1" fontId="29" fillId="0" borderId="7" xfId="1" applyNumberFormat="1" applyFont="1" applyFill="1" applyBorder="1" applyAlignment="1">
      <alignment horizontal="center" vertical="center"/>
    </xf>
    <xf numFmtId="1" fontId="1" fillId="4" borderId="28" xfId="1" applyNumberFormat="1" applyFont="1" applyFill="1" applyBorder="1" applyAlignment="1">
      <alignment horizontal="center" vertical="center"/>
    </xf>
    <xf numFmtId="0" fontId="30" fillId="4" borderId="5" xfId="2" applyFont="1" applyFill="1" applyBorder="1" applyAlignment="1">
      <alignment wrapText="1"/>
    </xf>
    <xf numFmtId="0" fontId="31" fillId="0" borderId="0" xfId="3" applyFont="1"/>
    <xf numFmtId="0" fontId="15" fillId="0" borderId="0" xfId="3"/>
    <xf numFmtId="0" fontId="0" fillId="0" borderId="0" xfId="3" applyFont="1" applyAlignment="1">
      <alignment horizontal="right"/>
    </xf>
    <xf numFmtId="0" fontId="0" fillId="0" borderId="0" xfId="3" applyFont="1"/>
    <xf numFmtId="0" fontId="28" fillId="0" borderId="0" xfId="3" applyFont="1" applyAlignment="1">
      <alignment horizontal="right"/>
    </xf>
    <xf numFmtId="0" fontId="32" fillId="0" borderId="0" xfId="3" applyFont="1"/>
    <xf numFmtId="0" fontId="15" fillId="0" borderId="42" xfId="3" applyBorder="1"/>
    <xf numFmtId="0" fontId="28" fillId="0" borderId="43" xfId="3" applyFont="1" applyBorder="1" applyAlignment="1">
      <alignment horizontal="center"/>
    </xf>
    <xf numFmtId="0" fontId="28" fillId="0" borderId="42" xfId="3" applyFont="1" applyBorder="1" applyAlignment="1">
      <alignment horizontal="center" vertical="center" wrapText="1"/>
    </xf>
    <xf numFmtId="0" fontId="28" fillId="0" borderId="44" xfId="3" applyFont="1" applyBorder="1" applyAlignment="1">
      <alignment horizontal="center" vertical="center" wrapText="1"/>
    </xf>
    <xf numFmtId="0" fontId="28" fillId="0" borderId="45" xfId="3" applyFont="1" applyBorder="1" applyAlignment="1">
      <alignment horizontal="center" vertical="center" wrapText="1"/>
    </xf>
    <xf numFmtId="0" fontId="28" fillId="0" borderId="43" xfId="3" applyFont="1" applyBorder="1" applyAlignment="1">
      <alignment horizontal="center" vertical="center" wrapText="1"/>
    </xf>
    <xf numFmtId="0" fontId="28" fillId="0" borderId="0" xfId="3" applyFont="1" applyAlignment="1">
      <alignment horizontal="center" vertical="center"/>
    </xf>
    <xf numFmtId="0" fontId="28" fillId="0" borderId="46" xfId="3" applyFont="1" applyBorder="1" applyAlignment="1">
      <alignment horizontal="center" vertical="center" wrapText="1"/>
    </xf>
    <xf numFmtId="0" fontId="15" fillId="0" borderId="8" xfId="3" applyBorder="1" applyAlignment="1">
      <alignment horizontal="center"/>
    </xf>
    <xf numFmtId="0" fontId="28" fillId="0" borderId="9" xfId="3" applyFont="1" applyFill="1" applyBorder="1"/>
    <xf numFmtId="167" fontId="33" fillId="0" borderId="8" xfId="3" applyNumberFormat="1" applyFont="1" applyBorder="1"/>
    <xf numFmtId="167" fontId="15" fillId="0" borderId="13" xfId="3" applyNumberFormat="1" applyBorder="1"/>
    <xf numFmtId="167" fontId="15" fillId="0" borderId="6" xfId="3" applyNumberFormat="1" applyBorder="1"/>
    <xf numFmtId="167" fontId="15" fillId="0" borderId="9" xfId="3" applyNumberFormat="1" applyBorder="1"/>
    <xf numFmtId="167" fontId="15" fillId="0" borderId="0" xfId="3" applyNumberFormat="1"/>
    <xf numFmtId="167" fontId="15" fillId="0" borderId="8" xfId="3" applyNumberFormat="1" applyBorder="1"/>
    <xf numFmtId="0" fontId="15" fillId="0" borderId="6" xfId="3" applyBorder="1"/>
    <xf numFmtId="0" fontId="15" fillId="0" borderId="4" xfId="3" applyBorder="1"/>
    <xf numFmtId="0" fontId="15" fillId="0" borderId="9" xfId="3" applyBorder="1"/>
    <xf numFmtId="0" fontId="0" fillId="0" borderId="8" xfId="3" applyFont="1" applyBorder="1" applyAlignment="1">
      <alignment horizontal="center"/>
    </xf>
    <xf numFmtId="0" fontId="28" fillId="0" borderId="9" xfId="3" applyFont="1" applyBorder="1"/>
    <xf numFmtId="167" fontId="34" fillId="0" borderId="41" xfId="3" applyNumberFormat="1" applyFont="1" applyFill="1" applyBorder="1"/>
    <xf numFmtId="167" fontId="34" fillId="0" borderId="47" xfId="3" applyNumberFormat="1" applyFont="1" applyBorder="1"/>
    <xf numFmtId="167" fontId="33" fillId="0" borderId="6" xfId="3" applyNumberFormat="1" applyFont="1" applyBorder="1"/>
    <xf numFmtId="167" fontId="15" fillId="0" borderId="8" xfId="3" applyNumberFormat="1" applyFill="1" applyBorder="1"/>
    <xf numFmtId="166" fontId="15" fillId="0" borderId="6" xfId="3" applyNumberFormat="1" applyBorder="1"/>
    <xf numFmtId="166" fontId="15" fillId="0" borderId="4" xfId="3" applyNumberFormat="1" applyBorder="1"/>
    <xf numFmtId="167" fontId="34" fillId="0" borderId="41" xfId="3" applyNumberFormat="1" applyFont="1" applyBorder="1"/>
    <xf numFmtId="168" fontId="33" fillId="0" borderId="6" xfId="3" applyNumberFormat="1" applyFont="1" applyFill="1" applyBorder="1"/>
    <xf numFmtId="168" fontId="15" fillId="0" borderId="6" xfId="3" applyNumberFormat="1" applyBorder="1"/>
    <xf numFmtId="167" fontId="15" fillId="0" borderId="4" xfId="3" applyNumberFormat="1" applyBorder="1"/>
    <xf numFmtId="167" fontId="34" fillId="0" borderId="8" xfId="3" applyNumberFormat="1" applyFont="1" applyBorder="1"/>
    <xf numFmtId="167" fontId="34" fillId="0" borderId="13" xfId="3" applyNumberFormat="1" applyFont="1" applyBorder="1"/>
    <xf numFmtId="167" fontId="34" fillId="0" borderId="6" xfId="3" applyNumberFormat="1" applyFont="1" applyFill="1" applyBorder="1"/>
    <xf numFmtId="169" fontId="33" fillId="0" borderId="6" xfId="3" applyNumberFormat="1" applyFont="1" applyBorder="1"/>
    <xf numFmtId="167" fontId="33" fillId="0" borderId="9" xfId="3" applyNumberFormat="1" applyFont="1" applyBorder="1"/>
    <xf numFmtId="167" fontId="33" fillId="0" borderId="0" xfId="3" applyNumberFormat="1" applyFont="1"/>
    <xf numFmtId="169" fontId="33" fillId="0" borderId="4" xfId="3" applyNumberFormat="1" applyFont="1" applyBorder="1"/>
    <xf numFmtId="0" fontId="15" fillId="0" borderId="48" xfId="3" applyBorder="1"/>
    <xf numFmtId="0" fontId="28" fillId="0" borderId="49" xfId="3" applyFont="1" applyBorder="1"/>
    <xf numFmtId="167" fontId="15" fillId="0" borderId="48" xfId="3" applyNumberFormat="1" applyBorder="1"/>
    <xf numFmtId="167" fontId="15" fillId="0" borderId="50" xfId="3" applyNumberFormat="1" applyBorder="1"/>
    <xf numFmtId="168" fontId="15" fillId="0" borderId="50" xfId="3" applyNumberFormat="1" applyBorder="1"/>
    <xf numFmtId="167" fontId="15" fillId="0" borderId="49" xfId="3" applyNumberFormat="1" applyBorder="1"/>
    <xf numFmtId="0" fontId="15" fillId="0" borderId="50" xfId="3" applyBorder="1"/>
    <xf numFmtId="0" fontId="21" fillId="0" borderId="0" xfId="3" applyFont="1" applyFill="1" applyBorder="1"/>
    <xf numFmtId="0" fontId="28" fillId="0" borderId="0" xfId="3" applyFont="1" applyFill="1" applyBorder="1" applyAlignment="1">
      <alignment horizontal="right"/>
    </xf>
    <xf numFmtId="169" fontId="31" fillId="0" borderId="0" xfId="3" applyNumberFormat="1" applyFont="1"/>
    <xf numFmtId="0" fontId="28" fillId="0" borderId="0" xfId="3" applyFont="1"/>
    <xf numFmtId="168" fontId="31" fillId="0" borderId="0" xfId="3" applyNumberFormat="1" applyFont="1"/>
    <xf numFmtId="166" fontId="31" fillId="0" borderId="0" xfId="3" applyNumberFormat="1" applyFont="1"/>
    <xf numFmtId="0" fontId="35" fillId="0" borderId="0" xfId="0" applyFont="1" applyAlignment="1">
      <alignment horizontal="right"/>
    </xf>
    <xf numFmtId="169" fontId="0" fillId="0" borderId="0" xfId="0" applyNumberFormat="1"/>
    <xf numFmtId="166" fontId="31" fillId="0" borderId="0" xfId="0" applyNumberFormat="1" applyFont="1"/>
    <xf numFmtId="168" fontId="0" fillId="0" borderId="0" xfId="0" applyNumberFormat="1"/>
    <xf numFmtId="164" fontId="14" fillId="0" borderId="2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Border="1" applyAlignment="1" applyProtection="1">
      <alignment horizontal="center" vertical="center" wrapText="1"/>
      <protection locked="0"/>
    </xf>
    <xf numFmtId="1" fontId="18" fillId="0" borderId="3" xfId="0" applyNumberFormat="1" applyFont="1" applyBorder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/>
    <cellStyle name="normální_rozpočet školství tab 7ab Z131207 2" xfId="3"/>
    <cellStyle name="Styl 1" xfId="2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U-data/SM-ekonom/krajsk&#233;/rok%202020/Rada%20Zastupitelstvo%202020/n&#225;vrh%203%20zm.%20rozpo&#269;tu%20kraje/ukazatele%20PO%202020%203.%20zm&#283;na%20-%20podkl%20E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1 a"/>
      <sheetName val="tab 1 b"/>
      <sheetName val="list1"/>
    </sheetNames>
    <sheetDataSet>
      <sheetData sheetId="0">
        <row r="77">
          <cell r="I77">
            <v>2181.91</v>
          </cell>
          <cell r="S77">
            <v>0</v>
          </cell>
        </row>
      </sheetData>
      <sheetData sheetId="1" refreshError="1"/>
      <sheetData sheetId="2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92B343E7-575F-4BA7-A4AF-6DD5C9487B66}" diskRevisions="1" revisionId="337" version="2">
  <header guid="{5AFBFE6E-A92E-4BFC-B161-79FBE4211CAD}" dateTime="2020-12-09T11:55:25" maxSheetId="2" userName="Jarkovský Václav Ing." r:id="rId1">
    <sheetIdMap count="1">
      <sheetId val="1"/>
    </sheetIdMap>
  </header>
  <header guid="{BD7288C5-06DE-48DA-9EC0-3BE423AEB5C6}" dateTime="2020-12-09T11:56:27" maxSheetId="2" userName="Jarkovský Václav Ing." r:id="rId2" minRId="1" maxRId="25">
    <sheetIdMap count="1">
      <sheetId val="1"/>
    </sheetIdMap>
  </header>
  <header guid="{C6A6A920-43DE-42FF-A63B-5848400D0E1A}" dateTime="2020-12-09T12:23:00" maxSheetId="2" userName="Kopřivová Alena" r:id="rId3" minRId="26" maxRId="33">
    <sheetIdMap count="1">
      <sheetId val="1"/>
    </sheetIdMap>
  </header>
  <header guid="{4E791602-515B-4146-927C-D9F0CD295604}" dateTime="2020-12-09T12:30:23" maxSheetId="2" userName="Kopřivová Alena" r:id="rId4" minRId="34" maxRId="70">
    <sheetIdMap count="1">
      <sheetId val="1"/>
    </sheetIdMap>
  </header>
  <header guid="{6F66E4E8-5678-4A47-B7DD-A5F4EC6681B5}" dateTime="2020-12-09T12:30:53" maxSheetId="2" userName="Kopřivová Alena" r:id="rId5" minRId="71">
    <sheetIdMap count="1">
      <sheetId val="1"/>
    </sheetIdMap>
  </header>
  <header guid="{70663B6D-BAA7-4E17-AD9A-DE5671EC73D8}" dateTime="2020-12-09T12:34:03" maxSheetId="2" userName="Kopřivová Alena" r:id="rId6" minRId="72" maxRId="91">
    <sheetIdMap count="1">
      <sheetId val="1"/>
    </sheetIdMap>
  </header>
  <header guid="{7D89037B-F97B-4933-9269-18DA091A1731}" dateTime="2020-12-09T12:36:52" maxSheetId="2" userName="Kopřivová Alena" r:id="rId7" minRId="92" maxRId="109">
    <sheetIdMap count="1">
      <sheetId val="1"/>
    </sheetIdMap>
  </header>
  <header guid="{9E2C325B-F32F-4A01-94AF-EE615CB3C4A3}" dateTime="2020-12-09T12:38:23" maxSheetId="2" userName="Kopřivová Alena" r:id="rId8">
    <sheetIdMap count="1">
      <sheetId val="1"/>
    </sheetIdMap>
  </header>
  <header guid="{BA6AA5AC-5771-45FB-9E82-E8E2F4A47C24}" dateTime="2020-12-09T12:41:51" maxSheetId="2" userName="Kopřivová Alena" r:id="rId9" minRId="110" maxRId="138">
    <sheetIdMap count="1">
      <sheetId val="1"/>
    </sheetIdMap>
  </header>
  <header guid="{3DCB7D9D-C175-4902-B8F5-ACE98121A95B}" dateTime="2020-12-09T13:12:57" maxSheetId="2" userName="Steklíková Dagmar" r:id="rId10" minRId="139" maxRId="165">
    <sheetIdMap count="1">
      <sheetId val="1"/>
    </sheetIdMap>
  </header>
  <header guid="{7EEB2058-4AB3-45AB-8264-7DB1632F6DD2}" dateTime="2020-12-09T14:11:43" maxSheetId="2" userName="Kopřivová Alena" r:id="rId11" minRId="166" maxRId="167">
    <sheetIdMap count="1">
      <sheetId val="1"/>
    </sheetIdMap>
  </header>
  <header guid="{EA5BBA23-7A4A-430B-B327-F5FF9C459E0C}" dateTime="2020-12-09T17:38:43" maxSheetId="2" userName="Beskydová Sabina Ing." r:id="rId12" minRId="168" maxRId="178">
    <sheetIdMap count="1">
      <sheetId val="1"/>
    </sheetIdMap>
  </header>
  <header guid="{7C8217CD-73D6-4445-8B3A-E13F47B4B2CD}" dateTime="2020-12-11T10:43:59" maxSheetId="2" userName="Jarkovský Václav Ing." r:id="rId13" minRId="179" maxRId="180">
    <sheetIdMap count="1">
      <sheetId val="1"/>
    </sheetIdMap>
  </header>
  <header guid="{501B69C0-3AD7-4FF1-9178-BD18BA08EA5B}" dateTime="2020-12-11T11:10:17" maxSheetId="2" userName="Jarkovský Václav Ing." r:id="rId14" minRId="181">
    <sheetIdMap count="1">
      <sheetId val="1"/>
    </sheetIdMap>
  </header>
  <header guid="{CB9F01EE-646E-4B81-909E-70BD3378F09F}" dateTime="2020-12-11T11:10:26" maxSheetId="2" userName="Jarkovský Václav Ing." r:id="rId15">
    <sheetIdMap count="1">
      <sheetId val="1"/>
    </sheetIdMap>
  </header>
  <header guid="{89B1022F-8BE3-4C78-8B16-204A50F916D7}" dateTime="2020-12-14T14:54:30" maxSheetId="2" userName="Jarkovský Václav Ing." r:id="rId16" minRId="182" maxRId="183">
    <sheetIdMap count="1">
      <sheetId val="1"/>
    </sheetIdMap>
  </header>
  <header guid="{A5643979-7EDD-4761-8F49-BE45FBE913BE}" dateTime="2020-12-16T09:50:44" maxSheetId="2" userName="Jarkovský Václav Ing." r:id="rId17" minRId="184" maxRId="187">
    <sheetIdMap count="1">
      <sheetId val="1"/>
    </sheetIdMap>
  </header>
  <header guid="{1F1B044E-782F-4BAC-948E-FF1D298B9F20}" dateTime="2020-12-16T09:52:43" maxSheetId="2" userName="Jarkovský Václav Ing." r:id="rId18">
    <sheetIdMap count="1">
      <sheetId val="1"/>
    </sheetIdMap>
  </header>
  <header guid="{A9113FF8-1232-4EBA-B4FC-73F41FF7E48E}" dateTime="2020-12-16T09:56:38" maxSheetId="2" userName="Jarkovský Václav Ing." r:id="rId19" minRId="190" maxRId="198">
    <sheetIdMap count="1">
      <sheetId val="1"/>
    </sheetIdMap>
  </header>
  <header guid="{A2DA0C70-A59E-495B-B9B8-662B0B635E11}" dateTime="2020-12-16T09:58:09" maxSheetId="2" userName="Jarkovský Václav Ing." r:id="rId20">
    <sheetIdMap count="1">
      <sheetId val="1"/>
    </sheetIdMap>
  </header>
  <header guid="{155987E1-A241-42D3-B66B-FF0C13691507}" dateTime="2020-12-16T10:05:32" maxSheetId="2" userName="Jarkovský Václav Ing." r:id="rId21">
    <sheetIdMap count="1">
      <sheetId val="1"/>
    </sheetIdMap>
  </header>
  <header guid="{50BEA50D-9E4B-4AA0-B735-733E79EEAACD}" dateTime="2020-12-16T10:07:07" maxSheetId="2" userName="Jarkovský Václav Ing." r:id="rId22">
    <sheetIdMap count="1">
      <sheetId val="1"/>
    </sheetIdMap>
  </header>
  <header guid="{CBAE36AF-3297-4872-B3C9-68B184997078}" dateTime="2020-12-16T10:07:29" maxSheetId="2" userName="Jarkovský Václav Ing." r:id="rId23" minRId="207">
    <sheetIdMap count="1">
      <sheetId val="1"/>
    </sheetIdMap>
  </header>
  <header guid="{86BDF840-F8C3-481D-BD4F-7BF674FC9077}" dateTime="2020-12-16T10:08:44" maxSheetId="2" userName="Jarkovský Václav Ing." r:id="rId24">
    <sheetIdMap count="1">
      <sheetId val="1"/>
    </sheetIdMap>
  </header>
  <header guid="{39D87BAE-338D-4856-BFA4-9C788742227B}" dateTime="2020-12-16T10:39:19" maxSheetId="3" userName="Jarkovský Václav Ing." r:id="rId25" minRId="210" maxRId="296">
    <sheetIdMap count="2">
      <sheetId val="1"/>
      <sheetId val="2"/>
    </sheetIdMap>
  </header>
  <header guid="{BBDD994C-3318-45BC-8917-F3C20EE2BE38}" dateTime="2020-12-16T10:45:58" maxSheetId="3" userName="Jarkovský Václav Ing." r:id="rId26" minRId="299" maxRId="323">
    <sheetIdMap count="2">
      <sheetId val="1"/>
      <sheetId val="2"/>
    </sheetIdMap>
  </header>
  <header guid="{9FF09F58-7D30-4DA5-8409-425804A5F8DB}" dateTime="2020-12-16T10:48:22" maxSheetId="3" userName="Jarkovský Václav Ing." r:id="rId27" minRId="326" maxRId="328">
    <sheetIdMap count="2">
      <sheetId val="1"/>
      <sheetId val="2"/>
    </sheetIdMap>
  </header>
  <header guid="{4ABB6E3C-3866-4BA3-89FC-E9F5815E13B5}" dateTime="2020-12-16T10:49:14" maxSheetId="3" userName="Jarkovský Václav Ing." r:id="rId28" minRId="331" maxRId="333">
    <sheetIdMap count="2">
      <sheetId val="1"/>
      <sheetId val="2"/>
    </sheetIdMap>
  </header>
  <header guid="{92B343E7-575F-4BA7-A4AF-6DD5C9487B66}" dateTime="2020-12-22T07:22:12" maxSheetId="3" userName="Klimešová Michaela" r:id="rId29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" sId="1" numFmtId="4">
    <nc r="F19">
      <v>0</v>
    </nc>
  </rcc>
  <rcc rId="140" sId="1" numFmtId="4">
    <nc r="Q19">
      <v>6</v>
    </nc>
  </rcc>
  <rcc rId="141" sId="1" numFmtId="4">
    <nc r="R19">
      <v>0</v>
    </nc>
  </rcc>
  <rcc rId="142" sId="1" numFmtId="4">
    <nc r="S19">
      <v>492.9</v>
    </nc>
  </rcc>
  <rcc rId="143" sId="1" numFmtId="4">
    <nc r="T19">
      <v>0</v>
    </nc>
  </rcc>
  <rcc rId="144" sId="1" numFmtId="4">
    <nc r="F22">
      <v>0</v>
    </nc>
  </rcc>
  <rcc rId="145" sId="1" numFmtId="4">
    <nc r="Q22">
      <v>1</v>
    </nc>
  </rcc>
  <rcc rId="146" sId="1" numFmtId="4">
    <nc r="R22">
      <v>0</v>
    </nc>
  </rcc>
  <rcc rId="147" sId="1" numFmtId="4">
    <nc r="S22">
      <v>450</v>
    </nc>
  </rcc>
  <rcc rId="148" sId="1" numFmtId="4">
    <nc r="T22">
      <v>0</v>
    </nc>
  </rcc>
  <rcc rId="149" sId="1" numFmtId="4">
    <nc r="F21">
      <v>0</v>
    </nc>
  </rcc>
  <rcc rId="150" sId="1" numFmtId="4">
    <nc r="Q21">
      <v>4</v>
    </nc>
  </rcc>
  <rcc rId="151" sId="1" numFmtId="4">
    <nc r="R21">
      <v>0</v>
    </nc>
  </rcc>
  <rcc rId="152" sId="1" numFmtId="4">
    <nc r="S21">
      <v>4</v>
    </nc>
  </rcc>
  <rcc rId="153" sId="1" numFmtId="4">
    <nc r="T21">
      <v>0</v>
    </nc>
  </rcc>
  <rcc rId="154" sId="1" numFmtId="4">
    <nc r="F20">
      <v>786.34</v>
    </nc>
  </rcc>
  <rcc rId="155" sId="1" numFmtId="4">
    <nc r="Q20">
      <v>5</v>
    </nc>
  </rcc>
  <rcc rId="156" sId="1" numFmtId="4">
    <nc r="R20">
      <v>0</v>
    </nc>
  </rcc>
  <rcc rId="157" sId="1" numFmtId="4">
    <nc r="S20">
      <v>490.3</v>
    </nc>
  </rcc>
  <rcc rId="158" sId="1" numFmtId="4">
    <nc r="T20">
      <v>0</v>
    </nc>
  </rcc>
  <rcc rId="159" sId="1">
    <oc r="M20">
      <f>D20+H20</f>
    </oc>
    <nc r="M20">
      <f>D20+H20</f>
    </nc>
  </rcc>
  <rcc rId="160" sId="1">
    <oc r="O20">
      <f>F20+K20</f>
    </oc>
    <nc r="O20">
      <f>F20+K20</f>
    </nc>
  </rcc>
  <rcc rId="161" sId="1" numFmtId="4">
    <nc r="F23">
      <v>0</v>
    </nc>
  </rcc>
  <rcc rId="162" sId="1" numFmtId="4">
    <nc r="Q23">
      <v>4</v>
    </nc>
  </rcc>
  <rcc rId="163" sId="1" numFmtId="4">
    <nc r="R23">
      <v>0</v>
    </nc>
  </rcc>
  <rcc rId="164" sId="1" numFmtId="4">
    <nc r="S23">
      <v>20.04</v>
    </nc>
  </rcc>
  <rcc rId="165" sId="1" numFmtId="4">
    <nc r="T23">
      <v>0</v>
    </nc>
  </rcc>
  <rcv guid="{A69E9A4D-F9C1-4ABC-B748-C03B041C1683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" sId="1" numFmtId="4">
    <nc r="R6">
      <v>0</v>
    </nc>
  </rcc>
  <rcc rId="167" sId="1" numFmtId="4">
    <nc r="R7">
      <v>0</v>
    </nc>
  </rcc>
  <rcv guid="{7A05C273-DC7A-4867-B23D-732895628BDC}" action="delete"/>
  <rcv guid="{7A05C273-DC7A-4867-B23D-732895628BDC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Q9:R9">
    <dxf>
      <fill>
        <patternFill patternType="solid">
          <bgColor rgb="FFFF99FF"/>
        </patternFill>
      </fill>
    </dxf>
  </rfmt>
  <rcc rId="168" sId="1" numFmtId="4">
    <nc r="Q10">
      <v>4</v>
    </nc>
  </rcc>
  <rcc rId="169" sId="1" numFmtId="4">
    <nc r="R10">
      <v>0</v>
    </nc>
  </rcc>
  <rfmt sheetId="1" sqref="Q10:R11">
    <dxf>
      <numFmt numFmtId="164" formatCode="#,##0.000"/>
    </dxf>
  </rfmt>
  <rcc rId="170" sId="1" numFmtId="4">
    <nc r="S10">
      <v>38</v>
    </nc>
  </rcc>
  <rcc rId="171" sId="1" numFmtId="4">
    <nc r="T10">
      <v>0</v>
    </nc>
  </rcc>
  <rcc rId="172" sId="1" numFmtId="4">
    <nc r="Q11">
      <v>3</v>
    </nc>
  </rcc>
  <rcc rId="173" sId="1" numFmtId="4">
    <nc r="R11">
      <v>0</v>
    </nc>
  </rcc>
  <rcc rId="174" sId="1" numFmtId="4">
    <nc r="S11">
      <v>11.6</v>
    </nc>
  </rcc>
  <rcc rId="175" sId="1" numFmtId="4">
    <nc r="T11">
      <v>0</v>
    </nc>
  </rcc>
  <rcc rId="176" sId="1" numFmtId="4">
    <nc r="F9">
      <v>1563</v>
    </nc>
  </rcc>
  <rcc rId="177" sId="1" numFmtId="4">
    <nc r="F10">
      <v>0</v>
    </nc>
  </rcc>
  <rcc rId="178" sId="1" numFmtId="4">
    <nc r="F11">
      <v>0</v>
    </nc>
  </rcc>
  <rcv guid="{4C8B4385-BCDB-4156-A939-9AC25017CB24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" sId="1" numFmtId="4">
    <oc r="K15">
      <v>166</v>
    </oc>
    <nc r="K15">
      <v>133.9</v>
    </nc>
  </rcc>
  <rcc rId="180" sId="1" numFmtId="4">
    <oc r="H15">
      <v>-166</v>
    </oc>
    <nc r="H15">
      <v>-133.9</v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1" numFmtId="4">
    <oc r="Q9">
      <v>5</v>
    </oc>
    <nc r="Q9">
      <v>10</v>
    </nc>
  </rcc>
  <rfmt sheetId="1" sqref="Q9:R9">
    <dxf>
      <fill>
        <patternFill patternType="none">
          <bgColor auto="1"/>
        </patternFill>
      </fill>
    </dxf>
  </rfmt>
  <rfmt sheetId="1" sqref="R9" start="0" length="2147483647">
    <dxf>
      <font>
        <b val="0"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T9" start="0" length="2147483647">
    <dxf>
      <font>
        <b val="0"/>
      </font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T1" start="0" length="0">
    <dxf/>
  </rfmt>
  <rcc rId="182" sId="1">
    <nc r="T1" t="inlineStr">
      <is>
        <t>tab. č. 4</t>
      </is>
    </nc>
  </rcc>
  <rcv guid="{4D432670-12C4-4EFA-8F98-01340BD3C1B3}" action="delete"/>
  <rcv guid="{4D432670-12C4-4EFA-8F98-01340BD3C1B3}" action="add"/>
  <rsnm rId="183" sheetId="1" oldName="[rozp školství R1221 tab 4 provozní příspěvky.xlsx]tab. č. 3" newName="[rozp školství R1221 tab 4 provozní příspěvky.xlsx]tab. č. 4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4" sId="1">
    <oc r="C5" t="inlineStr">
      <is>
        <t>příspěvkové
organizace školství
zřízené krajem</t>
      </is>
    </oc>
    <nc r="C5" t="inlineStr">
      <is>
        <t>příspěvkové
organizace školství
zřízené krajem - dotčené změnou</t>
      </is>
    </nc>
  </rcc>
  <rfmt sheetId="1" sqref="A5:A23" start="0" length="0">
    <dxf>
      <border>
        <left style="medium">
          <color indexed="64"/>
        </left>
      </border>
    </dxf>
  </rfmt>
  <rcc rId="185" sId="1">
    <oc r="M3" t="inlineStr">
      <is>
        <t>Rada KHK 21.12.2020</t>
      </is>
    </oc>
    <nc r="M3"/>
  </rcc>
  <rcc rId="186" sId="1">
    <oc r="M4" t="inlineStr">
      <is>
        <t xml:space="preserve">rozpočet po navržené změně </t>
      </is>
    </oc>
    <nc r="M4" t="inlineStr">
      <is>
        <t xml:space="preserve"> rozpočet po navržené změně - Rada KHK 21.12.2020</t>
      </is>
    </nc>
  </rcc>
  <rfmt sheetId="1" sqref="J4:K4">
    <dxf>
      <fill>
        <patternFill patternType="solid">
          <bgColor rgb="FFFFFF00"/>
        </patternFill>
      </fill>
    </dxf>
  </rfmt>
  <rcc rId="187" sId="1">
    <oc r="H4" t="inlineStr">
      <is>
        <t>změny z rozpočtu kraje</t>
      </is>
    </oc>
    <nc r="H4" t="inlineStr">
      <is>
        <t xml:space="preserve">  změny z rozpočtu kraje</t>
      </is>
    </nc>
  </rcc>
  <rcv guid="{4D432670-12C4-4EFA-8F98-01340BD3C1B3}" action="delete"/>
  <rdn rId="0" localSheetId="1" customView="1" name="Z_4D432670_12C4_4EFA_8F98_01340BD3C1B3_.wvu.PrintTitles" hidden="1" oldHidden="1">
    <formula>'tab. č. 4'!$A:$C,'tab. č. 4'!$4:$5</formula>
  </rdn>
  <rcv guid="{4D432670-12C4-4EFA-8F98-01340BD3C1B3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6:C23" start="0" length="2147483647">
    <dxf>
      <font>
        <sz val="10"/>
      </font>
    </dxf>
  </rfmt>
  <rfmt sheetId="1" sqref="A6:B23" start="0" length="2147483647">
    <dxf>
      <font>
        <name val="Calibri"/>
        <charset val="238"/>
        <scheme val="minor"/>
      </font>
    </dxf>
  </rfmt>
  <rfmt sheetId="1" sqref="A6:B23" start="0" length="2147483647">
    <dxf>
      <font>
        <sz val="11"/>
      </font>
    </dxf>
  </rfmt>
  <rcv guid="{4D432670-12C4-4EFA-8F98-01340BD3C1B3}" action="delete"/>
  <rdn rId="0" localSheetId="1" customView="1" name="Z_4D432670_12C4_4EFA_8F98_01340BD3C1B3_.wvu.PrintTitles" hidden="1" oldHidden="1">
    <formula>'tab. č. 4'!$A:$C,'tab. č. 4'!$4:$5</formula>
    <oldFormula>'tab. č. 4'!$A:$C,'tab. č. 4'!$4:$5</oldFormula>
  </rdn>
  <rcv guid="{4D432670-12C4-4EFA-8F98-01340BD3C1B3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" sId="1">
    <oc r="C24" t="inlineStr">
      <is>
        <t>CELKEM</t>
      </is>
    </oc>
    <nc r="C24" t="inlineStr">
      <is>
        <t>CELKEM za dotčené organizace</t>
      </is>
    </nc>
  </rcc>
  <rfmt sheetId="1" sqref="C24" start="0" length="2147483647">
    <dxf>
      <font>
        <b/>
      </font>
    </dxf>
  </rfmt>
  <rrc rId="191" sId="1" ref="A27:XFD27" action="deleteRow">
    <undo index="1" exp="area" ref3D="1" dr="$A$1:$C$1048576" dn="Z_4D432670_12C4_4EFA_8F98_01340BD3C1B3_.wvu.PrintTitles" sId="1"/>
    <undo index="1" exp="area" ref3D="1" dr="$A$1:$C$1048576" dn="Názvy_tisku" sId="1"/>
    <rfmt sheetId="1" xfDxf="1" sqref="A27:XFD27" start="0" length="0"/>
    <rfmt sheetId="1" sqref="J27" start="0" length="0">
      <dxf>
        <numFmt numFmtId="164" formatCode="#,##0.000"/>
      </dxf>
    </rfmt>
    <rfmt sheetId="1" sqref="M27" start="0" length="0">
      <dxf>
        <alignment horizontal="center" vertical="top"/>
      </dxf>
    </rfmt>
    <rfmt sheetId="1" sqref="N27" start="0" length="0">
      <dxf>
        <alignment horizontal="center" vertical="top"/>
      </dxf>
    </rfmt>
    <rfmt sheetId="1" sqref="O27" start="0" length="0">
      <dxf>
        <alignment horizontal="center" vertical="top"/>
      </dxf>
    </rfmt>
    <rfmt sheetId="1" sqref="P27" start="0" length="0">
      <dxf>
        <alignment horizontal="center" vertical="top"/>
      </dxf>
    </rfmt>
    <rfmt sheetId="1" sqref="Q27" start="0" length="0">
      <dxf>
        <alignment horizontal="center" vertical="top"/>
      </dxf>
    </rfmt>
    <rfmt sheetId="1" sqref="R27" start="0" length="0">
      <dxf>
        <alignment horizontal="center" vertical="top"/>
      </dxf>
    </rfmt>
    <rfmt sheetId="1" sqref="S27" start="0" length="0">
      <dxf>
        <alignment horizontal="center" vertical="top"/>
      </dxf>
    </rfmt>
    <rfmt sheetId="1" sqref="T27" start="0" length="0">
      <dxf>
        <alignment horizontal="center" vertical="top"/>
      </dxf>
    </rfmt>
    <rfmt sheetId="1" sqref="U27" start="0" length="0">
      <dxf/>
    </rfmt>
    <rfmt sheetId="1" sqref="V27" start="0" length="0">
      <dxf/>
    </rfmt>
  </rrc>
  <rrc rId="192" sId="1" ref="A27:XFD27" action="deleteRow">
    <undo index="1" exp="area" ref3D="1" dr="$A$1:$C$1048576" dn="Z_4D432670_12C4_4EFA_8F98_01340BD3C1B3_.wvu.PrintTitles" sId="1"/>
    <undo index="1" exp="area" ref3D="1" dr="$A$1:$C$1048576" dn="Názvy_tisku" sId="1"/>
    <rfmt sheetId="1" xfDxf="1" sqref="A27:XFD27" start="0" length="0"/>
    <rfmt sheetId="1" sqref="J27" start="0" length="0">
      <dxf>
        <numFmt numFmtId="164" formatCode="#,##0.000"/>
      </dxf>
    </rfmt>
    <rfmt sheetId="1" sqref="M27" start="0" length="0">
      <dxf>
        <font>
          <b/>
          <sz val="10"/>
          <color auto="1"/>
          <name val="Arial"/>
          <family val="2"/>
          <charset val="238"/>
          <scheme val="none"/>
        </font>
        <numFmt numFmtId="4" formatCode="#,##0.00"/>
        <alignment horizontal="center" vertical="top"/>
      </dxf>
    </rfmt>
    <rfmt sheetId="1" sqref="N27" start="0" length="0">
      <dxf>
        <numFmt numFmtId="4" formatCode="#,##0.00"/>
        <alignment horizontal="center" vertical="top"/>
      </dxf>
    </rfmt>
    <rfmt sheetId="1" sqref="O27" start="0" length="0">
      <dxf>
        <numFmt numFmtId="4" formatCode="#,##0.00"/>
        <alignment horizontal="center" vertical="top"/>
      </dxf>
    </rfmt>
    <rfmt sheetId="1" sqref="P27" start="0" length="0">
      <dxf>
        <font>
          <b/>
          <sz val="10"/>
          <color auto="1"/>
          <name val="Arial"/>
          <family val="2"/>
          <charset val="238"/>
          <scheme val="none"/>
        </font>
        <numFmt numFmtId="4" formatCode="#,##0.00"/>
        <alignment horizontal="center" vertical="top"/>
      </dxf>
    </rfmt>
    <rfmt sheetId="1" sqref="Q27" start="0" length="0">
      <dxf>
        <font>
          <b/>
          <sz val="10"/>
          <color auto="1"/>
          <name val="Arial"/>
          <family val="2"/>
          <charset val="238"/>
          <scheme val="none"/>
        </font>
        <numFmt numFmtId="4" formatCode="#,##0.00"/>
        <alignment horizontal="center" vertical="top"/>
      </dxf>
    </rfmt>
    <rfmt sheetId="1" sqref="R27" start="0" length="0">
      <dxf>
        <font>
          <b/>
          <sz val="10"/>
          <color auto="1"/>
          <name val="Arial"/>
          <family val="2"/>
          <charset val="238"/>
          <scheme val="none"/>
        </font>
        <numFmt numFmtId="4" formatCode="#,##0.00"/>
        <alignment horizontal="center" vertical="top"/>
      </dxf>
    </rfmt>
    <rfmt sheetId="1" sqref="S27" start="0" length="0">
      <dxf>
        <font>
          <b/>
          <sz val="10"/>
          <color auto="1"/>
          <name val="Arial"/>
          <family val="2"/>
          <charset val="238"/>
          <scheme val="none"/>
        </font>
        <numFmt numFmtId="4" formatCode="#,##0.00"/>
        <alignment horizontal="center" vertical="top"/>
      </dxf>
    </rfmt>
    <rfmt sheetId="1" sqref="T27" start="0" length="0">
      <dxf>
        <font>
          <b/>
          <sz val="10"/>
          <color auto="1"/>
          <name val="Arial"/>
          <family val="2"/>
          <charset val="238"/>
          <scheme val="none"/>
        </font>
        <numFmt numFmtId="4" formatCode="#,##0.00"/>
        <alignment horizontal="center" vertical="top"/>
      </dxf>
    </rfmt>
    <rfmt sheetId="1" sqref="U27" start="0" length="0">
      <dxf/>
    </rfmt>
    <rfmt sheetId="1" sqref="V27" start="0" length="0">
      <dxf/>
    </rfmt>
  </rrc>
  <rrc rId="193" sId="1" ref="A27:XFD27" action="deleteRow">
    <undo index="1" exp="area" ref3D="1" dr="$A$1:$C$1048576" dn="Z_4D432670_12C4_4EFA_8F98_01340BD3C1B3_.wvu.PrintTitles" sId="1"/>
    <undo index="1" exp="area" ref3D="1" dr="$A$1:$C$1048576" dn="Názvy_tisku" sId="1"/>
    <rfmt sheetId="1" xfDxf="1" sqref="A27:XFD27" start="0" length="0"/>
  </rrc>
  <rrc rId="194" sId="1" ref="A27:XFD27" action="deleteRow">
    <undo index="1" exp="area" ref3D="1" dr="$A$1:$C$1048576" dn="Z_4D432670_12C4_4EFA_8F98_01340BD3C1B3_.wvu.PrintTitles" sId="1"/>
    <undo index="1" exp="area" ref3D="1" dr="$A$1:$C$1048576" dn="Názvy_tisku" sId="1"/>
    <rfmt sheetId="1" xfDxf="1" sqref="A27:XFD27" start="0" length="0"/>
    <rfmt sheetId="1" sqref="J27" start="0" length="0">
      <dxf>
        <numFmt numFmtId="164" formatCode="#,##0.000"/>
      </dxf>
    </rfmt>
    <rfmt sheetId="1" sqref="M27" start="0" length="0">
      <dxf>
        <numFmt numFmtId="4" formatCode="#,##0.00"/>
      </dxf>
    </rfmt>
    <rfmt sheetId="1" sqref="N27" start="0" length="0">
      <dxf>
        <numFmt numFmtId="4" formatCode="#,##0.00"/>
      </dxf>
    </rfmt>
    <rfmt sheetId="1" sqref="O27" start="0" length="0">
      <dxf>
        <numFmt numFmtId="4" formatCode="#,##0.00"/>
      </dxf>
    </rfmt>
    <rfmt sheetId="1" sqref="U27" start="0" length="0">
      <dxf/>
    </rfmt>
    <rfmt sheetId="1" sqref="V27" start="0" length="0">
      <dxf/>
    </rfmt>
  </rrc>
  <rrc rId="195" sId="1" ref="A27:XFD27" action="deleteRow">
    <undo index="1" exp="area" ref3D="1" dr="$A$1:$C$1048576" dn="Z_4D432670_12C4_4EFA_8F98_01340BD3C1B3_.wvu.PrintTitles" sId="1"/>
    <undo index="1" exp="area" ref3D="1" dr="$A$1:$C$1048576" dn="Názvy_tisku" sId="1"/>
    <rfmt sheetId="1" xfDxf="1" sqref="A27:XFD27" start="0" length="0"/>
    <rcc rId="0" sId="1" dxf="1">
      <nc r="C27" t="inlineStr">
        <is>
          <t>Rekapitulace úprav souhrnných ukazatelů pro odvětví školství</t>
        </is>
      </nc>
      <ndxf>
        <font>
          <b/>
          <sz val="11"/>
          <color auto="1"/>
          <name val="Calibri"/>
          <family val="2"/>
          <charset val="238"/>
          <scheme val="minor"/>
        </font>
      </ndxf>
    </rcc>
    <rfmt sheetId="1" sqref="D27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E27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F27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G27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J27" start="0" length="0">
      <dxf>
        <numFmt numFmtId="164" formatCode="#,##0.000"/>
      </dxf>
    </rfmt>
    <rfmt sheetId="1" sqref="U27" start="0" length="0">
      <dxf/>
    </rfmt>
    <rfmt sheetId="1" sqref="V27" start="0" length="0">
      <dxf/>
    </rfmt>
  </rrc>
  <rrc rId="196" sId="1" ref="A27:XFD27" action="deleteRow">
    <undo index="1" exp="area" ref3D="1" dr="$A$1:$C$1048576" dn="Z_4D432670_12C4_4EFA_8F98_01340BD3C1B3_.wvu.PrintTitles" sId="1"/>
    <undo index="1" exp="area" ref3D="1" dr="$A$1:$C$1048576" dn="Názvy_tisku" sId="1"/>
    <rfmt sheetId="1" xfDxf="1" sqref="A27:XFD27" start="0" length="0"/>
    <rcc rId="0" sId="1" dxf="1">
      <nc r="C27" t="inlineStr">
        <is>
          <t>změna příspěvků na provoz PO</t>
        </is>
      </nc>
      <ndxf>
        <font>
          <sz val="11"/>
          <color theme="1"/>
          <name val="Calibri"/>
          <family val="2"/>
          <charset val="238"/>
          <scheme val="minor"/>
        </font>
      </ndxf>
    </rcc>
    <rfmt sheetId="1" sqref="D27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E27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F27" start="0" length="0">
      <dxf>
        <font>
          <sz val="11"/>
          <color theme="1"/>
          <name val="Calibri"/>
          <family val="2"/>
          <charset val="238"/>
          <scheme val="minor"/>
        </font>
      </dxf>
    </rfmt>
    <rcc rId="0" sId="1" dxf="1" numFmtId="4">
      <nc r="G27">
        <v>0</v>
      </nc>
      <ndxf>
        <font>
          <sz val="11"/>
          <color theme="1"/>
          <name val="Calibri"/>
          <family val="2"/>
          <charset val="238"/>
          <scheme val="minor"/>
        </font>
        <numFmt numFmtId="2" formatCode="0.00"/>
      </ndxf>
    </rcc>
    <rfmt sheetId="1" sqref="J27" start="0" length="0">
      <dxf>
        <numFmt numFmtId="164" formatCode="#,##0.000"/>
      </dxf>
    </rfmt>
    <rfmt sheetId="1" sqref="U27" start="0" length="0">
      <dxf/>
    </rfmt>
    <rfmt sheetId="1" sqref="V27" start="0" length="0">
      <dxf/>
    </rfmt>
  </rrc>
  <rrc rId="197" sId="1" ref="A2:XFD2" action="deleteRow">
    <undo index="65535" exp="area" ref3D="1" dr="$A$4:$XFD$5" dn="Z_4D432670_12C4_4EFA_8F98_01340BD3C1B3_.wvu.PrintTitles" sId="1"/>
    <undo index="1" exp="area" ref3D="1" dr="$A$1:$C$1048576" dn="Z_4D432670_12C4_4EFA_8F98_01340BD3C1B3_.wvu.PrintTitles" sId="1"/>
    <undo index="65535" exp="area" ref3D="1" dr="$A$4:$XFD$5" dn="Názvy_tisku" sId="1"/>
    <undo index="1" exp="area" ref3D="1" dr="$A$1:$C$1048576" dn="Názvy_tisku" sId="1"/>
    <rfmt sheetId="1" xfDxf="1" sqref="A2:XFD2" start="0" length="0"/>
    <rfmt sheetId="1" sqref="A2" start="0" length="0">
      <dxf>
        <font>
          <sz val="11"/>
          <color auto="1"/>
          <name val="Calibri"/>
          <family val="2"/>
          <charset val="238"/>
          <scheme val="minor"/>
        </font>
      </dxf>
    </rfmt>
    <rfmt sheetId="1" sqref="B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C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D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E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F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G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H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I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J2" start="0" length="0">
      <dxf>
        <font>
          <sz val="11"/>
          <color theme="1"/>
          <name val="Calibri"/>
          <family val="2"/>
          <charset val="238"/>
          <scheme val="minor"/>
        </font>
        <numFmt numFmtId="164" formatCode="#,##0.000"/>
      </dxf>
    </rfmt>
    <rfmt sheetId="1" sqref="K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L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M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N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O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P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Q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R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S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T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U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V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W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X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Y2" start="0" length="0">
      <dxf>
        <font>
          <sz val="11"/>
          <color theme="1"/>
          <name val="Calibri"/>
          <family val="2"/>
          <charset val="238"/>
          <scheme val="minor"/>
        </font>
      </dxf>
    </rfmt>
    <rfmt sheetId="1" sqref="Z2" start="0" length="0">
      <dxf>
        <font>
          <sz val="11"/>
          <color theme="1"/>
          <name val="Calibri"/>
          <family val="2"/>
          <charset val="238"/>
          <scheme val="minor"/>
        </font>
      </dxf>
    </rfmt>
  </rrc>
  <rm rId="198" sheetId="1" source="W3" destination="V3" sourceSheetId="1">
    <rfmt sheetId="1" sqref="V3" start="0" length="0">
      <dxf>
        <font>
          <sz val="11"/>
          <color theme="1"/>
          <name val="Calibri"/>
          <family val="2"/>
          <charset val="238"/>
          <scheme val="minor"/>
        </font>
      </dxf>
    </rfmt>
  </rm>
  <rcv guid="{4D432670-12C4-4EFA-8F98-01340BD3C1B3}" action="delete"/>
  <rdn rId="0" localSheetId="1" customView="1" name="Z_4D432670_12C4_4EFA_8F98_01340BD3C1B3_.wvu.PrintArea" hidden="1" oldHidden="1">
    <formula>'tab. č. 4'!$A$3:$Y$23</formula>
  </rdn>
  <rdn rId="0" localSheetId="1" customView="1" name="Z_4D432670_12C4_4EFA_8F98_01340BD3C1B3_.wvu.PrintTitles" hidden="1" oldHidden="1">
    <formula>'tab. č. 4'!$A:$C,'tab. č. 4'!$3:$4</formula>
    <oldFormula>'tab. č. 4'!$A:$C,'tab. č. 4'!$3:$4</oldFormula>
  </rdn>
  <rcv guid="{4D432670-12C4-4EFA-8F98-01340BD3C1B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1" ref="W1:W1048576" action="insertCol"/>
  <rcc rId="2" sId="1">
    <nc r="W5" t="inlineStr">
      <is>
        <t>změna příspěvku na investice</t>
      </is>
    </nc>
  </rcc>
  <rcc rId="3" sId="1">
    <nc r="W6">
      <f>K6</f>
    </nc>
  </rcc>
  <rcc rId="4" sId="1">
    <nc r="W7">
      <f>K7</f>
    </nc>
  </rcc>
  <rcc rId="5" sId="1">
    <nc r="W8">
      <f>K8</f>
    </nc>
  </rcc>
  <rcc rId="6" sId="1">
    <nc r="W9">
      <f>K9</f>
    </nc>
  </rcc>
  <rcc rId="7" sId="1">
    <nc r="W10">
      <f>K10</f>
    </nc>
  </rcc>
  <rcc rId="8" sId="1">
    <nc r="W11">
      <f>K11</f>
    </nc>
  </rcc>
  <rcc rId="9" sId="1">
    <nc r="W12">
      <f>K12</f>
    </nc>
  </rcc>
  <rcc rId="10" sId="1">
    <nc r="W13">
      <f>K13</f>
    </nc>
  </rcc>
  <rcc rId="11" sId="1">
    <nc r="W14">
      <f>K14</f>
    </nc>
  </rcc>
  <rcc rId="12" sId="1">
    <nc r="W15">
      <f>K15</f>
    </nc>
  </rcc>
  <rcc rId="13" sId="1">
    <nc r="W16">
      <f>K16</f>
    </nc>
  </rcc>
  <rcc rId="14" sId="1">
    <nc r="W17">
      <f>K17</f>
    </nc>
  </rcc>
  <rcc rId="15" sId="1">
    <nc r="W18">
      <f>K18</f>
    </nc>
  </rcc>
  <rcc rId="16" sId="1">
    <nc r="W19">
      <f>K19</f>
    </nc>
  </rcc>
  <rcc rId="17" sId="1">
    <nc r="W20">
      <f>K20</f>
    </nc>
  </rcc>
  <rcc rId="18" sId="1">
    <nc r="W21">
      <f>K21</f>
    </nc>
  </rcc>
  <rcc rId="19" sId="1">
    <nc r="W22">
      <f>K22</f>
    </nc>
  </rcc>
  <rcc rId="20" sId="1">
    <nc r="U23">
      <f>SUM(U6:U22)</f>
    </nc>
  </rcc>
  <rcc rId="21" sId="1">
    <nc r="W23">
      <f>SUM(W6:W22)</f>
    </nc>
  </rcc>
  <rcc rId="22" sId="1">
    <nc r="P23">
      <f>SUM(P6:P22)</f>
    </nc>
  </rcc>
  <rcc rId="23" sId="1">
    <nc r="Q23">
      <f>SUM(Q6:Q22)</f>
    </nc>
  </rcc>
  <rcc rId="24" sId="1">
    <nc r="R23">
      <f>SUM(R6:R22)</f>
    </nc>
  </rcc>
  <rcc rId="25" sId="1">
    <nc r="S23">
      <f>SUM(S6:S22)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D432670-12C4-4EFA-8F98-01340BD3C1B3}" action="delete"/>
  <rdn rId="0" localSheetId="1" customView="1" name="Z_4D432670_12C4_4EFA_8F98_01340BD3C1B3_.wvu.PrintArea" hidden="1" oldHidden="1">
    <formula>'tab. č. 4'!$A$3:$Y$23</formula>
    <oldFormula>'tab. č. 4'!$A$3:$Y$23</oldFormula>
  </rdn>
  <rdn rId="0" localSheetId="1" customView="1" name="Z_4D432670_12C4_4EFA_8F98_01340BD3C1B3_.wvu.PrintTitles" hidden="1" oldHidden="1">
    <formula>'tab. č. 4'!$A:$C,'tab. č. 4'!$3:$4</formula>
    <oldFormula>'tab. č. 4'!$A:$C,'tab. č. 4'!$3:$4</oldFormula>
  </rdn>
  <rcv guid="{4D432670-12C4-4EFA-8F98-01340BD3C1B3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T8" guid="{DF89ABCC-0675-458F-80DD-CEA655719FE8}" author="Jarkovský Václav Ing." newLength="120"/>
  <rcv guid="{4D432670-12C4-4EFA-8F98-01340BD3C1B3}" action="delete"/>
  <rdn rId="0" localSheetId="1" customView="1" name="Z_4D432670_12C4_4EFA_8F98_01340BD3C1B3_.wvu.PrintArea" hidden="1" oldHidden="1">
    <formula>'tab. č. 4'!$A$3:$Y$23</formula>
    <oldFormula>'tab. č. 4'!$A$3:$Y$23</oldFormula>
  </rdn>
  <rdn rId="0" localSheetId="1" customView="1" name="Z_4D432670_12C4_4EFA_8F98_01340BD3C1B3_.wvu.PrintTitles" hidden="1" oldHidden="1">
    <formula>'tab. č. 4'!$A:$C,'tab. č. 4'!$3:$4</formula>
    <oldFormula>'tab. č. 4'!$A:$C,'tab. č. 4'!$3:$4</oldFormula>
  </rdn>
  <rcv guid="{4D432670-12C4-4EFA-8F98-01340BD3C1B3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D432670-12C4-4EFA-8F98-01340BD3C1B3}" action="delete"/>
  <rdn rId="0" localSheetId="1" customView="1" name="Z_4D432670_12C4_4EFA_8F98_01340BD3C1B3_.wvu.PrintArea" hidden="1" oldHidden="1">
    <formula>'tab. č. 4'!$A$3:$Y$23</formula>
    <oldFormula>'tab. č. 4'!$A$3:$Y$23</oldFormula>
  </rdn>
  <rdn rId="0" localSheetId="1" customView="1" name="Z_4D432670_12C4_4EFA_8F98_01340BD3C1B3_.wvu.PrintTitles" hidden="1" oldHidden="1">
    <formula>'tab. č. 4'!$A:$C,'tab. č. 4'!$3:$4</formula>
    <oldFormula>'tab. č. 4'!$A:$C,'tab. č. 4'!$3:$4</oldFormula>
  </rdn>
  <rcv guid="{4D432670-12C4-4EFA-8F98-01340BD3C1B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" sId="1">
    <oc r="A1" t="inlineStr">
      <is>
        <t>Úprava financování ukazatelů financování PO z vlastních prostředků kraje pro rok 2020</t>
      </is>
    </oc>
    <nc r="A1" t="inlineStr">
      <is>
        <t>Úprava ukazatelů financování PO z vlastních prostředků kraje pro rok 2020</t>
      </is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D432670-12C4-4EFA-8F98-01340BD3C1B3}" action="delete"/>
  <rdn rId="0" localSheetId="1" customView="1" name="Z_4D432670_12C4_4EFA_8F98_01340BD3C1B3_.wvu.PrintArea" hidden="1" oldHidden="1">
    <formula>'tab. č. 4'!$A$3:$Y$23</formula>
    <oldFormula>'tab. č. 4'!$A$3:$Y$23</oldFormula>
  </rdn>
  <rdn rId="0" localSheetId="1" customView="1" name="Z_4D432670_12C4_4EFA_8F98_01340BD3C1B3_.wvu.PrintTitles" hidden="1" oldHidden="1">
    <formula>'tab. č. 4'!$A:$C,'tab. č. 4'!$3:$4</formula>
    <oldFormula>'tab. č. 4'!$A:$C,'tab. č. 4'!$3:$4</oldFormula>
  </rdn>
  <rcv guid="{4D432670-12C4-4EFA-8F98-01340BD3C1B3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210" sheetId="2" name="[rozp školství R1221 tab 4 provozní příspěvky.xlsx]tab. č. 4.b" sheetPosition="1"/>
  <rcc rId="211" sId="2" odxf="1" s="1" dxf="1">
    <nc r="A1" t="inlineStr">
      <is>
        <t>Rekapitulace výše úprav ukazatelů rozpočtu odvětví školství z rozpočtu kraje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0"/>
        <color auto="1"/>
        <name val="Arial"/>
        <family val="2"/>
        <charset val="238"/>
        <scheme val="none"/>
      </font>
    </ndxf>
  </rcc>
  <rfmt sheetId="2" s="1" sqref="B1" start="0" length="0">
    <dxf>
      <font>
        <sz val="10"/>
        <color auto="1"/>
        <name val="Arial"/>
        <family val="2"/>
        <charset val="238"/>
        <scheme val="none"/>
      </font>
    </dxf>
  </rfmt>
  <rfmt sheetId="2" s="1" sqref="C1" start="0" length="0">
    <dxf>
      <font>
        <sz val="10"/>
        <color auto="1"/>
        <name val="Arial"/>
        <family val="2"/>
        <charset val="238"/>
        <scheme val="none"/>
      </font>
    </dxf>
  </rfmt>
  <rfmt sheetId="2" s="1" sqref="D1" start="0" length="0">
    <dxf>
      <font>
        <sz val="10"/>
        <color auto="1"/>
        <name val="Arial"/>
        <family val="2"/>
        <charset val="238"/>
        <scheme val="none"/>
      </font>
    </dxf>
  </rfmt>
  <rfmt sheetId="2" s="1" sqref="E1" start="0" length="0">
    <dxf>
      <font>
        <sz val="10"/>
        <color auto="1"/>
        <name val="Arial"/>
        <family val="2"/>
        <charset val="238"/>
        <scheme val="none"/>
      </font>
    </dxf>
  </rfmt>
  <rfmt sheetId="2" s="1" sqref="F1" start="0" length="0">
    <dxf>
      <font>
        <sz val="10"/>
        <color auto="1"/>
        <name val="Arial"/>
        <family val="2"/>
        <charset val="238"/>
        <scheme val="none"/>
      </font>
    </dxf>
  </rfmt>
  <rfmt sheetId="2" s="1" sqref="G1" start="0" length="0">
    <dxf>
      <font>
        <sz val="10"/>
        <color auto="1"/>
        <name val="Arial"/>
        <family val="2"/>
        <charset val="238"/>
        <scheme val="none"/>
      </font>
    </dxf>
  </rfmt>
  <rfmt sheetId="2" s="1" sqref="H1" start="0" length="0">
    <dxf>
      <font>
        <sz val="10"/>
        <color auto="1"/>
        <name val="Arial"/>
        <family val="2"/>
        <charset val="238"/>
        <scheme val="none"/>
      </font>
    </dxf>
  </rfmt>
  <rfmt sheetId="2" s="1" sqref="I1" start="0" length="0">
    <dxf>
      <font>
        <sz val="10"/>
        <color auto="1"/>
        <name val="Arial"/>
        <family val="2"/>
        <charset val="238"/>
        <scheme val="none"/>
      </font>
    </dxf>
  </rfmt>
  <rfmt sheetId="2" s="1" sqref="J1" start="0" length="0">
    <dxf>
      <font>
        <sz val="10"/>
        <color auto="1"/>
        <name val="Arial"/>
        <family val="2"/>
        <charset val="238"/>
        <scheme val="none"/>
      </font>
    </dxf>
  </rfmt>
  <rfmt sheetId="2" s="1" sqref="K1" start="0" length="0">
    <dxf>
      <font>
        <sz val="10"/>
        <color auto="1"/>
        <name val="Arial"/>
        <family val="2"/>
        <charset val="238"/>
        <scheme val="none"/>
      </font>
    </dxf>
  </rfmt>
  <rfmt sheetId="2" s="1" sqref="L1" start="0" length="0">
    <dxf>
      <font>
        <sz val="10"/>
        <color auto="1"/>
        <name val="Arial"/>
        <family val="2"/>
        <charset val="238"/>
        <scheme val="none"/>
      </font>
    </dxf>
  </rfmt>
  <rfmt sheetId="2" s="1" sqref="M1" start="0" length="0">
    <dxf>
      <font>
        <sz val="10"/>
        <color auto="1"/>
        <name val="Arial"/>
        <family val="2"/>
        <charset val="238"/>
        <scheme val="none"/>
      </font>
    </dxf>
  </rfmt>
  <rfmt sheetId="2" s="1" sqref="N1" start="0" length="0">
    <dxf>
      <font>
        <sz val="10"/>
        <color auto="1"/>
        <name val="Arial"/>
        <family val="2"/>
        <charset val="238"/>
        <scheme val="none"/>
      </font>
    </dxf>
  </rfmt>
  <rfmt sheetId="2" s="1" sqref="O1" start="0" length="0">
    <dxf>
      <font>
        <sz val="10"/>
        <color auto="1"/>
        <name val="Arial"/>
        <family val="2"/>
        <charset val="238"/>
        <scheme val="none"/>
      </font>
    </dxf>
  </rfmt>
  <rfmt sheetId="2" s="1" sqref="P1" start="0" length="0">
    <dxf>
      <alignment horizontal="right"/>
    </dxf>
  </rfmt>
  <rfmt sheetId="2" s="1" sqref="A2" start="0" length="0">
    <dxf/>
  </rfmt>
  <rfmt sheetId="2" s="1" sqref="B2" start="0" length="0">
    <dxf>
      <font>
        <sz val="10"/>
        <color auto="1"/>
        <name val="Arial"/>
        <family val="2"/>
        <charset val="238"/>
        <scheme val="none"/>
      </font>
    </dxf>
  </rfmt>
  <rfmt sheetId="2" s="1" sqref="C2" start="0" length="0">
    <dxf>
      <font>
        <sz val="10"/>
        <color auto="1"/>
        <name val="Arial"/>
        <family val="2"/>
        <charset val="238"/>
        <scheme val="none"/>
      </font>
    </dxf>
  </rfmt>
  <rfmt sheetId="2" s="1" sqref="D2" start="0" length="0">
    <dxf>
      <font>
        <sz val="10"/>
        <color auto="1"/>
        <name val="Arial"/>
        <family val="2"/>
        <charset val="238"/>
        <scheme val="none"/>
      </font>
    </dxf>
  </rfmt>
  <rfmt sheetId="2" s="1" sqref="E2" start="0" length="0">
    <dxf>
      <font>
        <sz val="10"/>
        <color auto="1"/>
        <name val="Arial"/>
        <family val="2"/>
        <charset val="238"/>
        <scheme val="none"/>
      </font>
    </dxf>
  </rfmt>
  <rfmt sheetId="2" s="1" sqref="F2" start="0" length="0">
    <dxf>
      <font>
        <sz val="10"/>
        <color auto="1"/>
        <name val="Arial"/>
        <family val="2"/>
        <charset val="238"/>
        <scheme val="none"/>
      </font>
    </dxf>
  </rfmt>
  <rfmt sheetId="2" s="1" sqref="G2" start="0" length="0">
    <dxf>
      <font>
        <sz val="10"/>
        <color auto="1"/>
        <name val="Arial"/>
        <family val="2"/>
        <charset val="238"/>
        <scheme val="none"/>
      </font>
    </dxf>
  </rfmt>
  <rfmt sheetId="2" s="1" sqref="H2" start="0" length="0">
    <dxf>
      <font>
        <sz val="10"/>
        <color auto="1"/>
        <name val="Arial"/>
        <family val="2"/>
        <charset val="238"/>
        <scheme val="none"/>
      </font>
    </dxf>
  </rfmt>
  <rfmt sheetId="2" s="1" sqref="I2" start="0" length="0">
    <dxf>
      <font>
        <sz val="10"/>
        <color auto="1"/>
        <name val="Arial"/>
        <family val="2"/>
        <charset val="238"/>
        <scheme val="none"/>
      </font>
    </dxf>
  </rfmt>
  <rfmt sheetId="2" s="1" sqref="J2" start="0" length="0">
    <dxf>
      <font>
        <sz val="10"/>
        <color auto="1"/>
        <name val="Arial"/>
        <family val="2"/>
        <charset val="238"/>
        <scheme val="none"/>
      </font>
    </dxf>
  </rfmt>
  <rfmt sheetId="2" s="1" sqref="K2" start="0" length="0">
    <dxf>
      <font>
        <sz val="10"/>
        <color auto="1"/>
        <name val="Arial"/>
        <family val="2"/>
        <charset val="238"/>
        <scheme val="none"/>
      </font>
    </dxf>
  </rfmt>
  <rfmt sheetId="2" s="1" sqref="L2" start="0" length="0">
    <dxf>
      <font>
        <sz val="10"/>
        <color auto="1"/>
        <name val="Arial"/>
        <family val="2"/>
        <charset val="238"/>
        <scheme val="none"/>
      </font>
    </dxf>
  </rfmt>
  <rfmt sheetId="2" s="1" sqref="M2" start="0" length="0">
    <dxf>
      <font>
        <sz val="10"/>
        <color auto="1"/>
        <name val="Arial"/>
        <family val="2"/>
        <charset val="238"/>
        <scheme val="none"/>
      </font>
    </dxf>
  </rfmt>
  <rfmt sheetId="2" s="1" sqref="N2" start="0" length="0">
    <dxf>
      <font>
        <sz val="10"/>
        <color auto="1"/>
        <name val="Arial"/>
        <family val="2"/>
        <charset val="238"/>
        <scheme val="none"/>
      </font>
    </dxf>
  </rfmt>
  <rfmt sheetId="2" s="1" sqref="O2" start="0" length="0">
    <dxf>
      <font>
        <sz val="10"/>
        <color auto="1"/>
        <name val="Arial"/>
        <family val="2"/>
        <charset val="238"/>
        <scheme val="none"/>
      </font>
    </dxf>
  </rfmt>
  <rcc rId="212" sId="2" odxf="1" s="1" dxf="1">
    <nc r="P2" t="inlineStr">
      <is>
        <t>částky v tis. Kč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right"/>
    </ndxf>
  </rcc>
  <rfmt sheetId="2" s="1" sqref="A3" start="0" length="0">
    <dxf>
      <font>
        <sz val="10"/>
        <color auto="1"/>
        <name val="Arial"/>
        <family val="2"/>
        <charset val="238"/>
        <scheme val="none"/>
      </font>
    </dxf>
  </rfmt>
  <rfmt sheetId="2" s="1" sqref="B3" start="0" length="0">
    <dxf>
      <font>
        <sz val="10"/>
        <color auto="1"/>
        <name val="Arial"/>
        <family val="2"/>
        <charset val="238"/>
        <scheme val="none"/>
      </font>
    </dxf>
  </rfmt>
  <rfmt sheetId="2" s="1" sqref="C3" start="0" length="0">
    <dxf>
      <font>
        <sz val="10"/>
        <color auto="1"/>
        <name val="Arial"/>
        <family val="2"/>
        <charset val="238"/>
        <scheme val="none"/>
      </font>
    </dxf>
  </rfmt>
  <rfmt sheetId="2" s="1" sqref="D3" start="0" length="0">
    <dxf>
      <font>
        <sz val="10"/>
        <color auto="1"/>
        <name val="Arial"/>
        <family val="2"/>
        <charset val="238"/>
        <scheme val="none"/>
      </font>
    </dxf>
  </rfmt>
  <rfmt sheetId="2" s="1" sqref="E3" start="0" length="0">
    <dxf>
      <font>
        <sz val="10"/>
        <color auto="1"/>
        <name val="Arial"/>
        <family val="2"/>
        <charset val="238"/>
        <scheme val="none"/>
      </font>
    </dxf>
  </rfmt>
  <rfmt sheetId="2" s="1" sqref="F3" start="0" length="0">
    <dxf>
      <font>
        <sz val="10"/>
        <color auto="1"/>
        <name val="Arial"/>
        <family val="2"/>
        <charset val="238"/>
        <scheme val="none"/>
      </font>
    </dxf>
  </rfmt>
  <rfmt sheetId="2" s="1" sqref="G3" start="0" length="0">
    <dxf>
      <font>
        <sz val="10"/>
        <color auto="1"/>
        <name val="Arial"/>
        <family val="2"/>
        <charset val="238"/>
        <scheme val="none"/>
      </font>
    </dxf>
  </rfmt>
  <rfmt sheetId="2" s="1" sqref="H3" start="0" length="0">
    <dxf>
      <font>
        <sz val="10"/>
        <color auto="1"/>
        <name val="Arial"/>
        <family val="2"/>
        <charset val="238"/>
        <scheme val="none"/>
      </font>
    </dxf>
  </rfmt>
  <rfmt sheetId="2" s="1" sqref="I3" start="0" length="0">
    <dxf>
      <font>
        <sz val="10"/>
        <color auto="1"/>
        <name val="Arial"/>
        <family val="2"/>
        <charset val="238"/>
        <scheme val="none"/>
      </font>
    </dxf>
  </rfmt>
  <rfmt sheetId="2" s="1" sqref="J3" start="0" length="0">
    <dxf>
      <font>
        <sz val="10"/>
        <color auto="1"/>
        <name val="Arial"/>
        <family val="2"/>
        <charset val="238"/>
        <scheme val="none"/>
      </font>
    </dxf>
  </rfmt>
  <rfmt sheetId="2" s="1" sqref="K3" start="0" length="0">
    <dxf>
      <font>
        <sz val="10"/>
        <color auto="1"/>
        <name val="Arial"/>
        <family val="2"/>
        <charset val="238"/>
        <scheme val="none"/>
      </font>
    </dxf>
  </rfmt>
  <rfmt sheetId="2" s="1" sqref="L3" start="0" length="0">
    <dxf>
      <font>
        <sz val="10"/>
        <color auto="1"/>
        <name val="Arial"/>
        <family val="2"/>
        <charset val="238"/>
        <scheme val="none"/>
      </font>
    </dxf>
  </rfmt>
  <rfmt sheetId="2" s="1" sqref="M3" start="0" length="0">
    <dxf>
      <font>
        <sz val="10"/>
        <color auto="1"/>
        <name val="Arial"/>
        <family val="2"/>
        <charset val="238"/>
        <scheme val="none"/>
      </font>
    </dxf>
  </rfmt>
  <rfmt sheetId="2" s="1" sqref="N3" start="0" length="0">
    <dxf>
      <font>
        <sz val="10"/>
        <color auto="1"/>
        <name val="Arial"/>
        <family val="2"/>
        <charset val="238"/>
        <scheme val="none"/>
      </font>
    </dxf>
  </rfmt>
  <rfmt sheetId="2" s="1" sqref="O3" start="0" length="0">
    <dxf>
      <font>
        <sz val="10"/>
        <color auto="1"/>
        <name val="Arial"/>
        <family val="2"/>
        <charset val="238"/>
        <scheme val="none"/>
      </font>
    </dxf>
  </rfmt>
  <rfmt sheetId="2" s="1" sqref="P3" start="0" length="0">
    <dxf>
      <font>
        <sz val="10"/>
        <color auto="1"/>
        <name val="Arial"/>
        <family val="2"/>
        <charset val="238"/>
        <scheme val="none"/>
      </font>
    </dxf>
  </rfmt>
  <rcc rId="213" sId="2" odxf="1" s="1" dxf="1">
    <nc r="A4" t="inlineStr">
      <is>
        <t>Předkládaná změna výdajů pro odvětví školství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family val="2"/>
        <charset val="238"/>
        <scheme val="none"/>
      </font>
    </ndxf>
  </rcc>
  <rfmt sheetId="2" s="1" sqref="B4" start="0" length="0">
    <dxf>
      <font>
        <sz val="10"/>
        <color auto="1"/>
        <name val="Arial"/>
        <family val="2"/>
        <charset val="238"/>
        <scheme val="none"/>
      </font>
    </dxf>
  </rfmt>
  <rfmt sheetId="2" s="1" sqref="C4" start="0" length="0">
    <dxf>
      <font>
        <sz val="10"/>
        <color auto="1"/>
        <name val="Arial"/>
        <family val="2"/>
        <charset val="238"/>
        <scheme val="none"/>
      </font>
    </dxf>
  </rfmt>
  <rfmt sheetId="2" s="1" sqref="D4" start="0" length="0">
    <dxf>
      <font>
        <sz val="10"/>
        <color auto="1"/>
        <name val="Arial"/>
        <family val="2"/>
        <charset val="238"/>
        <scheme val="none"/>
      </font>
    </dxf>
  </rfmt>
  <rfmt sheetId="2" s="1" sqref="E4" start="0" length="0">
    <dxf>
      <font>
        <sz val="10"/>
        <color auto="1"/>
        <name val="Arial"/>
        <family val="2"/>
        <charset val="238"/>
        <scheme val="none"/>
      </font>
    </dxf>
  </rfmt>
  <rfmt sheetId="2" s="1" sqref="F4" start="0" length="0">
    <dxf>
      <font>
        <sz val="10"/>
        <color auto="1"/>
        <name val="Arial"/>
        <family val="2"/>
        <charset val="238"/>
        <scheme val="none"/>
      </font>
    </dxf>
  </rfmt>
  <rfmt sheetId="2" s="1" sqref="G4" start="0" length="0">
    <dxf>
      <font>
        <sz val="10"/>
        <color auto="1"/>
        <name val="Arial"/>
        <family val="2"/>
        <charset val="238"/>
        <scheme val="none"/>
      </font>
    </dxf>
  </rfmt>
  <rfmt sheetId="2" s="1" sqref="H4" start="0" length="0">
    <dxf>
      <font>
        <sz val="10"/>
        <color auto="1"/>
        <name val="Arial"/>
        <family val="2"/>
        <charset val="238"/>
        <scheme val="none"/>
      </font>
    </dxf>
  </rfmt>
  <rfmt sheetId="2" s="1" sqref="I4" start="0" length="0">
    <dxf>
      <font>
        <sz val="10"/>
        <color auto="1"/>
        <name val="Arial"/>
        <family val="2"/>
        <charset val="238"/>
        <scheme val="none"/>
      </font>
    </dxf>
  </rfmt>
  <rfmt sheetId="2" s="1" sqref="J4" start="0" length="0">
    <dxf>
      <font>
        <sz val="10"/>
        <color auto="1"/>
        <name val="Arial"/>
        <family val="2"/>
        <charset val="238"/>
        <scheme val="none"/>
      </font>
    </dxf>
  </rfmt>
  <rfmt sheetId="2" s="1" sqref="K4" start="0" length="0">
    <dxf>
      <font>
        <sz val="10"/>
        <color auto="1"/>
        <name val="Arial"/>
        <family val="2"/>
        <charset val="238"/>
        <scheme val="none"/>
      </font>
    </dxf>
  </rfmt>
  <rcc rId="214" sId="2" odxf="1" s="1" dxf="1">
    <nc r="L4" t="inlineStr">
      <is>
        <t>Změna příjmů odvětví školství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1"/>
        <color auto="1"/>
        <name val="Arial"/>
        <family val="2"/>
        <charset val="238"/>
        <scheme val="none"/>
      </font>
    </ndxf>
  </rcc>
  <rfmt sheetId="2" s="1" sqref="M4" start="0" length="0">
    <dxf>
      <font>
        <sz val="10"/>
        <color auto="1"/>
        <name val="Arial"/>
        <family val="2"/>
        <charset val="238"/>
        <scheme val="none"/>
      </font>
    </dxf>
  </rfmt>
  <rfmt sheetId="2" s="1" sqref="N4" start="0" length="0">
    <dxf>
      <font>
        <sz val="10"/>
        <color auto="1"/>
        <name val="Arial"/>
        <family val="2"/>
        <charset val="238"/>
        <scheme val="none"/>
      </font>
    </dxf>
  </rfmt>
  <rfmt sheetId="2" s="1" sqref="O4" start="0" length="0">
    <dxf>
      <font>
        <sz val="10"/>
        <color auto="1"/>
        <name val="Arial"/>
        <family val="2"/>
        <charset val="238"/>
        <scheme val="none"/>
      </font>
    </dxf>
  </rfmt>
  <rfmt sheetId="2" s="1" sqref="P4" start="0" length="0">
    <dxf>
      <font>
        <sz val="10"/>
        <color auto="1"/>
        <name val="Arial"/>
        <family val="2"/>
        <charset val="238"/>
        <scheme val="none"/>
      </font>
    </dxf>
  </rfmt>
  <rfmt sheetId="2" s="1" sqref="A5" start="0" length="0">
    <dxf>
      <font>
        <sz val="10"/>
        <color auto="1"/>
        <name val="Arial"/>
        <family val="2"/>
        <charset val="238"/>
        <scheme val="none"/>
      </font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dxf>
  </rfmt>
  <rfmt sheetId="2" s="1" sqref="B5" start="0" length="0">
    <dxf>
      <font>
        <sz val="10"/>
        <color auto="1"/>
        <name val="Times New Roman"/>
        <family val="1"/>
        <charset val="238"/>
        <scheme val="none"/>
      </font>
      <alignment horizontal="center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</rfmt>
  <rcc rId="215" sId="2" odxf="1" s="1" dxf="1">
    <nc r="C5" t="inlineStr">
      <is>
        <t>příspěvek na provoz PO
pol. 5331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16" sId="2" odxf="1" s="1" dxf="1">
    <nc r="D5" t="inlineStr">
      <is>
        <t>neinv. dotace PO s návrat. předfin.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17" sId="2" odxf="1" s="1" dxf="1">
    <nc r="E5" t="inlineStr">
      <is>
        <t>ostatní běžné
výdaje kap. 14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18" sId="2" odxf="1" s="1" dxf="1">
    <nc r="F5" t="inlineStr">
      <is>
        <t>ost. běžné výdaje na kofi a předfin.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19" sId="2" odxf="1" s="1" dxf="1">
    <nc r="G5" t="inlineStr">
      <is>
        <t>invest. příspěvky 
PO 
pol.6351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20" sId="2" odxf="1" s="1" dxf="1">
    <nc r="H5" t="inlineStr">
      <is>
        <t>invest. transfery  obcím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21" sId="2" odxf="1" s="1" dxf="1">
    <nc r="I5" t="inlineStr">
      <is>
        <t>ostatní kapit.
výdaje - kofinan.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22" sId="2" odxf="1" s="1" dxf="1">
    <nc r="J5" t="inlineStr">
      <is>
        <t>FRR pro
školství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fmt sheetId="2" s="1" sqref="K5" start="0" length="0">
    <dxf>
      <font>
        <sz val="10"/>
        <color auto="1"/>
        <name val="Times New Roman"/>
        <family val="1"/>
        <charset val="238"/>
        <scheme val="none"/>
      </font>
      <alignment horizontal="center" vertical="center"/>
    </dxf>
  </rfmt>
  <rcc rId="223" sId="2" odxf="1" s="1" dxf="1">
    <nc r="L5" t="inlineStr">
      <is>
        <t>odvody 
z IF PO
kap. 14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medium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24" sId="2" odxf="1" s="1" dxf="1">
    <nc r="M5" t="inlineStr">
      <is>
        <t>ostatní 
odvody PO
kap. 14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25" sId="2" odxf="1" s="1" dxf="1">
    <nc r="N5" t="inlineStr">
      <is>
        <t>nedaňové příjmy 
odv. školství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</border>
    </ndxf>
  </rcc>
  <rcc rId="226" sId="2" odxf="1" s="1" dxf="1">
    <nc r="O5" t="inlineStr">
      <is>
        <t>příjmy prostředků posk. na předfinancování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top style="medium">
          <color indexed="64"/>
        </top>
        <bottom style="thin">
          <color indexed="64"/>
        </bottom>
      </border>
    </ndxf>
  </rcc>
  <rcc rId="227" sId="2" odxf="1" s="1" dxf="1">
    <nc r="P5" t="inlineStr">
      <is>
        <t>kapitál. 
příjmy kap. 14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center" vertical="center" wrapText="1"/>
      <border outline="0">
        <left style="thin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ndxf>
  </rcc>
  <rcc rId="228" sId="2" odxf="1" s="1" dxf="1">
    <nc r="A6">
      <v>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9" sId="2" odxf="1" s="1" dxf="1">
    <nc r="B6" t="inlineStr">
      <is>
        <t>ind. úpravy ukazatelů PO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30" sId="2" odxf="1" s="1" dxf="1">
    <nc r="C6">
      <f>'I:\KU-data\SM-ekonom\krajské\rok 2020\Rada Zastupitelstvo 2020\návrh 3 zm. rozpočtu kraje\[ukazatele PO 2020 3. změna - podkl EO.xls]tab 1 a'!I77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D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1" sId="2" odxf="1" s="1" dxf="1">
    <nc r="E6">
      <f>-C6-G6+L6+120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32" sId="2" odxf="1" s="1" dxf="1">
    <nc r="G6">
      <f>'I:\KU-data\SM-ekonom\krajské\rok 2020\Rada Zastupitelstvo 2020\návrh 3 zm. rozpočtu kraje\[ukazatele PO 2020 3. změna - podkl EO.xls]tab 1 a'!T77+'I:\KU-data\SM-ekonom\krajské\rok 2020\Rada Zastupitelstvo 2020\návrh 3 zm. rozpočtu kraje\[ukazatele PO 2020 3. změna - podkl EO.xls]tab 1 a'!U77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H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6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cc rId="233" sId="2" odxf="1" s="1" dxf="1">
    <nc r="L6">
      <f>+'I:\KU-data\SM-ekonom\krajské\rok 2020\Rada Zastupitelstvo 2020\návrh 3 zm. rozpočtu kraje\[ukazatele PO 2020 3. změna - podkl EO.xls]tab 1 a'!S77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M6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6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6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6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34" sId="2" odxf="1" s="1" dxf="1">
    <nc r="A7">
      <v>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5" sId="2" odxf="1" s="1" dxf="1">
    <nc r="B7" t="inlineStr">
      <is>
        <t>licence Microsoft pro školy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36" sId="2" odxf="1" s="1" dxf="1">
    <nc r="C7">
      <f>'I:\KU-data\SM-ekonom\krajské\rok 2020\Rada Zastupitelstvo 2020\návrh 3 zm. rozpočtu kraje\[ukazatele PO 2020 3. změna - podkl EO.xls]tab 1 a'!J77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ndxf>
  </rcc>
  <rfmt sheetId="2" s="1" sqref="D7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37" sId="2" odxf="1" s="1" dxf="1">
    <nc r="E7">
      <f>-C7-G7+L7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7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7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7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7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7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7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7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7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7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7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7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38" sId="2" odxf="1" s="1" dxf="1">
    <nc r="A8">
      <v>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9" sId="2" odxf="1" s="1" dxf="1">
    <nc r="B8" t="inlineStr">
      <is>
        <t>posílení platů odb. učitelů SŠ vybr. oborů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40" sId="2" odxf="1" s="1" dxf="1">
    <nc r="C8">
      <f>'I:\KU-data\SM-ekonom\krajské\rok 2020\Rada Zastupitelstvo 2020\návrh 3 zm. rozpočtu kraje\[ukazatele PO 2020 3. změna - podkl EO.xls]tab 1 a'!K77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ndxf>
  </rcc>
  <rfmt sheetId="2" s="1" sqref="D8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41" sId="2" odxf="1" s="1" dxf="1">
    <nc r="E8">
      <f>-C8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8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8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8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8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8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8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8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8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8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8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8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42" sId="2" odxf="1" s="1" dxf="1">
    <nc r="A9">
      <v>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" sId="2" odxf="1" s="1" dxf="1">
    <nc r="B9" t="inlineStr">
      <is>
        <t>podpora žáků uč. ob. a stud. VOŠ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44" sId="2" odxf="1" s="1" dxf="1">
    <nc r="C9">
      <f>'I:\KU-data\SM-ekonom\krajské\rok 2020\Rada Zastupitelstvo 2020\návrh 3 zm. rozpočtu kraje\[ukazatele PO 2020 3. změna - podkl EO.xls]tab 1 a'!L77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ndxf>
  </rcc>
  <rfmt sheetId="2" s="1" sqref="D9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45" sId="2" odxf="1" s="1" dxf="1">
    <nc r="E9">
      <f>-C9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9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9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9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9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9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9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9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9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9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9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9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46" sId="2" odxf="1" s="1" dxf="1">
    <nc r="A10">
      <v>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7" sId="2" odxf="1" s="1" dxf="1">
    <nc r="B10" t="inlineStr">
      <is>
        <t>nákup notebooků pro učitele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48" sId="2" odxf="1" s="1" dxf="1">
    <nc r="C10">
      <f>'I:\KU-data\SM-ekonom\krajské\rok 2020\Rada Zastupitelstvo 2020\návrh 3 zm. rozpočtu kraje\[ukazatele PO 2020 3. změna - podkl EO.xls]tab 1 a'!M77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ndxf>
  </rcc>
  <rfmt sheetId="2" s="1" sqref="D10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49" sId="2" odxf="1" s="1" dxf="1">
    <nc r="E10">
      <f>-C10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10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10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10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10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10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10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10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10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10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10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10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50" sId="2" odxf="1" s="1" dxf="1">
    <nc r="A11">
      <v>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1" sId="2" odxf="1" s="1" dxf="1">
    <nc r="B11" t="inlineStr">
      <is>
        <t>příspěvek na licenci pro DofE centra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52" sId="2" odxf="1" s="1" dxf="1">
    <nc r="C11">
      <f>'I:\KU-data\SM-ekonom\krajské\rok 2020\Rada Zastupitelstvo 2020\návrh 3 zm. rozpočtu kraje\[ukazatele PO 2020 3. změna - podkl EO.xls]tab 1 a'!N77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ndxf>
  </rcc>
  <rfmt sheetId="2" s="1" sqref="D11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53" sId="2" odxf="1" s="1" dxf="1">
    <nc r="E11">
      <f>-C11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11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11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11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11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11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11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11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11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11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11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11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54" sId="2" odxf="1" s="1" dxf="1">
    <nc r="A12">
      <v>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5" sId="2" odxf="1" s="1" dxf="1">
    <nc r="B12" t="inlineStr">
      <is>
        <t>aktualizace odpisů, zůst hodnota v.m.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56" sId="2" odxf="1" s="1" dxf="1">
    <nc r="C12">
      <f>'I:\KU-data\SM-ekonom\krajské\rok 2020\Rada Zastupitelstvo 2020\návrh 3 zm. rozpočtu kraje\[ukazatele PO 2020 3. změna - podkl EO.xls]tab 1 a'!O77+'I:\KU-data\SM-ekonom\krajské\rok 2020\Rada Zastupitelstvo 2020\návrh 3 zm. rozpočtu kraje\[ukazatele PO 2020 3. změna - podkl EO.xls]tab 1 a'!P77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ndxf>
  </rcc>
  <rfmt sheetId="2" s="1" sqref="D12" start="0" length="0">
    <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57" sId="2" odxf="1" s="1" dxf="1">
    <nc r="E12">
      <f>L12-C12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12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12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12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12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12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12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cc rId="258" sId="2" odxf="1" s="1" dxf="1">
    <nc r="L12">
      <f>'I:\KU-data\SM-ekonom\krajské\rok 2020\Rada Zastupitelstvo 2020\návrh 3 zm. rozpočtu kraje\[ukazatele PO 2020 3. změna - podkl EO.xls]tab 1 a'!R77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M12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12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12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12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59" sId="2" odxf="1" s="1" dxf="1">
    <nc r="A13">
      <v>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" sId="2" odxf="1" s="1" dxf="1">
    <nc r="B13" t="inlineStr">
      <is>
        <t>zapojení příjmů - odvodů do SR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2" s="1" sqref="C13" start="0" length="0">
    <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dxf>
  </rfmt>
  <rfmt sheetId="2" s="1" sqref="D13" start="0" length="0">
    <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61" sId="2" odxf="1" s="1" dxf="1" numFmtId="4">
    <nc r="E13">
      <v>1472.08131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theme="1"/>
        <name val="Arial"/>
        <family val="2"/>
        <charset val="238"/>
        <scheme val="none"/>
      </font>
      <numFmt numFmtId="168" formatCode="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13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13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13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13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13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13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13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13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2" sId="2" odxf="1" s="1" dxf="1">
    <nc r="N13">
      <f>E13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8" formatCode="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O13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13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63" sId="2" odxf="1" s="1" dxf="1">
    <nc r="A14">
      <v>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4" sId="2" odxf="1" s="1" dxf="1">
    <nc r="B14" t="inlineStr">
      <is>
        <t>příjmy odvětví školství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fmt sheetId="2" s="1" sqref="C14" start="0" length="0">
    <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bottom style="thin">
          <color indexed="64"/>
        </bottom>
      </border>
    </dxf>
  </rfmt>
  <rfmt sheetId="2" s="1" sqref="D14" start="0" length="0">
    <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bottom style="thin">
          <color indexed="64"/>
        </bottom>
      </border>
    </dxf>
  </rfmt>
  <rcc rId="265" sId="2" odxf="1" s="1" dxf="1">
    <nc r="E14">
      <f>399.464+66.94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14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14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14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14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14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14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14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14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6" sId="2" odxf="1" s="1" dxf="1">
    <nc r="N14">
      <f>E14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O14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14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cc rId="267" sId="2" odxf="1" s="1" dxf="1">
    <nc r="A15">
      <v>10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8" sId="2" odxf="1" s="1" dxf="1">
    <nc r="B15" t="inlineStr">
      <is>
        <t>úprava specifických ukazatelů škol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ndxf>
  </rcc>
  <rcc rId="269" sId="2" odxf="1" s="1" dxf="1" numFmtId="4">
    <nc r="C1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D15" start="0" length="0">
    <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70" sId="2" odxf="1" s="1" dxf="1" numFmtId="4">
    <nc r="E1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2" s="1" sqref="F15" start="0" length="0">
    <dxf>
      <font>
        <sz val="10"/>
        <color indexed="8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15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15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15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15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15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fmt sheetId="2" s="1" sqref="L15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15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15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15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15" start="0" length="0">
    <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A16" start="0" length="0">
    <dxf>
      <alignment horizont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B16" start="0" length="0">
    <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C1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D1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E16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F16" start="0" length="0">
    <dxf>
      <font>
        <sz val="10"/>
        <color theme="1"/>
        <name val="Arial"/>
        <family val="2"/>
        <charset val="238"/>
        <scheme val="none"/>
      </font>
      <numFmt numFmtId="169" formatCode="0.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G16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H16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I16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J16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K16" start="0" length="0">
    <dxf>
      <font>
        <sz val="10"/>
        <color theme="1"/>
        <name val="Arial"/>
        <family val="2"/>
        <charset val="238"/>
        <scheme val="none"/>
      </font>
      <numFmt numFmtId="167" formatCode="0.000"/>
    </dxf>
  </rfmt>
  <rfmt sheetId="2" s="1" sqref="L16" start="0" length="0">
    <dxf>
      <font>
        <sz val="10"/>
        <color theme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M16" start="0" length="0">
    <dxf>
      <font>
        <sz val="10"/>
        <color auto="1"/>
        <name val="Arial"/>
        <family val="2"/>
        <charset val="238"/>
        <scheme val="none"/>
      </font>
      <numFmt numFmtId="166" formatCode="0.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N16" start="0" length="0">
    <dxf>
      <font>
        <sz val="10"/>
        <color theme="1"/>
        <name val="Arial"/>
        <family val="2"/>
        <charset val="238"/>
        <scheme val="none"/>
      </font>
      <numFmt numFmtId="169" formatCode="0.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="1" sqref="O16" start="0" length="0">
    <dxf>
      <font>
        <sz val="10"/>
        <color theme="1"/>
        <name val="Arial"/>
        <family val="2"/>
        <charset val="238"/>
        <scheme val="none"/>
      </font>
      <numFmt numFmtId="169" formatCode="0.000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</rfmt>
  <rfmt sheetId="2" s="1" sqref="P16" start="0" length="0">
    <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</rfmt>
  <rfmt sheetId="2" s="1" sqref="A17" start="0" length="0">
    <dxf>
      <font>
        <sz val="10"/>
        <color auto="1"/>
        <name val="Arial"/>
        <family val="2"/>
        <charset val="238"/>
        <scheme val="none"/>
      </font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271" sId="2" odxf="1" s="1" dxf="1">
    <nc r="B17" t="inlineStr">
      <is>
        <t>CELKEM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  <rcc rId="272" sId="2" odxf="1" s="1" dxf="1">
    <nc r="C17">
      <f>SUM(C6:C16)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73" sId="2" odxf="1" s="1" dxf="1">
    <nc r="D17">
      <f>SUM(D6:D16)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74" sId="2" odxf="1" s="1" dxf="1">
    <nc r="E17">
      <f>SUM(E6:E16)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8" formatCode="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75" sId="2" odxf="1" s="1" dxf="1">
    <nc r="F17">
      <f>SUM(F6:F16)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76" sId="2" odxf="1" s="1" dxf="1">
    <nc r="G17">
      <f>SUM(G6:G16)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77" sId="2" odxf="1" s="1" dxf="1">
    <nc r="H17">
      <f>SUM(H6:H16)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78" sId="2" odxf="1" s="1" dxf="1">
    <nc r="I17">
      <f>SUM(I6:I16)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79" sId="2" odxf="1" s="1" dxf="1">
    <nc r="J17">
      <f>SUM(J6:J16)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  <rfmt sheetId="2" s="1" sqref="K17" start="0" length="0">
    <dxf>
      <font>
        <sz val="10"/>
        <color auto="1"/>
        <name val="Arial"/>
        <family val="2"/>
        <charset val="238"/>
        <scheme val="none"/>
      </font>
      <numFmt numFmtId="167" formatCode="0.000"/>
    </dxf>
  </rfmt>
  <rcc rId="280" sId="2" odxf="1" s="1" dxf="1">
    <nc r="L17">
      <f>SUM(L6:L16)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81" sId="2" odxf="1" s="1" dxf="1">
    <nc r="M17">
      <f>SUM(M6:M16)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82" sId="2" odxf="1" s="1" dxf="1">
    <nc r="N17">
      <f>SUM(N6:N16)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8" formatCode="0.00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83" sId="2" odxf="1" s="1" dxf="1">
    <nc r="O17">
      <f>SUM(O6:O16)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ndxf>
  </rcc>
  <rcc rId="284" sId="2" odxf="1" s="1" dxf="1">
    <nc r="P17">
      <f>SUM(P6:P16)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Arial"/>
        <family val="2"/>
        <charset val="238"/>
        <scheme val="none"/>
      </font>
      <numFmt numFmtId="167" formatCode="0.000"/>
      <border outline="0">
        <left style="thin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ndxf>
  </rcc>
  <rfmt sheetId="2" s="1" sqref="A18" start="0" length="0">
    <dxf>
      <font>
        <sz val="10"/>
        <color auto="1"/>
        <name val="Arial"/>
        <family val="2"/>
        <charset val="238"/>
        <scheme val="none"/>
      </font>
    </dxf>
  </rfmt>
  <rfmt sheetId="2" s="1" sqref="B18" start="0" length="0">
    <dxf>
      <font>
        <sz val="10"/>
        <color auto="1"/>
        <name val="Arial"/>
        <family val="2"/>
        <charset val="238"/>
        <scheme val="none"/>
      </font>
    </dxf>
  </rfmt>
  <rfmt sheetId="2" s="1" sqref="C18" start="0" length="0">
    <dxf>
      <font>
        <sz val="10"/>
        <color auto="1"/>
        <name val="Arial"/>
        <family val="2"/>
        <charset val="238"/>
        <scheme val="none"/>
      </font>
    </dxf>
  </rfmt>
  <rfmt sheetId="2" s="1" sqref="D18" start="0" length="0">
    <dxf>
      <font>
        <sz val="10"/>
        <color auto="1"/>
        <name val="Arial"/>
        <family val="2"/>
        <charset val="238"/>
        <scheme val="none"/>
      </font>
    </dxf>
  </rfmt>
  <rfmt sheetId="2" s="1" sqref="E18" start="0" length="0">
    <dxf>
      <font>
        <sz val="10"/>
        <color auto="1"/>
        <name val="Arial"/>
        <family val="2"/>
        <charset val="238"/>
        <scheme val="none"/>
      </font>
    </dxf>
  </rfmt>
  <rfmt sheetId="2" s="1" sqref="F18" start="0" length="0">
    <dxf>
      <font>
        <sz val="10"/>
        <color auto="1"/>
        <name val="Arial"/>
        <family val="2"/>
        <charset val="238"/>
        <scheme val="none"/>
      </font>
    </dxf>
  </rfmt>
  <rfmt sheetId="2" s="1" sqref="G18" start="0" length="0">
    <dxf>
      <font>
        <sz val="10"/>
        <color auto="1"/>
        <name val="Arial"/>
        <family val="2"/>
        <charset val="238"/>
        <scheme val="none"/>
      </font>
    </dxf>
  </rfmt>
  <rfmt sheetId="2" s="1" sqref="H18" start="0" length="0">
    <dxf>
      <font>
        <sz val="10"/>
        <color auto="1"/>
        <name val="Arial"/>
        <family val="2"/>
        <charset val="238"/>
        <scheme val="none"/>
      </font>
    </dxf>
  </rfmt>
  <rfmt sheetId="2" s="1" sqref="I18" start="0" length="0">
    <dxf>
      <font>
        <sz val="10"/>
        <color auto="1"/>
        <name val="Arial"/>
        <family val="2"/>
        <charset val="238"/>
        <scheme val="none"/>
      </font>
    </dxf>
  </rfmt>
  <rfmt sheetId="2" s="1" sqref="J18" start="0" length="0">
    <dxf>
      <font>
        <sz val="10"/>
        <color auto="1"/>
        <name val="Arial"/>
        <family val="2"/>
        <charset val="238"/>
        <scheme val="none"/>
      </font>
    </dxf>
  </rfmt>
  <rfmt sheetId="2" s="1" sqref="K18" start="0" length="0">
    <dxf>
      <font>
        <sz val="10"/>
        <color auto="1"/>
        <name val="Arial"/>
        <family val="2"/>
        <charset val="238"/>
        <scheme val="none"/>
      </font>
    </dxf>
  </rfmt>
  <rfmt sheetId="2" s="1" sqref="L18" start="0" length="0">
    <dxf>
      <font>
        <sz val="10"/>
        <color auto="1"/>
        <name val="Arial"/>
        <family val="2"/>
        <charset val="238"/>
        <scheme val="none"/>
      </font>
    </dxf>
  </rfmt>
  <rfmt sheetId="2" s="1" sqref="M18" start="0" length="0">
    <dxf>
      <font>
        <sz val="10"/>
        <color auto="1"/>
        <name val="Arial"/>
        <family val="2"/>
        <charset val="238"/>
        <scheme val="none"/>
      </font>
    </dxf>
  </rfmt>
  <rfmt sheetId="2" s="1" sqref="N18" start="0" length="0">
    <dxf>
      <font>
        <sz val="10"/>
        <color auto="1"/>
        <name val="Arial"/>
        <family val="2"/>
        <charset val="238"/>
        <scheme val="none"/>
      </font>
    </dxf>
  </rfmt>
  <rfmt sheetId="2" s="1" sqref="O18" start="0" length="0">
    <dxf>
      <font>
        <sz val="10"/>
        <color auto="1"/>
        <name val="Arial"/>
        <family val="2"/>
        <charset val="238"/>
        <scheme val="none"/>
      </font>
    </dxf>
  </rfmt>
  <rfmt sheetId="2" s="1" sqref="P18" start="0" length="0">
    <dxf>
      <font>
        <sz val="10"/>
        <color auto="1"/>
        <name val="Arial"/>
        <family val="2"/>
        <charset val="238"/>
        <scheme val="none"/>
      </font>
    </dxf>
  </rfmt>
  <rfmt sheetId="2" s="1" sqref="A19" start="0" length="0">
    <dxf>
      <font>
        <sz val="10"/>
        <color auto="1"/>
        <name val="Arial"/>
        <family val="2"/>
        <charset val="238"/>
        <scheme val="none"/>
      </font>
    </dxf>
  </rfmt>
  <rcc rId="285" sId="2" odxf="1" s="1" dxf="1">
    <nc r="B19" t="inlineStr">
      <is>
        <t>Navrhovaná změna: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0"/>
        <color auto="1"/>
        <name val="Times New Roman"/>
        <family val="1"/>
        <charset val="238"/>
        <scheme val="none"/>
      </font>
    </ndxf>
  </rcc>
  <rfmt sheetId="2" s="1" sqref="C19" start="0" length="0">
    <dxf>
      <font>
        <sz val="10"/>
        <color auto="1"/>
        <name val="Arial"/>
        <family val="2"/>
        <charset val="238"/>
        <scheme val="none"/>
      </font>
    </dxf>
  </rfmt>
  <rfmt sheetId="2" s="1" sqref="D19" start="0" length="0">
    <dxf>
      <font>
        <sz val="10"/>
        <color auto="1"/>
        <name val="Arial"/>
        <family val="2"/>
        <charset val="238"/>
        <scheme val="none"/>
      </font>
    </dxf>
  </rfmt>
  <rfmt sheetId="2" s="1" sqref="E19" start="0" length="0">
    <dxf>
      <font>
        <sz val="10"/>
        <color auto="1"/>
        <name val="Arial"/>
        <family val="2"/>
        <charset val="238"/>
        <scheme val="none"/>
      </font>
    </dxf>
  </rfmt>
  <rfmt sheetId="2" s="1" sqref="F19" start="0" length="0">
    <dxf>
      <font>
        <sz val="10"/>
        <color auto="1"/>
        <name val="Arial"/>
        <family val="2"/>
        <charset val="238"/>
        <scheme val="none"/>
      </font>
    </dxf>
  </rfmt>
  <rcc rId="286" sId="2" odxf="1" s="1" dxf="1">
    <nc r="G19" t="inlineStr">
      <is>
        <t>změna výdajů z kap. 14 celkem: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right"/>
    </ndxf>
  </rcc>
  <rfmt sheetId="2" s="1" sqref="H19" start="0" length="0">
    <dxf>
      <font>
        <sz val="10"/>
        <color auto="1"/>
        <name val="Times New Roman"/>
        <family val="1"/>
        <charset val="238"/>
        <scheme val="none"/>
      </font>
      <alignment horizontal="right"/>
    </dxf>
  </rfmt>
  <rcc rId="287" sId="2" odxf="1" s="1" dxf="1">
    <nc r="I19">
      <f>SUM(C17:J17)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0"/>
        <color auto="1"/>
        <name val="Arial"/>
        <family val="2"/>
        <charset val="238"/>
        <scheme val="none"/>
      </font>
      <numFmt numFmtId="169" formatCode="0.0000"/>
    </ndxf>
  </rcc>
  <rcc rId="288" sId="2" odxf="1" s="1" dxf="1">
    <nc r="J19" t="inlineStr">
      <is>
        <t>tis. Kč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</ndxf>
  </rcc>
  <rfmt sheetId="2" s="1" sqref="K19" start="0" length="0">
    <dxf>
      <font>
        <sz val="10"/>
        <color auto="1"/>
        <name val="Arial"/>
        <family val="2"/>
        <charset val="238"/>
        <scheme val="none"/>
      </font>
    </dxf>
  </rfmt>
  <rfmt sheetId="2" s="1" sqref="L19" start="0" length="0">
    <dxf>
      <font>
        <sz val="10"/>
        <color auto="1"/>
        <name val="Arial"/>
        <family val="2"/>
        <charset val="238"/>
        <scheme val="none"/>
      </font>
    </dxf>
  </rfmt>
  <rcc rId="289" sId="2" odxf="1" s="1" dxf="1">
    <nc r="M19" t="inlineStr">
      <is>
        <t xml:space="preserve"> změna příjmů celkem: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  <alignment horizontal="right"/>
    </ndxf>
  </rcc>
  <rcc rId="290" sId="2" odxf="1" s="1" dxf="1">
    <nc r="N19">
      <f>SUM(L17:P17)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b/>
        <sz val="10"/>
        <color auto="1"/>
        <name val="Arial"/>
        <family val="2"/>
        <charset val="238"/>
        <scheme val="none"/>
      </font>
      <numFmt numFmtId="168" formatCode="0.00000"/>
    </ndxf>
  </rcc>
  <rfmt sheetId="2" s="1" sqref="O19" start="0" length="0">
    <dxf>
      <font>
        <b/>
        <sz val="10"/>
        <color auto="1"/>
        <name val="Arial"/>
        <family val="2"/>
        <charset val="238"/>
        <scheme val="none"/>
      </font>
      <numFmt numFmtId="166" formatCode="0.0"/>
    </dxf>
  </rfmt>
  <rcc rId="291" sId="2" odxf="1" s="1" dxf="1">
    <nc r="P19" t="inlineStr">
      <is>
        <t>tis. Kč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0"/>
        <color auto="1"/>
        <name val="Times New Roman"/>
        <family val="1"/>
        <charset val="238"/>
        <scheme val="none"/>
      </font>
    </ndxf>
  </rcc>
  <rfmt sheetId="2" s="1" sqref="E20" start="0" length="0">
    <dxf>
      <font>
        <sz val="10"/>
        <color auto="1"/>
        <name val="Arial"/>
        <family val="2"/>
        <charset val="238"/>
        <scheme val="none"/>
      </font>
    </dxf>
  </rfmt>
  <rfmt sheetId="2" s="1" sqref="F20" start="0" length="0">
    <dxf>
      <font>
        <sz val="10"/>
        <color auto="1"/>
        <name val="Arial"/>
        <family val="2"/>
        <charset val="238"/>
        <scheme val="none"/>
      </font>
    </dxf>
  </rfmt>
  <rfmt sheetId="2" s="1" sqref="G20" start="0" length="0">
    <dxf>
      <font>
        <sz val="10"/>
        <color auto="1"/>
        <name val="Times New Roman"/>
        <family val="1"/>
        <charset val="238"/>
        <scheme val="none"/>
      </font>
      <alignment horizontal="right"/>
    </dxf>
  </rfmt>
  <rcc rId="292" sId="2" odxf="1" dxf="1">
    <nc r="H20" t="inlineStr">
      <is>
        <t>dorovnání z rezervy kraje</t>
      </is>
    </nc>
    <odxf>
      <font>
        <sz val="11"/>
        <color theme="1"/>
        <name val="Calibri"/>
        <family val="2"/>
        <scheme val="minor"/>
      </font>
      <alignment horizontal="general" vertical="bottom"/>
    </odxf>
    <ndxf>
      <font>
        <sz val="9"/>
        <color auto="1"/>
        <name val="Arial"/>
        <family val="2"/>
        <charset val="238"/>
        <scheme val="none"/>
      </font>
      <alignment horizontal="right" vertical="top"/>
    </ndxf>
  </rcc>
  <rcc rId="293" sId="2" odxf="1" dxf="1">
    <nc r="I20">
      <f>I19-N19</f>
    </nc>
    <odxf>
      <numFmt numFmtId="0" formatCode="General"/>
    </odxf>
    <ndxf>
      <numFmt numFmtId="169" formatCode="0.0000"/>
    </ndxf>
  </rcc>
  <rfmt sheetId="2" s="1" sqref="J20" start="0" length="0">
    <dxf>
      <font>
        <sz val="10"/>
        <color auto="1"/>
        <name val="Times New Roman"/>
        <family val="1"/>
        <charset val="238"/>
        <scheme val="none"/>
      </font>
    </dxf>
  </rfmt>
  <rfmt sheetId="2" sqref="I21" start="0" length="0">
    <dxf>
      <font>
        <b/>
        <sz val="10"/>
        <color auto="1"/>
        <name val="Arial"/>
        <family val="2"/>
        <charset val="238"/>
        <scheme val="none"/>
      </font>
      <numFmt numFmtId="166" formatCode="0.0"/>
    </dxf>
  </rfmt>
  <rfmt sheetId="2" s="1" sqref="J21" start="0" length="0">
    <dxf>
      <font>
        <sz val="10"/>
        <color auto="1"/>
        <name val="Times New Roman"/>
        <family val="1"/>
        <charset val="238"/>
        <scheme val="none"/>
      </font>
    </dxf>
  </rfmt>
  <rcc rId="294" sId="2" odxf="1" dxf="1">
    <nc r="I22">
      <f>I19-I20</f>
    </nc>
    <odxf>
      <numFmt numFmtId="0" formatCode="General"/>
    </odxf>
    <ndxf>
      <numFmt numFmtId="168" formatCode="0.00000"/>
    </ndxf>
  </rcc>
  <rcc rId="295" sId="2">
    <nc r="P1" t="inlineStr">
      <is>
        <t>tab. č. 4.b</t>
      </is>
    </nc>
  </rcc>
  <rcc rId="296" sId="2">
    <nc r="A2" t="inlineStr">
      <is>
        <t>Rada KHK 21.12. 2020</t>
      </is>
    </nc>
  </rcc>
  <rcv guid="{4D432670-12C4-4EFA-8F98-01340BD3C1B3}" action="delete"/>
  <rdn rId="0" localSheetId="1" customView="1" name="Z_4D432670_12C4_4EFA_8F98_01340BD3C1B3_.wvu.PrintArea" hidden="1" oldHidden="1">
    <formula>'tab. č. 4.a'!$A$3:$Y$23</formula>
    <oldFormula>'tab. č. 4.a'!$A$3:$Y$23</oldFormula>
  </rdn>
  <rdn rId="0" localSheetId="1" customView="1" name="Z_4D432670_12C4_4EFA_8F98_01340BD3C1B3_.wvu.PrintTitles" hidden="1" oldHidden="1">
    <formula>'tab. č. 4.a'!$A:$C,'tab. č. 4.a'!$3:$4</formula>
    <oldFormula>'tab. č. 4.a'!$A:$C,'tab. č. 4.a'!$3:$4</oldFormula>
  </rdn>
  <rcv guid="{4D432670-12C4-4EFA-8F98-01340BD3C1B3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9" sId="2" ref="A7:XFD7" action="deleteRow">
    <rfmt sheetId="2" xfDxf="1" sqref="A7:XFD7" start="0" length="0"/>
    <rcc rId="0" sId="2" s="1" dxf="1">
      <nc r="A7">
        <v>2</v>
      </nc>
      <ndxf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7" t="inlineStr">
        <is>
          <t>licence Microsoft pro školy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C7">
        <f>'I:\KU-data\SM-ekonom\krajské\rok 2020\Rada Zastupitelstvo 2020\návrh 3 zm. rozpočtu kraje\[ukazatele PO 2020 3. změna - podkl EO.xls]tab 1 a'!J77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2" s="1" sqref="D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right style="thin">
            <color indexed="64"/>
          </right>
          <bottom style="thin">
            <color indexed="64"/>
          </bottom>
        </border>
      </dxf>
    </rfmt>
    <rcc rId="0" sId="2" s="1" dxf="1">
      <nc r="E7">
        <f>-C7-G7+L7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F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J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L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N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O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P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00" sId="2" ref="A7:XFD7" action="deleteRow">
    <rfmt sheetId="2" xfDxf="1" sqref="A7:XFD7" start="0" length="0"/>
    <rcc rId="0" sId="2" s="1" dxf="1">
      <nc r="A7">
        <v>3</v>
      </nc>
      <ndxf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7" t="inlineStr">
        <is>
          <t>posílení platů odb. učitelů SŠ vybr. oborů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C7">
        <f>'I:\KU-data\SM-ekonom\krajské\rok 2020\Rada Zastupitelstvo 2020\návrh 3 zm. rozpočtu kraje\[ukazatele PO 2020 3. změna - podkl EO.xls]tab 1 a'!K77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2" s="1" sqref="D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right style="thin">
            <color indexed="64"/>
          </right>
          <bottom style="thin">
            <color indexed="64"/>
          </bottom>
        </border>
      </dxf>
    </rfmt>
    <rcc rId="0" sId="2" s="1" dxf="1">
      <nc r="E7">
        <f>-C7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F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J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L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N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O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P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01" sId="2" ref="A7:XFD7" action="deleteRow">
    <rfmt sheetId="2" xfDxf="1" sqref="A7:XFD7" start="0" length="0"/>
    <rcc rId="0" sId="2" s="1" dxf="1">
      <nc r="A7">
        <v>4</v>
      </nc>
      <ndxf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7" t="inlineStr">
        <is>
          <t>podpora žáků uč. ob. a stud. VOŠ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C7">
        <f>'I:\KU-data\SM-ekonom\krajské\rok 2020\Rada Zastupitelstvo 2020\návrh 3 zm. rozpočtu kraje\[ukazatele PO 2020 3. změna - podkl EO.xls]tab 1 a'!L77</f>
      </nc>
      <ndxf>
        <font>
          <sz val="10"/>
          <color theme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2" s="1" sqref="D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right style="thin">
            <color indexed="64"/>
          </right>
          <bottom style="thin">
            <color indexed="64"/>
          </bottom>
        </border>
      </dxf>
    </rfmt>
    <rcc rId="0" sId="2" s="1" dxf="1">
      <nc r="E7">
        <f>-C7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F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J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L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N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O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P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02" sId="2" ref="A7:XFD7" action="deleteRow">
    <rfmt sheetId="2" xfDxf="1" sqref="A7:XFD7" start="0" length="0"/>
    <rcc rId="0" sId="2" s="1" dxf="1">
      <nc r="A7">
        <v>5</v>
      </nc>
      <ndxf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7" t="inlineStr">
        <is>
          <t>nákup notebooků pro učitele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C7">
        <f>'I:\KU-data\SM-ekonom\krajské\rok 2020\Rada Zastupitelstvo 2020\návrh 3 zm. rozpočtu kraje\[ukazatele PO 2020 3. změna - podkl EO.xls]tab 1 a'!M77</f>
      </nc>
      <ndxf>
        <font>
          <sz val="10"/>
          <color theme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2" s="1" sqref="D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right style="thin">
            <color indexed="64"/>
          </right>
          <bottom style="thin">
            <color indexed="64"/>
          </bottom>
        </border>
      </dxf>
    </rfmt>
    <rcc rId="0" sId="2" s="1" dxf="1">
      <nc r="E7">
        <f>-C7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F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J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L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N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O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P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03" sId="2" ref="A7:XFD7" action="deleteRow">
    <rfmt sheetId="2" xfDxf="1" sqref="A7:XFD7" start="0" length="0"/>
    <rcc rId="0" sId="2" s="1" dxf="1">
      <nc r="A7">
        <v>6</v>
      </nc>
      <ndxf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7" t="inlineStr">
        <is>
          <t>příspěvek na licenci pro DofE centra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C7">
        <f>'I:\KU-data\SM-ekonom\krajské\rok 2020\Rada Zastupitelstvo 2020\návrh 3 zm. rozpočtu kraje\[ukazatele PO 2020 3. změna - podkl EO.xls]tab 1 a'!N77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ndxf>
    </rcc>
    <rfmt sheetId="2" s="1" sqref="D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right style="thin">
            <color indexed="64"/>
          </right>
          <bottom style="thin">
            <color indexed="64"/>
          </bottom>
        </border>
      </dxf>
    </rfmt>
    <rcc rId="0" sId="2" s="1" dxf="1">
      <nc r="E7">
        <f>-C7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F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J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L7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N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O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P7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4" sId="2">
    <oc r="A6">
      <v>1</v>
    </oc>
    <nc r="A6" t="inlineStr">
      <is>
        <t>B.1</t>
      </is>
    </nc>
  </rcc>
  <rcc rId="305" sId="2">
    <oc r="A7">
      <v>7</v>
    </oc>
    <nc r="A7" t="inlineStr">
      <is>
        <t>B.2</t>
      </is>
    </nc>
  </rcc>
  <rcc rId="306" sId="2">
    <oc r="A10">
      <v>10</v>
    </oc>
    <nc r="A10" t="inlineStr">
      <is>
        <t>B.3</t>
      </is>
    </nc>
  </rcc>
  <rrc rId="307" sId="2" ref="A8:XFD8" action="insertRow"/>
  <rm rId="308" sheetId="2" source="A11:XFD11" destination="A8:XFD8" sourceSheetId="2">
    <rfmt sheetId="2" xfDxf="1" sqref="A8:XFD8" start="0" length="0"/>
    <rfmt sheetId="2" s="1" sqref="A8" start="0" length="0">
      <dxf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B8" start="0" length="0">
      <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C8" start="0" length="0">
      <dxf>
        <font>
          <sz val="10"/>
          <color indexed="8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="1" sqref="D8" start="0" length="0">
      <dxf>
        <font>
          <sz val="10"/>
          <color indexed="8"/>
          <name val="Arial"/>
          <family val="2"/>
          <charset val="238"/>
          <scheme val="none"/>
        </font>
        <numFmt numFmtId="167" formatCode="0.000"/>
        <border outline="0">
          <right style="thin">
            <color indexed="64"/>
          </right>
          <bottom style="thin">
            <color indexed="64"/>
          </bottom>
        </border>
      </dxf>
    </rfmt>
    <rfmt sheetId="2" s="1" sqref="E8" start="0" length="0">
      <dxf>
        <font>
          <sz val="10"/>
          <color theme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8" start="0" length="0">
      <dxf>
        <font>
          <sz val="10"/>
          <color theme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8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8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8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J8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8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L8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8" start="0" length="0">
      <dxf>
        <font>
          <sz val="10"/>
          <color auto="1"/>
          <name val="Arial"/>
          <family val="2"/>
          <charset val="238"/>
          <scheme val="none"/>
        </font>
        <numFmt numFmtId="166" formatCode="0.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N8" start="0" length="0">
      <dxf>
        <font>
          <sz val="10"/>
          <color auto="1"/>
          <name val="Arial"/>
          <family val="2"/>
          <charset val="238"/>
          <scheme val="none"/>
        </font>
        <numFmt numFmtId="166" formatCode="0.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O8" start="0" length="0">
      <dxf>
        <font>
          <sz val="10"/>
          <color auto="1"/>
          <name val="Arial"/>
          <family val="2"/>
          <charset val="238"/>
          <scheme val="none"/>
        </font>
        <numFmt numFmtId="166" formatCode="0.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P8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" sId="2" ref="A11:XFD11" action="deleteRow">
    <rfmt sheetId="2" xfDxf="1" sqref="A11:XFD11" start="0" length="0"/>
  </rrc>
  <rcc rId="310" sId="2">
    <oc r="A9">
      <v>8</v>
    </oc>
    <nc r="A9" t="inlineStr">
      <is>
        <t>C.</t>
      </is>
    </nc>
  </rcc>
  <rcc rId="311" sId="2">
    <oc r="A10">
      <v>9</v>
    </oc>
    <nc r="A10"/>
  </rcc>
  <rcc rId="312" sId="2">
    <oc r="B10" t="inlineStr">
      <is>
        <t>příjmy odvětví školství</t>
      </is>
    </oc>
    <nc r="B10"/>
  </rcc>
  <rcc rId="313" sId="2">
    <oc r="E10">
      <f>399.464+66.94</f>
    </oc>
    <nc r="E10"/>
  </rcc>
  <rcc rId="314" sId="2">
    <oc r="N10">
      <f>E10</f>
    </oc>
    <nc r="N10"/>
  </rcc>
  <rcc rId="315" sId="2" numFmtId="4">
    <oc r="E9">
      <v>1472.08131</v>
    </oc>
    <nc r="E9">
      <v>31.268999999999998</v>
    </nc>
  </rcc>
  <rcc rId="316" sId="2" numFmtId="4">
    <oc r="C7">
      <f>'I:\KU-data\SM-ekonom\krajské\rok 2020\Rada Zastupitelstvo 2020\návrh 3 zm. rozpočtu kraje\[ukazatele PO 2020 3. změna - podkl EO.xls]tab 1 a'!O77+'I:\KU-data\SM-ekonom\krajské\rok 2020\Rada Zastupitelstvo 2020\návrh 3 zm. rozpočtu kraje\[ukazatele PO 2020 3. změna - podkl EO.xls]tab 1 a'!P77</f>
    </oc>
    <nc r="C7">
      <v>0</v>
    </nc>
  </rcc>
  <rcc rId="317" sId="2">
    <oc r="E7">
      <f>L7-C7</f>
    </oc>
    <nc r="E7"/>
  </rcc>
  <rcc rId="318" sId="2" numFmtId="4">
    <oc r="L7">
      <f>'I:\KU-data\SM-ekonom\krajské\rok 2020\Rada Zastupitelstvo 2020\návrh 3 zm. rozpočtu kraje\[ukazatele PO 2020 3. změna - podkl EO.xls]tab 1 a'!R77</f>
    </oc>
    <nc r="L7">
      <v>0</v>
    </nc>
  </rcc>
  <rcc rId="319" sId="1">
    <oc r="J4" t="inlineStr">
      <is>
        <t>příspěvek na provoz
- zůst. hodnota 
vyř. majetku</t>
      </is>
    </oc>
    <nc r="J4" t="inlineStr">
      <is>
        <t xml:space="preserve"> zůst. hodnota 
vyř. maj. bez změny přísp.</t>
      </is>
    </nc>
  </rcc>
  <rfmt sheetId="1" sqref="J4" start="0" length="2147483647">
    <dxf>
      <font>
        <i/>
      </font>
    </dxf>
  </rfmt>
  <rcc rId="320" sId="2">
    <oc r="C6">
      <f>'I:\KU-data\SM-ekonom\krajské\rok 2020\Rada Zastupitelstvo 2020\návrh 3 zm. rozpočtu kraje\[ukazatele PO 2020 3. změna - podkl EO.xls]tab 1 a'!I77</f>
    </oc>
    <nc r="C6">
      <f>'tab. č. 4.a'!H23</f>
    </nc>
  </rcc>
  <rcc rId="321" sId="2">
    <oc r="G6">
      <f>'I:\KU-data\SM-ekonom\krajské\rok 2020\Rada Zastupitelstvo 2020\návrh 3 zm. rozpočtu kraje\[ukazatele PO 2020 3. změna - podkl EO.xls]tab 1 a'!T77+'I:\KU-data\SM-ekonom\krajské\rok 2020\Rada Zastupitelstvo 2020\návrh 3 zm. rozpočtu kraje\[ukazatele PO 2020 3. změna - podkl EO.xls]tab 1 a'!U77</f>
    </oc>
    <nc r="G6">
      <f>'tab. č. 4.a'!K23</f>
    </nc>
  </rcc>
  <rcc rId="322" sId="2">
    <oc r="E6">
      <f>-C6-G6+L6+120</f>
    </oc>
    <nc r="E6"/>
  </rcc>
  <rcc rId="323" sId="2">
    <nc r="F6">
      <f>-C6-G6+L6</f>
    </nc>
  </rcc>
  <rcv guid="{4D432670-12C4-4EFA-8F98-01340BD3C1B3}" action="delete"/>
  <rdn rId="0" localSheetId="1" customView="1" name="Z_4D432670_12C4_4EFA_8F98_01340BD3C1B3_.wvu.PrintArea" hidden="1" oldHidden="1">
    <formula>'tab. č. 4.a'!$A$3:$Y$23</formula>
    <oldFormula>'tab. č. 4.a'!$A$3:$Y$23</oldFormula>
  </rdn>
  <rdn rId="0" localSheetId="1" customView="1" name="Z_4D432670_12C4_4EFA_8F98_01340BD3C1B3_.wvu.PrintTitles" hidden="1" oldHidden="1">
    <formula>'tab. č. 4.a'!$A:$C,'tab. č. 4.a'!$3:$4</formula>
    <oldFormula>'tab. č. 4.a'!$A:$C,'tab. č. 4.a'!$3:$4</oldFormula>
  </rdn>
  <rcv guid="{4D432670-12C4-4EFA-8F98-01340BD3C1B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6" sId="2">
    <oc r="L5" t="inlineStr">
      <is>
        <t>odvody 
z IF PO
kap. 14</t>
      </is>
    </oc>
    <nc r="L5" t="inlineStr">
      <is>
        <t>odvody 
z FI PO
kap. 14</t>
      </is>
    </nc>
  </rcc>
  <rrc rId="327" sId="2" ref="A10:XFD10" action="deleteRow">
    <rfmt sheetId="2" xfDxf="1" sqref="A10:XFD10" start="0" length="0"/>
    <rfmt sheetId="2" s="1" sqref="A10" start="0" length="0">
      <dxf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B10" start="0" length="0">
      <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C10" start="0" length="0">
      <dxf>
        <font>
          <sz val="10"/>
          <color indexed="8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2" s="1" sqref="D10" start="0" length="0">
      <dxf>
        <font>
          <sz val="10"/>
          <color indexed="8"/>
          <name val="Arial"/>
          <family val="2"/>
          <charset val="238"/>
          <scheme val="none"/>
        </font>
        <numFmt numFmtId="167" formatCode="0.000"/>
        <border outline="0">
          <right style="thin">
            <color indexed="64"/>
          </right>
          <bottom style="thin">
            <color indexed="64"/>
          </bottom>
        </border>
      </dxf>
    </rfmt>
    <rfmt sheetId="2" s="1" sqref="E10" start="0" length="0">
      <dxf>
        <font>
          <sz val="10"/>
          <color theme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0" start="0" length="0">
      <dxf>
        <font>
          <sz val="10"/>
          <color theme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H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J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L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10" start="0" length="0">
      <dxf>
        <font>
          <sz val="10"/>
          <color auto="1"/>
          <name val="Arial"/>
          <family val="2"/>
          <charset val="238"/>
          <scheme val="none"/>
        </font>
        <numFmt numFmtId="166" formatCode="0.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N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O10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P10" start="0" length="0">
      <dxf>
        <font>
          <sz val="10"/>
          <color auto="1"/>
          <name val="Arial"/>
          <family val="2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8" sId="2">
    <oc r="A1" t="inlineStr">
      <is>
        <t>Rekapitulace výše úprav ukazatelů rozpočtu odvětví školství z rozpočtu kraje</t>
      </is>
    </oc>
    <nc r="A1" t="inlineStr">
      <is>
        <t>Rekapitulace výše úprav ukazatelů rozpočtu odvětví školství z rozpočtu kraje pro rok 2020</t>
      </is>
    </nc>
  </rcc>
  <rcv guid="{4D432670-12C4-4EFA-8F98-01340BD3C1B3}" action="delete"/>
  <rdn rId="0" localSheetId="1" customView="1" name="Z_4D432670_12C4_4EFA_8F98_01340BD3C1B3_.wvu.PrintArea" hidden="1" oldHidden="1">
    <formula>'tab. č. 4.a'!$A$3:$Y$23</formula>
    <oldFormula>'tab. č. 4.a'!$A$3:$Y$23</oldFormula>
  </rdn>
  <rdn rId="0" localSheetId="1" customView="1" name="Z_4D432670_12C4_4EFA_8F98_01340BD3C1B3_.wvu.PrintTitles" hidden="1" oldHidden="1">
    <formula>'tab. č. 4.a'!$A:$C,'tab. č. 4.a'!$3:$4</formula>
    <oldFormula>'tab. č. 4.a'!$A:$C,'tab. č. 4.a'!$3:$4</oldFormula>
  </rdn>
  <rcv guid="{4D432670-12C4-4EFA-8F98-01340BD3C1B3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" sId="2">
    <oc r="H14" t="inlineStr">
      <is>
        <t>dorovnání z rezervy kraje</t>
      </is>
    </oc>
    <nc r="H14"/>
  </rcc>
  <rcc rId="332" sId="2">
    <oc r="I14">
      <f>I13-N13</f>
    </oc>
    <nc r="I14"/>
  </rcc>
  <rcc rId="333" sId="2">
    <oc r="I16">
      <f>I13-I14</f>
    </oc>
    <nc r="I16"/>
  </rcc>
  <rcv guid="{4D432670-12C4-4EFA-8F98-01340BD3C1B3}" action="delete"/>
  <rdn rId="0" localSheetId="1" customView="1" name="Z_4D432670_12C4_4EFA_8F98_01340BD3C1B3_.wvu.PrintArea" hidden="1" oldHidden="1">
    <formula>'tab. č. 4.a'!$A$3:$Y$23</formula>
    <oldFormula>'tab. č. 4.a'!$A$3:$Y$23</oldFormula>
  </rdn>
  <rdn rId="0" localSheetId="1" customView="1" name="Z_4D432670_12C4_4EFA_8F98_01340BD3C1B3_.wvu.PrintTitles" hidden="1" oldHidden="1">
    <formula>'tab. č. 4.a'!$A:$C,'tab. č. 4.a'!$3:$4</formula>
    <oldFormula>'tab. č. 4.a'!$A:$C,'tab. č. 4.a'!$3:$4</oldFormula>
  </rdn>
  <rcv guid="{4D432670-12C4-4EFA-8F98-01340BD3C1B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EC248215_B186_46FD_BF6A_3F8624FCCF32_.wvu.PrintArea" hidden="1" oldHidden="1">
    <formula>'tab. č. 4.a'!$A$3:$Y$23</formula>
  </rdn>
  <rdn rId="0" localSheetId="1" customView="1" name="Z_EC248215_B186_46FD_BF6A_3F8624FCCF32_.wvu.PrintTitles" hidden="1" oldHidden="1">
    <formula>'tab. č. 4.a'!$A:$C,'tab. č. 4.a'!$3:$4</formula>
  </rdn>
  <rcv guid="{EC248215-B186-46FD-BF6A-3F8624FCCF3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" sId="1" ref="A16:XFD16" action="insertRow"/>
  <rcc rId="27" sId="1" odxf="1" dxf="1">
    <nc r="A16">
      <v>410</v>
    </nc>
    <odxf>
      <font>
        <sz val="10"/>
        <color auto="1"/>
        <name val="Arial"/>
        <charset val="238"/>
        <scheme val="none"/>
      </font>
      <fill>
        <patternFill patternType="solid">
          <bgColor theme="0"/>
        </patternFill>
      </fill>
      <alignment wrapText="0"/>
      <border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odxf>
    <ndxf>
      <font>
        <sz val="11"/>
        <color theme="1"/>
        <name val="Calibri"/>
        <family val="2"/>
        <charset val="238"/>
        <scheme val="minor"/>
      </font>
      <fill>
        <patternFill patternType="none">
          <bgColor indexed="65"/>
        </patternFill>
      </fill>
      <alignment wrapText="1"/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ndxf>
  </rcc>
  <rcc rId="28" sId="1" odxf="1" dxf="1">
    <nc r="B16">
      <v>3121</v>
    </nc>
    <odxf>
      <font>
        <b val="0"/>
        <sz val="10"/>
        <color auto="1"/>
        <name val="Arial"/>
        <charset val="238"/>
        <scheme val="none"/>
      </font>
      <fill>
        <patternFill patternType="solid">
          <bgColor theme="0"/>
        </patternFill>
      </fill>
      <border outline="0">
        <left style="thin">
          <color indexed="64"/>
        </left>
        <top/>
        <bottom style="thin">
          <color indexed="64"/>
        </bottom>
      </border>
    </odxf>
    <ndxf>
      <font>
        <b/>
        <sz val="10"/>
        <color auto="1"/>
        <name val="Arial"/>
        <charset val="238"/>
        <scheme val="none"/>
      </font>
      <fill>
        <patternFill patternType="none">
          <bgColor indexed="65"/>
        </patternFill>
      </fill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ndxf>
  </rcc>
  <rcc rId="29" sId="1" odxf="1" s="1" dxf="1">
    <nc r="C16" t="inlineStr">
      <is>
        <t>Gymnázium,Trutnov,Jiráskovo n. 325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charset val="238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  <protection locked="1" hidden="0"/>
    </odxf>
    <ndxf>
      <font>
        <b/>
        <sz val="11"/>
        <color auto="1"/>
        <name val="Times New Roman"/>
        <family val="1"/>
        <charset val="238"/>
        <scheme val="none"/>
      </font>
      <fill>
        <patternFill>
          <bgColor rgb="FFCCFFCC"/>
        </patternFill>
      </fill>
      <border outline="0">
        <left style="thick">
          <color indexed="64"/>
        </left>
        <top style="thick">
          <color indexed="64"/>
        </top>
        <bottom style="thick">
          <color indexed="64"/>
        </bottom>
      </border>
    </ndxf>
  </rcc>
  <rfmt sheetId="1" sqref="A16:C16">
    <dxf>
      <fill>
        <patternFill>
          <bgColor theme="0"/>
        </patternFill>
      </fill>
    </dxf>
  </rfmt>
  <rfmt sheetId="1" sqref="A16:C16" start="0" length="2147483647">
    <dxf>
      <font>
        <b/>
        <charset val="238"/>
      </font>
    </dxf>
  </rfmt>
  <rfmt sheetId="1" sqref="A16:C16" start="0" length="2147483647">
    <dxf>
      <font>
        <b val="0"/>
      </font>
    </dxf>
  </rfmt>
  <rfmt sheetId="1" sqref="A15:A16" start="0" length="0">
    <dxf>
      <border>
        <left style="thin">
          <color indexed="64"/>
        </left>
      </border>
    </dxf>
  </rfmt>
  <rfmt sheetId="1" sqref="C15:C16" start="0" length="0">
    <dxf>
      <border>
        <right style="thin">
          <color indexed="64"/>
        </right>
      </border>
    </dxf>
  </rfmt>
  <rfmt sheetId="1" sqref="A16:C16" start="0" length="0">
    <dxf>
      <border>
        <bottom style="thin">
          <color indexed="64"/>
        </bottom>
      </border>
    </dxf>
  </rfmt>
  <rfmt sheetId="1" sqref="D15" start="0" length="0">
    <dxf>
      <border outline="0">
        <left style="medium">
          <color indexed="64"/>
        </left>
      </border>
    </dxf>
  </rfmt>
  <rfmt sheetId="1" sqref="D16" start="0" length="0">
    <dxf>
      <border outline="0">
        <left style="medium">
          <color indexed="64"/>
        </left>
      </border>
    </dxf>
  </rfmt>
  <rcc rId="30" sId="1" numFmtId="4">
    <nc r="I16">
      <v>3.3</v>
    </nc>
  </rcc>
  <rcc rId="31" sId="1" numFmtId="4">
    <nc r="D15">
      <v>2972.93</v>
    </nc>
  </rcc>
  <rcc rId="32" sId="1">
    <nc r="M15">
      <f>D15+H15</f>
    </nc>
  </rcc>
  <rcc rId="33" sId="1" numFmtId="4">
    <nc r="D16">
      <v>7048.75</v>
    </nc>
  </rcc>
  <rcv guid="{7A05C273-DC7A-4867-B23D-732895628BDC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1" numFmtId="4">
    <nc r="E15">
      <v>30.77</v>
    </nc>
  </rcc>
  <rcc rId="35" sId="1" numFmtId="4">
    <nc r="E16">
      <v>1441.24</v>
    </nc>
  </rcc>
  <rcc rId="36" sId="1" numFmtId="4">
    <nc r="G15">
      <v>24.62</v>
    </nc>
  </rcc>
  <rcc rId="37" sId="1">
    <nc r="O15">
      <f>G15</f>
    </nc>
  </rcc>
  <rcc rId="38" sId="1" numFmtId="4">
    <nc r="G16">
      <v>1174.72</v>
    </nc>
  </rcc>
  <rcc rId="39" sId="1">
    <nc r="O16">
      <f>G16</f>
    </nc>
  </rcc>
  <rcc rId="40" sId="1" numFmtId="4">
    <nc r="F12">
      <v>120</v>
    </nc>
  </rcc>
  <rcc rId="41" sId="1" numFmtId="4">
    <nc r="F13">
      <v>61.25</v>
    </nc>
  </rcc>
  <rcc rId="42" sId="1" numFmtId="4">
    <nc r="H16">
      <v>0</v>
    </nc>
  </rcc>
  <rcc rId="43" sId="1">
    <nc r="M16">
      <f>D16+H16</f>
    </nc>
  </rcc>
  <rcc rId="44" sId="1">
    <nc r="U16">
      <f>H16</f>
    </nc>
  </rcc>
  <rcc rId="45" sId="1" numFmtId="4">
    <nc r="J16">
      <v>3.3</v>
    </nc>
  </rcc>
  <rcc rId="46" sId="1" numFmtId="4">
    <oc r="I16">
      <v>3.3</v>
    </oc>
    <nc r="I16">
      <v>0</v>
    </nc>
  </rcc>
  <rcc rId="47" sId="1" numFmtId="4">
    <nc r="I15">
      <v>0</v>
    </nc>
  </rcc>
  <rcc rId="48" sId="1">
    <nc r="V15">
      <f>I15</f>
    </nc>
  </rcc>
  <rcc rId="49" sId="1" numFmtId="4">
    <nc r="J15">
      <v>0</v>
    </nc>
  </rcc>
  <rcc rId="50" sId="1" numFmtId="4">
    <nc r="L15">
      <v>0</v>
    </nc>
  </rcc>
  <rcc rId="51" sId="1">
    <nc r="X15">
      <f>L15</f>
    </nc>
  </rcc>
  <rcc rId="52" sId="1" numFmtId="4">
    <nc r="L16">
      <v>0</v>
    </nc>
  </rcc>
  <rcc rId="53" sId="1">
    <nc r="X16">
      <f>L16</f>
    </nc>
  </rcc>
  <rfmt sheetId="1" sqref="J1:J1048576">
    <dxf>
      <numFmt numFmtId="164" formatCode="#,##0.000"/>
    </dxf>
  </rfmt>
  <rcc rId="54" sId="1">
    <oc r="N9">
      <f>E9+I9</f>
    </oc>
    <nc r="N9">
      <f>E9+I9+J9</f>
    </nc>
  </rcc>
  <rcc rId="55" sId="1">
    <oc r="N10">
      <f>E10+I10</f>
    </oc>
    <nc r="N10">
      <f>E10+I10+J10</f>
    </nc>
  </rcc>
  <rcc rId="56" sId="1">
    <oc r="N11">
      <f>E11+I11</f>
    </oc>
    <nc r="N11">
      <f>E11+I11+J11</f>
    </nc>
  </rcc>
  <rcc rId="57" sId="1">
    <oc r="N12">
      <f>E12+I12</f>
    </oc>
    <nc r="N12">
      <f>E12+I12+J12</f>
    </nc>
  </rcc>
  <rcc rId="58" sId="1">
    <oc r="N13">
      <f>E13+I13</f>
    </oc>
    <nc r="N13">
      <f>E13+I13+J13</f>
    </nc>
  </rcc>
  <rcc rId="59" sId="1">
    <oc r="N14">
      <f>E14+I14</f>
    </oc>
    <nc r="N14">
      <f>E14+I14+J14</f>
    </nc>
  </rcc>
  <rcc rId="60" sId="1">
    <nc r="N15">
      <f>E15+I15+J15</f>
    </nc>
  </rcc>
  <rcc rId="61" sId="1">
    <nc r="N16">
      <f>E16+I16+J16</f>
    </nc>
  </rcc>
  <rcc rId="62" sId="1">
    <oc r="N17">
      <f>E17+I17</f>
    </oc>
    <nc r="N17">
      <f>E17+I17+J17</f>
    </nc>
  </rcc>
  <rcc rId="63" sId="1">
    <oc r="N18">
      <f>E18+I18</f>
    </oc>
    <nc r="N18">
      <f>E18+I18+J18</f>
    </nc>
  </rcc>
  <rcc rId="64" sId="1">
    <oc r="N19">
      <f>E19+I19</f>
    </oc>
    <nc r="N19">
      <f>E19+I19+J19</f>
    </nc>
  </rcc>
  <rcc rId="65" sId="1">
    <oc r="N20">
      <f>E20+I20</f>
    </oc>
    <nc r="N20">
      <f>E20+I20+J20</f>
    </nc>
  </rcc>
  <rcc rId="66" sId="1" odxf="1" dxf="1">
    <oc r="N21">
      <f>E21+I21</f>
    </oc>
    <nc r="N21">
      <f>E21+I21+J21</f>
    </nc>
    <odxf>
      <border outline="0">
        <top/>
        <bottom/>
      </border>
    </odxf>
    <ndxf>
      <border outline="0">
        <top style="thin">
          <color indexed="64"/>
        </top>
        <bottom style="thin">
          <color indexed="64"/>
        </bottom>
      </border>
    </ndxf>
  </rcc>
  <rcc rId="67" sId="1">
    <oc r="N22">
      <f>E22+I22</f>
    </oc>
    <nc r="N22">
      <f>E22+I22+J22</f>
    </nc>
  </rcc>
  <rcc rId="68" sId="1" odxf="1" dxf="1">
    <oc r="N23">
      <f>E23+I23</f>
    </oc>
    <nc r="N23">
      <f>E23+I23+J23</f>
    </nc>
    <odxf>
      <border outline="0">
        <top/>
        <bottom style="medium">
          <color indexed="64"/>
        </bottom>
      </border>
    </odxf>
    <ndxf>
      <border outline="0">
        <top style="thin">
          <color indexed="64"/>
        </top>
        <bottom style="thin">
          <color indexed="64"/>
        </bottom>
      </border>
    </ndxf>
  </rcc>
  <rcc rId="69" sId="1">
    <nc r="V16">
      <f>I16+J16</f>
    </nc>
  </rcc>
  <rfmt sheetId="1" sqref="K5" start="0" length="0">
    <dxf>
      <border>
        <left style="thin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</dxf>
  </rfmt>
  <rcc rId="70" sId="1">
    <nc r="W16">
      <f>K16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" sId="1" numFmtId="4">
    <nc r="Q9">
      <v>5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" sId="1" numFmtId="4">
    <nc r="R6">
      <v>31</v>
    </nc>
  </rcc>
  <rcc rId="73" sId="1" numFmtId="4">
    <nc r="R7">
      <v>1251.69</v>
    </nc>
  </rcc>
  <rcc rId="74" sId="1" numFmtId="4">
    <nc r="R12">
      <v>317.8</v>
    </nc>
  </rcc>
  <rcc rId="75" sId="1" numFmtId="4">
    <nc r="R13">
      <v>880.3</v>
    </nc>
  </rcc>
  <rcc rId="76" sId="1" numFmtId="4">
    <nc r="R8">
      <v>9</v>
    </nc>
  </rcc>
  <rcc rId="77" sId="1" numFmtId="4">
    <nc r="R14">
      <v>0</v>
    </nc>
  </rcc>
  <rcc rId="78" sId="1" numFmtId="4">
    <nc r="R15">
      <v>0</v>
    </nc>
  </rcc>
  <rcc rId="79" sId="1" numFmtId="4">
    <nc r="R16">
      <v>19.649999999999999</v>
    </nc>
  </rcc>
  <rcc rId="80" sId="1" numFmtId="4">
    <nc r="R17">
      <v>17.96</v>
    </nc>
  </rcc>
  <rcc rId="81" sId="1" numFmtId="4">
    <nc r="R18">
      <v>0</v>
    </nc>
  </rcc>
  <rcc rId="82" sId="1" numFmtId="4">
    <nc r="S6">
      <v>0</v>
    </nc>
  </rcc>
  <rcc rId="83" sId="1" numFmtId="4">
    <nc r="S7">
      <v>0</v>
    </nc>
  </rcc>
  <rcc rId="84" sId="1" numFmtId="4">
    <nc r="S8">
      <v>0</v>
    </nc>
  </rcc>
  <rcc rId="85" sId="1" numFmtId="4">
    <nc r="S12">
      <v>0</v>
    </nc>
  </rcc>
  <rcc rId="86" sId="1" numFmtId="4">
    <nc r="S13">
      <v>0</v>
    </nc>
  </rcc>
  <rcc rId="87" sId="1" numFmtId="4">
    <nc r="S14">
      <v>0</v>
    </nc>
  </rcc>
  <rcc rId="88" sId="1" numFmtId="4">
    <nc r="S15">
      <v>0</v>
    </nc>
  </rcc>
  <rcc rId="89" sId="1" numFmtId="4">
    <nc r="S16">
      <v>0</v>
    </nc>
  </rcc>
  <rcc rId="90" sId="1" numFmtId="4">
    <nc r="S17">
      <v>0</v>
    </nc>
  </rcc>
  <rcc rId="91" sId="1" numFmtId="4">
    <nc r="S18">
      <v>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" sId="1" numFmtId="4">
    <nc r="P6">
      <v>3</v>
    </nc>
  </rcc>
  <rcc rId="93" sId="1" numFmtId="4">
    <nc r="P7">
      <v>4</v>
    </nc>
  </rcc>
  <rcc rId="94" sId="1" numFmtId="4">
    <nc r="P8">
      <v>3</v>
    </nc>
  </rcc>
  <rcc rId="95" sId="1" numFmtId="4">
    <nc r="P12">
      <v>3</v>
    </nc>
  </rcc>
  <rcc rId="96" sId="1" numFmtId="4">
    <nc r="P13">
      <v>4</v>
    </nc>
  </rcc>
  <rcc rId="97" sId="1" numFmtId="4">
    <nc r="P14">
      <v>1</v>
    </nc>
  </rcc>
  <rcc rId="98" sId="1" numFmtId="4">
    <nc r="P15">
      <v>3</v>
    </nc>
  </rcc>
  <rcc rId="99" sId="1" numFmtId="4">
    <nc r="P16">
      <v>3</v>
    </nc>
  </rcc>
  <rcc rId="100" sId="1" numFmtId="4">
    <nc r="P17">
      <v>4</v>
    </nc>
  </rcc>
  <rcc rId="101" sId="1" numFmtId="4">
    <nc r="P18">
      <v>5</v>
    </nc>
  </rcc>
  <rfmt sheetId="1" sqref="P9:Q9">
    <dxf>
      <numFmt numFmtId="4" formatCode="#,##0.00"/>
    </dxf>
  </rfmt>
  <rfmt sheetId="1" sqref="P9:Q9">
    <dxf>
      <numFmt numFmtId="164" formatCode="#,##0.000"/>
    </dxf>
  </rfmt>
  <rcc rId="102" sId="1" numFmtId="4">
    <nc r="Q8">
      <v>0</v>
    </nc>
  </rcc>
  <rcc rId="103" sId="1" numFmtId="4">
    <nc r="Q12">
      <v>0</v>
    </nc>
  </rcc>
  <rcc rId="104" sId="1" numFmtId="4">
    <nc r="Q13">
      <v>0</v>
    </nc>
  </rcc>
  <rcc rId="105" sId="1" numFmtId="4">
    <nc r="Q14">
      <v>0</v>
    </nc>
  </rcc>
  <rcc rId="106" sId="1" numFmtId="4">
    <nc r="Q15">
      <v>0</v>
    </nc>
  </rcc>
  <rcc rId="107" sId="1" numFmtId="4">
    <nc r="Q16">
      <v>0</v>
    </nc>
  </rcc>
  <rcc rId="108" sId="1" numFmtId="4">
    <nc r="Q17">
      <v>0</v>
    </nc>
  </rcc>
  <rcc rId="109" sId="1" numFmtId="4">
    <nc r="Q18">
      <v>0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6:I14" start="0" length="2147483647">
    <dxf>
      <font>
        <b/>
      </font>
    </dxf>
  </rfmt>
  <rfmt sheetId="1" sqref="H15" start="0" length="2147483647">
    <dxf>
      <font>
        <b/>
      </font>
    </dxf>
  </rfmt>
  <rfmt sheetId="1" sqref="K15" start="0" length="2147483647">
    <dxf>
      <font>
        <b/>
      </font>
    </dxf>
  </rfmt>
  <rfmt sheetId="1" sqref="K15" start="0" length="2147483647">
    <dxf>
      <font>
        <b val="0"/>
      </font>
    </dxf>
  </rfmt>
  <rfmt sheetId="1" sqref="J16" start="0" length="2147483647">
    <dxf>
      <font>
        <b/>
      </font>
    </dxf>
  </rfmt>
  <rfmt sheetId="1" sqref="I17:I22" start="0" length="2147483647">
    <dxf>
      <font>
        <b/>
      </font>
    </dxf>
  </rfmt>
  <rfmt sheetId="1" sqref="H22" start="0" length="2147483647">
    <dxf>
      <font>
        <b/>
      </font>
    </dxf>
  </rfmt>
  <rfmt sheetId="1" sqref="K15" start="0" length="2147483647">
    <dxf>
      <font>
        <b/>
      </font>
    </dxf>
  </rfmt>
  <rfmt sheetId="1" sqref="I23" start="0" length="2147483647">
    <dxf>
      <font>
        <b/>
      </font>
    </dxf>
  </rfmt>
  <rfmt sheetId="1" sqref="Q9" start="0" length="2147483647">
    <dxf>
      <font>
        <b/>
      </font>
    </dxf>
  </rfmt>
  <rfmt sheetId="1" sqref="S9" start="0" length="2147483647">
    <dxf>
      <font>
        <b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" sId="1" ref="O1:O1048576" action="insertCol"/>
  <rcc rId="111" sId="1">
    <nc r="O5" t="inlineStr">
      <is>
        <t>příspěvek na investice</t>
      </is>
    </nc>
  </rcc>
  <rcc rId="112" sId="1" odxf="1" dxf="1">
    <nc r="O24">
      <f>SUM(O6:O23)</f>
    </nc>
    <odxf>
      <border outline="0">
        <right/>
      </border>
    </odxf>
    <ndxf>
      <border outline="0">
        <right style="thin">
          <color indexed="64"/>
        </right>
      </border>
    </ndxf>
  </rcc>
  <rcc rId="113" sId="1">
    <nc r="O15">
      <f>F15+K15</f>
    </nc>
  </rcc>
  <rcc rId="114" sId="1" numFmtId="4">
    <nc r="F16">
      <v>0</v>
    </nc>
  </rcc>
  <rcc rId="115" sId="1" numFmtId="4">
    <nc r="F17">
      <v>0</v>
    </nc>
  </rcc>
  <rcc rId="116" sId="1" numFmtId="4">
    <nc r="F18">
      <v>0</v>
    </nc>
  </rcc>
  <rcc rId="117" sId="1" numFmtId="4">
    <nc r="F14">
      <v>0</v>
    </nc>
  </rcc>
  <rcc rId="118" sId="1" numFmtId="4">
    <nc r="F15">
      <v>0</v>
    </nc>
  </rcc>
  <rfmt sheetId="1" sqref="F18">
    <dxf>
      <numFmt numFmtId="164" formatCode="#,##0.000"/>
    </dxf>
  </rfmt>
  <rcc rId="119" sId="1" numFmtId="4">
    <nc r="F6">
      <v>0</v>
    </nc>
  </rcc>
  <rcc rId="120" sId="1" numFmtId="4">
    <nc r="F7">
      <v>0</v>
    </nc>
  </rcc>
  <rcc rId="121" sId="1" numFmtId="4">
    <nc r="F8">
      <v>0</v>
    </nc>
  </rcc>
  <rcc rId="122" sId="1">
    <nc r="O6">
      <f>F6+K6</f>
    </nc>
  </rcc>
  <rcc rId="123" sId="1">
    <nc r="O7">
      <f>F7+K7</f>
    </nc>
  </rcc>
  <rcc rId="124" sId="1">
    <nc r="O8">
      <f>F8+K8</f>
    </nc>
  </rcc>
  <rcc rId="125" sId="1">
    <nc r="O9">
      <f>F9+K9</f>
    </nc>
  </rcc>
  <rcc rId="126" sId="1">
    <nc r="O10">
      <f>F10+K10</f>
    </nc>
  </rcc>
  <rcc rId="127" sId="1">
    <nc r="O11">
      <f>F11+K11</f>
    </nc>
  </rcc>
  <rcc rId="128" sId="1">
    <nc r="O12">
      <f>F12+K12</f>
    </nc>
  </rcc>
  <rcc rId="129" sId="1">
    <nc r="O13">
      <f>F13+K13</f>
    </nc>
  </rcc>
  <rcc rId="130" sId="1">
    <nc r="O14">
      <f>F14+K14</f>
    </nc>
  </rcc>
  <rcc rId="131" sId="1">
    <nc r="O16">
      <f>F16+K16</f>
    </nc>
  </rcc>
  <rcc rId="132" sId="1">
    <nc r="O17">
      <f>F17+K17</f>
    </nc>
  </rcc>
  <rcc rId="133" sId="1">
    <nc r="O18">
      <f>F18+K18</f>
    </nc>
  </rcc>
  <rcc rId="134" sId="1">
    <nc r="O19">
      <f>F19+K19</f>
    </nc>
  </rcc>
  <rcc rId="135" sId="1">
    <nc r="O20">
      <f>F20+K20</f>
    </nc>
  </rcc>
  <rcc rId="136" sId="1" odxf="1" dxf="1">
    <nc r="O21">
      <f>F21+K21</f>
    </nc>
    <odxf>
      <border outline="0">
        <top/>
        <bottom/>
      </border>
    </odxf>
    <ndxf>
      <border outline="0">
        <top style="thin">
          <color indexed="64"/>
        </top>
        <bottom style="thin">
          <color indexed="64"/>
        </bottom>
      </border>
    </ndxf>
  </rcc>
  <rcc rId="137" sId="1">
    <nc r="O22">
      <f>F22+K22</f>
    </nc>
  </rcc>
  <rcc rId="138" sId="1" odxf="1" dxf="1">
    <nc r="O23">
      <f>F23+K23</f>
    </nc>
    <odxf>
      <border outline="0">
        <top/>
        <bottom/>
      </border>
    </odxf>
    <ndxf>
      <border outline="0">
        <top style="thin">
          <color indexed="64"/>
        </top>
        <bottom style="thin">
          <color indexed="64"/>
        </bottom>
      </border>
    </ndxf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printerSettings" Target="../printerSettings/printerSettings3.bin"/><Relationship Id="rId7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33"/>
  <sheetViews>
    <sheetView tabSelected="1" workbookViewId="0">
      <pane xSplit="3" ySplit="4" topLeftCell="L5" activePane="bottomRight" state="frozen"/>
      <selection pane="topRight" activeCell="D1" sqref="D1"/>
      <selection pane="bottomLeft" activeCell="A5" sqref="A5"/>
      <selection pane="bottomRight" activeCell="X10" sqref="X10"/>
    </sheetView>
  </sheetViews>
  <sheetFormatPr defaultRowHeight="14.4" x14ac:dyDescent="0.3"/>
  <cols>
    <col min="1" max="1" width="4.44140625" customWidth="1"/>
    <col min="2" max="2" width="5" customWidth="1"/>
    <col min="3" max="3" width="41.6640625" customWidth="1"/>
    <col min="4" max="4" width="11.88671875" customWidth="1"/>
    <col min="5" max="6" width="10.44140625" customWidth="1"/>
    <col min="7" max="7" width="10.33203125" customWidth="1"/>
    <col min="8" max="8" width="10.109375" customWidth="1"/>
    <col min="9" max="9" width="10.88671875" customWidth="1"/>
    <col min="10" max="10" width="9.44140625" style="106" customWidth="1"/>
    <col min="11" max="11" width="9.44140625" customWidth="1"/>
    <col min="13" max="13" width="12.109375" customWidth="1"/>
    <col min="14" max="14" width="10.33203125" customWidth="1"/>
    <col min="15" max="15" width="10.44140625" customWidth="1"/>
    <col min="16" max="16" width="10.88671875" customWidth="1"/>
    <col min="17" max="18" width="9.109375" customWidth="1"/>
    <col min="19" max="20" width="9.6640625" customWidth="1"/>
    <col min="21" max="21" width="2.33203125" style="10" customWidth="1"/>
    <col min="22" max="22" width="9.5546875" style="10" customWidth="1"/>
    <col min="23" max="24" width="9" customWidth="1"/>
    <col min="25" max="25" width="7.6640625" customWidth="1"/>
    <col min="261" max="261" width="4.44140625" customWidth="1"/>
    <col min="262" max="262" width="5" customWidth="1"/>
    <col min="263" max="263" width="33.44140625" customWidth="1"/>
    <col min="264" max="264" width="10.44140625" customWidth="1"/>
    <col min="265" max="265" width="8" customWidth="1"/>
    <col min="266" max="266" width="8.44140625" customWidth="1"/>
    <col min="267" max="267" width="9.44140625" customWidth="1"/>
    <col min="268" max="268" width="10.109375" customWidth="1"/>
    <col min="269" max="269" width="8.44140625" customWidth="1"/>
    <col min="270" max="270" width="10.44140625" customWidth="1"/>
    <col min="272" max="272" width="9.109375" customWidth="1"/>
    <col min="273" max="273" width="10.44140625" customWidth="1"/>
    <col min="274" max="274" width="7.88671875" customWidth="1"/>
    <col min="275" max="275" width="8.44140625" customWidth="1"/>
    <col min="276" max="276" width="9.44140625" customWidth="1"/>
    <col min="277" max="277" width="8.44140625" customWidth="1"/>
    <col min="278" max="278" width="3.44140625" customWidth="1"/>
    <col min="517" max="517" width="4.44140625" customWidth="1"/>
    <col min="518" max="518" width="5" customWidth="1"/>
    <col min="519" max="519" width="33.44140625" customWidth="1"/>
    <col min="520" max="520" width="10.44140625" customWidth="1"/>
    <col min="521" max="521" width="8" customWidth="1"/>
    <col min="522" max="522" width="8.44140625" customWidth="1"/>
    <col min="523" max="523" width="9.44140625" customWidth="1"/>
    <col min="524" max="524" width="10.109375" customWidth="1"/>
    <col min="525" max="525" width="8.44140625" customWidth="1"/>
    <col min="526" max="526" width="10.44140625" customWidth="1"/>
    <col min="528" max="528" width="9.109375" customWidth="1"/>
    <col min="529" max="529" width="10.44140625" customWidth="1"/>
    <col min="530" max="530" width="7.88671875" customWidth="1"/>
    <col min="531" max="531" width="8.44140625" customWidth="1"/>
    <col min="532" max="532" width="9.44140625" customWidth="1"/>
    <col min="533" max="533" width="8.44140625" customWidth="1"/>
    <col min="534" max="534" width="3.44140625" customWidth="1"/>
    <col min="773" max="773" width="4.44140625" customWidth="1"/>
    <col min="774" max="774" width="5" customWidth="1"/>
    <col min="775" max="775" width="33.44140625" customWidth="1"/>
    <col min="776" max="776" width="10.44140625" customWidth="1"/>
    <col min="777" max="777" width="8" customWidth="1"/>
    <col min="778" max="778" width="8.44140625" customWidth="1"/>
    <col min="779" max="779" width="9.44140625" customWidth="1"/>
    <col min="780" max="780" width="10.109375" customWidth="1"/>
    <col min="781" max="781" width="8.44140625" customWidth="1"/>
    <col min="782" max="782" width="10.44140625" customWidth="1"/>
    <col min="784" max="784" width="9.109375" customWidth="1"/>
    <col min="785" max="785" width="10.44140625" customWidth="1"/>
    <col min="786" max="786" width="7.88671875" customWidth="1"/>
    <col min="787" max="787" width="8.44140625" customWidth="1"/>
    <col min="788" max="788" width="9.44140625" customWidth="1"/>
    <col min="789" max="789" width="8.44140625" customWidth="1"/>
    <col min="790" max="790" width="3.44140625" customWidth="1"/>
    <col min="1029" max="1029" width="4.44140625" customWidth="1"/>
    <col min="1030" max="1030" width="5" customWidth="1"/>
    <col min="1031" max="1031" width="33.44140625" customWidth="1"/>
    <col min="1032" max="1032" width="10.44140625" customWidth="1"/>
    <col min="1033" max="1033" width="8" customWidth="1"/>
    <col min="1034" max="1034" width="8.44140625" customWidth="1"/>
    <col min="1035" max="1035" width="9.44140625" customWidth="1"/>
    <col min="1036" max="1036" width="10.109375" customWidth="1"/>
    <col min="1037" max="1037" width="8.44140625" customWidth="1"/>
    <col min="1038" max="1038" width="10.44140625" customWidth="1"/>
    <col min="1040" max="1040" width="9.109375" customWidth="1"/>
    <col min="1041" max="1041" width="10.44140625" customWidth="1"/>
    <col min="1042" max="1042" width="7.88671875" customWidth="1"/>
    <col min="1043" max="1043" width="8.44140625" customWidth="1"/>
    <col min="1044" max="1044" width="9.44140625" customWidth="1"/>
    <col min="1045" max="1045" width="8.44140625" customWidth="1"/>
    <col min="1046" max="1046" width="3.44140625" customWidth="1"/>
    <col min="1285" max="1285" width="4.44140625" customWidth="1"/>
    <col min="1286" max="1286" width="5" customWidth="1"/>
    <col min="1287" max="1287" width="33.44140625" customWidth="1"/>
    <col min="1288" max="1288" width="10.44140625" customWidth="1"/>
    <col min="1289" max="1289" width="8" customWidth="1"/>
    <col min="1290" max="1290" width="8.44140625" customWidth="1"/>
    <col min="1291" max="1291" width="9.44140625" customWidth="1"/>
    <col min="1292" max="1292" width="10.109375" customWidth="1"/>
    <col min="1293" max="1293" width="8.44140625" customWidth="1"/>
    <col min="1294" max="1294" width="10.44140625" customWidth="1"/>
    <col min="1296" max="1296" width="9.109375" customWidth="1"/>
    <col min="1297" max="1297" width="10.44140625" customWidth="1"/>
    <col min="1298" max="1298" width="7.88671875" customWidth="1"/>
    <col min="1299" max="1299" width="8.44140625" customWidth="1"/>
    <col min="1300" max="1300" width="9.44140625" customWidth="1"/>
    <col min="1301" max="1301" width="8.44140625" customWidth="1"/>
    <col min="1302" max="1302" width="3.44140625" customWidth="1"/>
    <col min="1541" max="1541" width="4.44140625" customWidth="1"/>
    <col min="1542" max="1542" width="5" customWidth="1"/>
    <col min="1543" max="1543" width="33.44140625" customWidth="1"/>
    <col min="1544" max="1544" width="10.44140625" customWidth="1"/>
    <col min="1545" max="1545" width="8" customWidth="1"/>
    <col min="1546" max="1546" width="8.44140625" customWidth="1"/>
    <col min="1547" max="1547" width="9.44140625" customWidth="1"/>
    <col min="1548" max="1548" width="10.109375" customWidth="1"/>
    <col min="1549" max="1549" width="8.44140625" customWidth="1"/>
    <col min="1550" max="1550" width="10.44140625" customWidth="1"/>
    <col min="1552" max="1552" width="9.109375" customWidth="1"/>
    <col min="1553" max="1553" width="10.44140625" customWidth="1"/>
    <col min="1554" max="1554" width="7.88671875" customWidth="1"/>
    <col min="1555" max="1555" width="8.44140625" customWidth="1"/>
    <col min="1556" max="1556" width="9.44140625" customWidth="1"/>
    <col min="1557" max="1557" width="8.44140625" customWidth="1"/>
    <col min="1558" max="1558" width="3.44140625" customWidth="1"/>
    <col min="1797" max="1797" width="4.44140625" customWidth="1"/>
    <col min="1798" max="1798" width="5" customWidth="1"/>
    <col min="1799" max="1799" width="33.44140625" customWidth="1"/>
    <col min="1800" max="1800" width="10.44140625" customWidth="1"/>
    <col min="1801" max="1801" width="8" customWidth="1"/>
    <col min="1802" max="1802" width="8.44140625" customWidth="1"/>
    <col min="1803" max="1803" width="9.44140625" customWidth="1"/>
    <col min="1804" max="1804" width="10.109375" customWidth="1"/>
    <col min="1805" max="1805" width="8.44140625" customWidth="1"/>
    <col min="1806" max="1806" width="10.44140625" customWidth="1"/>
    <col min="1808" max="1808" width="9.109375" customWidth="1"/>
    <col min="1809" max="1809" width="10.44140625" customWidth="1"/>
    <col min="1810" max="1810" width="7.88671875" customWidth="1"/>
    <col min="1811" max="1811" width="8.44140625" customWidth="1"/>
    <col min="1812" max="1812" width="9.44140625" customWidth="1"/>
    <col min="1813" max="1813" width="8.44140625" customWidth="1"/>
    <col min="1814" max="1814" width="3.44140625" customWidth="1"/>
    <col min="2053" max="2053" width="4.44140625" customWidth="1"/>
    <col min="2054" max="2054" width="5" customWidth="1"/>
    <col min="2055" max="2055" width="33.44140625" customWidth="1"/>
    <col min="2056" max="2056" width="10.44140625" customWidth="1"/>
    <col min="2057" max="2057" width="8" customWidth="1"/>
    <col min="2058" max="2058" width="8.44140625" customWidth="1"/>
    <col min="2059" max="2059" width="9.44140625" customWidth="1"/>
    <col min="2060" max="2060" width="10.109375" customWidth="1"/>
    <col min="2061" max="2061" width="8.44140625" customWidth="1"/>
    <col min="2062" max="2062" width="10.44140625" customWidth="1"/>
    <col min="2064" max="2064" width="9.109375" customWidth="1"/>
    <col min="2065" max="2065" width="10.44140625" customWidth="1"/>
    <col min="2066" max="2066" width="7.88671875" customWidth="1"/>
    <col min="2067" max="2067" width="8.44140625" customWidth="1"/>
    <col min="2068" max="2068" width="9.44140625" customWidth="1"/>
    <col min="2069" max="2069" width="8.44140625" customWidth="1"/>
    <col min="2070" max="2070" width="3.44140625" customWidth="1"/>
    <col min="2309" max="2309" width="4.44140625" customWidth="1"/>
    <col min="2310" max="2310" width="5" customWidth="1"/>
    <col min="2311" max="2311" width="33.44140625" customWidth="1"/>
    <col min="2312" max="2312" width="10.44140625" customWidth="1"/>
    <col min="2313" max="2313" width="8" customWidth="1"/>
    <col min="2314" max="2314" width="8.44140625" customWidth="1"/>
    <col min="2315" max="2315" width="9.44140625" customWidth="1"/>
    <col min="2316" max="2316" width="10.109375" customWidth="1"/>
    <col min="2317" max="2317" width="8.44140625" customWidth="1"/>
    <col min="2318" max="2318" width="10.44140625" customWidth="1"/>
    <col min="2320" max="2320" width="9.109375" customWidth="1"/>
    <col min="2321" max="2321" width="10.44140625" customWidth="1"/>
    <col min="2322" max="2322" width="7.88671875" customWidth="1"/>
    <col min="2323" max="2323" width="8.44140625" customWidth="1"/>
    <col min="2324" max="2324" width="9.44140625" customWidth="1"/>
    <col min="2325" max="2325" width="8.44140625" customWidth="1"/>
    <col min="2326" max="2326" width="3.44140625" customWidth="1"/>
    <col min="2565" max="2565" width="4.44140625" customWidth="1"/>
    <col min="2566" max="2566" width="5" customWidth="1"/>
    <col min="2567" max="2567" width="33.44140625" customWidth="1"/>
    <col min="2568" max="2568" width="10.44140625" customWidth="1"/>
    <col min="2569" max="2569" width="8" customWidth="1"/>
    <col min="2570" max="2570" width="8.44140625" customWidth="1"/>
    <col min="2571" max="2571" width="9.44140625" customWidth="1"/>
    <col min="2572" max="2572" width="10.109375" customWidth="1"/>
    <col min="2573" max="2573" width="8.44140625" customWidth="1"/>
    <col min="2574" max="2574" width="10.44140625" customWidth="1"/>
    <col min="2576" max="2576" width="9.109375" customWidth="1"/>
    <col min="2577" max="2577" width="10.44140625" customWidth="1"/>
    <col min="2578" max="2578" width="7.88671875" customWidth="1"/>
    <col min="2579" max="2579" width="8.44140625" customWidth="1"/>
    <col min="2580" max="2580" width="9.44140625" customWidth="1"/>
    <col min="2581" max="2581" width="8.44140625" customWidth="1"/>
    <col min="2582" max="2582" width="3.44140625" customWidth="1"/>
    <col min="2821" max="2821" width="4.44140625" customWidth="1"/>
    <col min="2822" max="2822" width="5" customWidth="1"/>
    <col min="2823" max="2823" width="33.44140625" customWidth="1"/>
    <col min="2824" max="2824" width="10.44140625" customWidth="1"/>
    <col min="2825" max="2825" width="8" customWidth="1"/>
    <col min="2826" max="2826" width="8.44140625" customWidth="1"/>
    <col min="2827" max="2827" width="9.44140625" customWidth="1"/>
    <col min="2828" max="2828" width="10.109375" customWidth="1"/>
    <col min="2829" max="2829" width="8.44140625" customWidth="1"/>
    <col min="2830" max="2830" width="10.44140625" customWidth="1"/>
    <col min="2832" max="2832" width="9.109375" customWidth="1"/>
    <col min="2833" max="2833" width="10.44140625" customWidth="1"/>
    <col min="2834" max="2834" width="7.88671875" customWidth="1"/>
    <col min="2835" max="2835" width="8.44140625" customWidth="1"/>
    <col min="2836" max="2836" width="9.44140625" customWidth="1"/>
    <col min="2837" max="2837" width="8.44140625" customWidth="1"/>
    <col min="2838" max="2838" width="3.44140625" customWidth="1"/>
    <col min="3077" max="3077" width="4.44140625" customWidth="1"/>
    <col min="3078" max="3078" width="5" customWidth="1"/>
    <col min="3079" max="3079" width="33.44140625" customWidth="1"/>
    <col min="3080" max="3080" width="10.44140625" customWidth="1"/>
    <col min="3081" max="3081" width="8" customWidth="1"/>
    <col min="3082" max="3082" width="8.44140625" customWidth="1"/>
    <col min="3083" max="3083" width="9.44140625" customWidth="1"/>
    <col min="3084" max="3084" width="10.109375" customWidth="1"/>
    <col min="3085" max="3085" width="8.44140625" customWidth="1"/>
    <col min="3086" max="3086" width="10.44140625" customWidth="1"/>
    <col min="3088" max="3088" width="9.109375" customWidth="1"/>
    <col min="3089" max="3089" width="10.44140625" customWidth="1"/>
    <col min="3090" max="3090" width="7.88671875" customWidth="1"/>
    <col min="3091" max="3091" width="8.44140625" customWidth="1"/>
    <col min="3092" max="3092" width="9.44140625" customWidth="1"/>
    <col min="3093" max="3093" width="8.44140625" customWidth="1"/>
    <col min="3094" max="3094" width="3.44140625" customWidth="1"/>
    <col min="3333" max="3333" width="4.44140625" customWidth="1"/>
    <col min="3334" max="3334" width="5" customWidth="1"/>
    <col min="3335" max="3335" width="33.44140625" customWidth="1"/>
    <col min="3336" max="3336" width="10.44140625" customWidth="1"/>
    <col min="3337" max="3337" width="8" customWidth="1"/>
    <col min="3338" max="3338" width="8.44140625" customWidth="1"/>
    <col min="3339" max="3339" width="9.44140625" customWidth="1"/>
    <col min="3340" max="3340" width="10.109375" customWidth="1"/>
    <col min="3341" max="3341" width="8.44140625" customWidth="1"/>
    <col min="3342" max="3342" width="10.44140625" customWidth="1"/>
    <col min="3344" max="3344" width="9.109375" customWidth="1"/>
    <col min="3345" max="3345" width="10.44140625" customWidth="1"/>
    <col min="3346" max="3346" width="7.88671875" customWidth="1"/>
    <col min="3347" max="3347" width="8.44140625" customWidth="1"/>
    <col min="3348" max="3348" width="9.44140625" customWidth="1"/>
    <col min="3349" max="3349" width="8.44140625" customWidth="1"/>
    <col min="3350" max="3350" width="3.44140625" customWidth="1"/>
    <col min="3589" max="3589" width="4.44140625" customWidth="1"/>
    <col min="3590" max="3590" width="5" customWidth="1"/>
    <col min="3591" max="3591" width="33.44140625" customWidth="1"/>
    <col min="3592" max="3592" width="10.44140625" customWidth="1"/>
    <col min="3593" max="3593" width="8" customWidth="1"/>
    <col min="3594" max="3594" width="8.44140625" customWidth="1"/>
    <col min="3595" max="3595" width="9.44140625" customWidth="1"/>
    <col min="3596" max="3596" width="10.109375" customWidth="1"/>
    <col min="3597" max="3597" width="8.44140625" customWidth="1"/>
    <col min="3598" max="3598" width="10.44140625" customWidth="1"/>
    <col min="3600" max="3600" width="9.109375" customWidth="1"/>
    <col min="3601" max="3601" width="10.44140625" customWidth="1"/>
    <col min="3602" max="3602" width="7.88671875" customWidth="1"/>
    <col min="3603" max="3603" width="8.44140625" customWidth="1"/>
    <col min="3604" max="3604" width="9.44140625" customWidth="1"/>
    <col min="3605" max="3605" width="8.44140625" customWidth="1"/>
    <col min="3606" max="3606" width="3.44140625" customWidth="1"/>
    <col min="3845" max="3845" width="4.44140625" customWidth="1"/>
    <col min="3846" max="3846" width="5" customWidth="1"/>
    <col min="3847" max="3847" width="33.44140625" customWidth="1"/>
    <col min="3848" max="3848" width="10.44140625" customWidth="1"/>
    <col min="3849" max="3849" width="8" customWidth="1"/>
    <col min="3850" max="3850" width="8.44140625" customWidth="1"/>
    <col min="3851" max="3851" width="9.44140625" customWidth="1"/>
    <col min="3852" max="3852" width="10.109375" customWidth="1"/>
    <col min="3853" max="3853" width="8.44140625" customWidth="1"/>
    <col min="3854" max="3854" width="10.44140625" customWidth="1"/>
    <col min="3856" max="3856" width="9.109375" customWidth="1"/>
    <col min="3857" max="3857" width="10.44140625" customWidth="1"/>
    <col min="3858" max="3858" width="7.88671875" customWidth="1"/>
    <col min="3859" max="3859" width="8.44140625" customWidth="1"/>
    <col min="3860" max="3860" width="9.44140625" customWidth="1"/>
    <col min="3861" max="3861" width="8.44140625" customWidth="1"/>
    <col min="3862" max="3862" width="3.44140625" customWidth="1"/>
    <col min="4101" max="4101" width="4.44140625" customWidth="1"/>
    <col min="4102" max="4102" width="5" customWidth="1"/>
    <col min="4103" max="4103" width="33.44140625" customWidth="1"/>
    <col min="4104" max="4104" width="10.44140625" customWidth="1"/>
    <col min="4105" max="4105" width="8" customWidth="1"/>
    <col min="4106" max="4106" width="8.44140625" customWidth="1"/>
    <col min="4107" max="4107" width="9.44140625" customWidth="1"/>
    <col min="4108" max="4108" width="10.109375" customWidth="1"/>
    <col min="4109" max="4109" width="8.44140625" customWidth="1"/>
    <col min="4110" max="4110" width="10.44140625" customWidth="1"/>
    <col min="4112" max="4112" width="9.109375" customWidth="1"/>
    <col min="4113" max="4113" width="10.44140625" customWidth="1"/>
    <col min="4114" max="4114" width="7.88671875" customWidth="1"/>
    <col min="4115" max="4115" width="8.44140625" customWidth="1"/>
    <col min="4116" max="4116" width="9.44140625" customWidth="1"/>
    <col min="4117" max="4117" width="8.44140625" customWidth="1"/>
    <col min="4118" max="4118" width="3.44140625" customWidth="1"/>
    <col min="4357" max="4357" width="4.44140625" customWidth="1"/>
    <col min="4358" max="4358" width="5" customWidth="1"/>
    <col min="4359" max="4359" width="33.44140625" customWidth="1"/>
    <col min="4360" max="4360" width="10.44140625" customWidth="1"/>
    <col min="4361" max="4361" width="8" customWidth="1"/>
    <col min="4362" max="4362" width="8.44140625" customWidth="1"/>
    <col min="4363" max="4363" width="9.44140625" customWidth="1"/>
    <col min="4364" max="4364" width="10.109375" customWidth="1"/>
    <col min="4365" max="4365" width="8.44140625" customWidth="1"/>
    <col min="4366" max="4366" width="10.44140625" customWidth="1"/>
    <col min="4368" max="4368" width="9.109375" customWidth="1"/>
    <col min="4369" max="4369" width="10.44140625" customWidth="1"/>
    <col min="4370" max="4370" width="7.88671875" customWidth="1"/>
    <col min="4371" max="4371" width="8.44140625" customWidth="1"/>
    <col min="4372" max="4372" width="9.44140625" customWidth="1"/>
    <col min="4373" max="4373" width="8.44140625" customWidth="1"/>
    <col min="4374" max="4374" width="3.44140625" customWidth="1"/>
    <col min="4613" max="4613" width="4.44140625" customWidth="1"/>
    <col min="4614" max="4614" width="5" customWidth="1"/>
    <col min="4615" max="4615" width="33.44140625" customWidth="1"/>
    <col min="4616" max="4616" width="10.44140625" customWidth="1"/>
    <col min="4617" max="4617" width="8" customWidth="1"/>
    <col min="4618" max="4618" width="8.44140625" customWidth="1"/>
    <col min="4619" max="4619" width="9.44140625" customWidth="1"/>
    <col min="4620" max="4620" width="10.109375" customWidth="1"/>
    <col min="4621" max="4621" width="8.44140625" customWidth="1"/>
    <col min="4622" max="4622" width="10.44140625" customWidth="1"/>
    <col min="4624" max="4624" width="9.109375" customWidth="1"/>
    <col min="4625" max="4625" width="10.44140625" customWidth="1"/>
    <col min="4626" max="4626" width="7.88671875" customWidth="1"/>
    <col min="4627" max="4627" width="8.44140625" customWidth="1"/>
    <col min="4628" max="4628" width="9.44140625" customWidth="1"/>
    <col min="4629" max="4629" width="8.44140625" customWidth="1"/>
    <col min="4630" max="4630" width="3.44140625" customWidth="1"/>
    <col min="4869" max="4869" width="4.44140625" customWidth="1"/>
    <col min="4870" max="4870" width="5" customWidth="1"/>
    <col min="4871" max="4871" width="33.44140625" customWidth="1"/>
    <col min="4872" max="4872" width="10.44140625" customWidth="1"/>
    <col min="4873" max="4873" width="8" customWidth="1"/>
    <col min="4874" max="4874" width="8.44140625" customWidth="1"/>
    <col min="4875" max="4875" width="9.44140625" customWidth="1"/>
    <col min="4876" max="4876" width="10.109375" customWidth="1"/>
    <col min="4877" max="4877" width="8.44140625" customWidth="1"/>
    <col min="4878" max="4878" width="10.44140625" customWidth="1"/>
    <col min="4880" max="4880" width="9.109375" customWidth="1"/>
    <col min="4881" max="4881" width="10.44140625" customWidth="1"/>
    <col min="4882" max="4882" width="7.88671875" customWidth="1"/>
    <col min="4883" max="4883" width="8.44140625" customWidth="1"/>
    <col min="4884" max="4884" width="9.44140625" customWidth="1"/>
    <col min="4885" max="4885" width="8.44140625" customWidth="1"/>
    <col min="4886" max="4886" width="3.44140625" customWidth="1"/>
    <col min="5125" max="5125" width="4.44140625" customWidth="1"/>
    <col min="5126" max="5126" width="5" customWidth="1"/>
    <col min="5127" max="5127" width="33.44140625" customWidth="1"/>
    <col min="5128" max="5128" width="10.44140625" customWidth="1"/>
    <col min="5129" max="5129" width="8" customWidth="1"/>
    <col min="5130" max="5130" width="8.44140625" customWidth="1"/>
    <col min="5131" max="5131" width="9.44140625" customWidth="1"/>
    <col min="5132" max="5132" width="10.109375" customWidth="1"/>
    <col min="5133" max="5133" width="8.44140625" customWidth="1"/>
    <col min="5134" max="5134" width="10.44140625" customWidth="1"/>
    <col min="5136" max="5136" width="9.109375" customWidth="1"/>
    <col min="5137" max="5137" width="10.44140625" customWidth="1"/>
    <col min="5138" max="5138" width="7.88671875" customWidth="1"/>
    <col min="5139" max="5139" width="8.44140625" customWidth="1"/>
    <col min="5140" max="5140" width="9.44140625" customWidth="1"/>
    <col min="5141" max="5141" width="8.44140625" customWidth="1"/>
    <col min="5142" max="5142" width="3.44140625" customWidth="1"/>
    <col min="5381" max="5381" width="4.44140625" customWidth="1"/>
    <col min="5382" max="5382" width="5" customWidth="1"/>
    <col min="5383" max="5383" width="33.44140625" customWidth="1"/>
    <col min="5384" max="5384" width="10.44140625" customWidth="1"/>
    <col min="5385" max="5385" width="8" customWidth="1"/>
    <col min="5386" max="5386" width="8.44140625" customWidth="1"/>
    <col min="5387" max="5387" width="9.44140625" customWidth="1"/>
    <col min="5388" max="5388" width="10.109375" customWidth="1"/>
    <col min="5389" max="5389" width="8.44140625" customWidth="1"/>
    <col min="5390" max="5390" width="10.44140625" customWidth="1"/>
    <col min="5392" max="5392" width="9.109375" customWidth="1"/>
    <col min="5393" max="5393" width="10.44140625" customWidth="1"/>
    <col min="5394" max="5394" width="7.88671875" customWidth="1"/>
    <col min="5395" max="5395" width="8.44140625" customWidth="1"/>
    <col min="5396" max="5396" width="9.44140625" customWidth="1"/>
    <col min="5397" max="5397" width="8.44140625" customWidth="1"/>
    <col min="5398" max="5398" width="3.44140625" customWidth="1"/>
    <col min="5637" max="5637" width="4.44140625" customWidth="1"/>
    <col min="5638" max="5638" width="5" customWidth="1"/>
    <col min="5639" max="5639" width="33.44140625" customWidth="1"/>
    <col min="5640" max="5640" width="10.44140625" customWidth="1"/>
    <col min="5641" max="5641" width="8" customWidth="1"/>
    <col min="5642" max="5642" width="8.44140625" customWidth="1"/>
    <col min="5643" max="5643" width="9.44140625" customWidth="1"/>
    <col min="5644" max="5644" width="10.109375" customWidth="1"/>
    <col min="5645" max="5645" width="8.44140625" customWidth="1"/>
    <col min="5646" max="5646" width="10.44140625" customWidth="1"/>
    <col min="5648" max="5648" width="9.109375" customWidth="1"/>
    <col min="5649" max="5649" width="10.44140625" customWidth="1"/>
    <col min="5650" max="5650" width="7.88671875" customWidth="1"/>
    <col min="5651" max="5651" width="8.44140625" customWidth="1"/>
    <col min="5652" max="5652" width="9.44140625" customWidth="1"/>
    <col min="5653" max="5653" width="8.44140625" customWidth="1"/>
    <col min="5654" max="5654" width="3.44140625" customWidth="1"/>
    <col min="5893" max="5893" width="4.44140625" customWidth="1"/>
    <col min="5894" max="5894" width="5" customWidth="1"/>
    <col min="5895" max="5895" width="33.44140625" customWidth="1"/>
    <col min="5896" max="5896" width="10.44140625" customWidth="1"/>
    <col min="5897" max="5897" width="8" customWidth="1"/>
    <col min="5898" max="5898" width="8.44140625" customWidth="1"/>
    <col min="5899" max="5899" width="9.44140625" customWidth="1"/>
    <col min="5900" max="5900" width="10.109375" customWidth="1"/>
    <col min="5901" max="5901" width="8.44140625" customWidth="1"/>
    <col min="5902" max="5902" width="10.44140625" customWidth="1"/>
    <col min="5904" max="5904" width="9.109375" customWidth="1"/>
    <col min="5905" max="5905" width="10.44140625" customWidth="1"/>
    <col min="5906" max="5906" width="7.88671875" customWidth="1"/>
    <col min="5907" max="5907" width="8.44140625" customWidth="1"/>
    <col min="5908" max="5908" width="9.44140625" customWidth="1"/>
    <col min="5909" max="5909" width="8.44140625" customWidth="1"/>
    <col min="5910" max="5910" width="3.44140625" customWidth="1"/>
    <col min="6149" max="6149" width="4.44140625" customWidth="1"/>
    <col min="6150" max="6150" width="5" customWidth="1"/>
    <col min="6151" max="6151" width="33.44140625" customWidth="1"/>
    <col min="6152" max="6152" width="10.44140625" customWidth="1"/>
    <col min="6153" max="6153" width="8" customWidth="1"/>
    <col min="6154" max="6154" width="8.44140625" customWidth="1"/>
    <col min="6155" max="6155" width="9.44140625" customWidth="1"/>
    <col min="6156" max="6156" width="10.109375" customWidth="1"/>
    <col min="6157" max="6157" width="8.44140625" customWidth="1"/>
    <col min="6158" max="6158" width="10.44140625" customWidth="1"/>
    <col min="6160" max="6160" width="9.109375" customWidth="1"/>
    <col min="6161" max="6161" width="10.44140625" customWidth="1"/>
    <col min="6162" max="6162" width="7.88671875" customWidth="1"/>
    <col min="6163" max="6163" width="8.44140625" customWidth="1"/>
    <col min="6164" max="6164" width="9.44140625" customWidth="1"/>
    <col min="6165" max="6165" width="8.44140625" customWidth="1"/>
    <col min="6166" max="6166" width="3.44140625" customWidth="1"/>
    <col min="6405" max="6405" width="4.44140625" customWidth="1"/>
    <col min="6406" max="6406" width="5" customWidth="1"/>
    <col min="6407" max="6407" width="33.44140625" customWidth="1"/>
    <col min="6408" max="6408" width="10.44140625" customWidth="1"/>
    <col min="6409" max="6409" width="8" customWidth="1"/>
    <col min="6410" max="6410" width="8.44140625" customWidth="1"/>
    <col min="6411" max="6411" width="9.44140625" customWidth="1"/>
    <col min="6412" max="6412" width="10.109375" customWidth="1"/>
    <col min="6413" max="6413" width="8.44140625" customWidth="1"/>
    <col min="6414" max="6414" width="10.44140625" customWidth="1"/>
    <col min="6416" max="6416" width="9.109375" customWidth="1"/>
    <col min="6417" max="6417" width="10.44140625" customWidth="1"/>
    <col min="6418" max="6418" width="7.88671875" customWidth="1"/>
    <col min="6419" max="6419" width="8.44140625" customWidth="1"/>
    <col min="6420" max="6420" width="9.44140625" customWidth="1"/>
    <col min="6421" max="6421" width="8.44140625" customWidth="1"/>
    <col min="6422" max="6422" width="3.44140625" customWidth="1"/>
    <col min="6661" max="6661" width="4.44140625" customWidth="1"/>
    <col min="6662" max="6662" width="5" customWidth="1"/>
    <col min="6663" max="6663" width="33.44140625" customWidth="1"/>
    <col min="6664" max="6664" width="10.44140625" customWidth="1"/>
    <col min="6665" max="6665" width="8" customWidth="1"/>
    <col min="6666" max="6666" width="8.44140625" customWidth="1"/>
    <col min="6667" max="6667" width="9.44140625" customWidth="1"/>
    <col min="6668" max="6668" width="10.109375" customWidth="1"/>
    <col min="6669" max="6669" width="8.44140625" customWidth="1"/>
    <col min="6670" max="6670" width="10.44140625" customWidth="1"/>
    <col min="6672" max="6672" width="9.109375" customWidth="1"/>
    <col min="6673" max="6673" width="10.44140625" customWidth="1"/>
    <col min="6674" max="6674" width="7.88671875" customWidth="1"/>
    <col min="6675" max="6675" width="8.44140625" customWidth="1"/>
    <col min="6676" max="6676" width="9.44140625" customWidth="1"/>
    <col min="6677" max="6677" width="8.44140625" customWidth="1"/>
    <col min="6678" max="6678" width="3.44140625" customWidth="1"/>
    <col min="6917" max="6917" width="4.44140625" customWidth="1"/>
    <col min="6918" max="6918" width="5" customWidth="1"/>
    <col min="6919" max="6919" width="33.44140625" customWidth="1"/>
    <col min="6920" max="6920" width="10.44140625" customWidth="1"/>
    <col min="6921" max="6921" width="8" customWidth="1"/>
    <col min="6922" max="6922" width="8.44140625" customWidth="1"/>
    <col min="6923" max="6923" width="9.44140625" customWidth="1"/>
    <col min="6924" max="6924" width="10.109375" customWidth="1"/>
    <col min="6925" max="6925" width="8.44140625" customWidth="1"/>
    <col min="6926" max="6926" width="10.44140625" customWidth="1"/>
    <col min="6928" max="6928" width="9.109375" customWidth="1"/>
    <col min="6929" max="6929" width="10.44140625" customWidth="1"/>
    <col min="6930" max="6930" width="7.88671875" customWidth="1"/>
    <col min="6931" max="6931" width="8.44140625" customWidth="1"/>
    <col min="6932" max="6932" width="9.44140625" customWidth="1"/>
    <col min="6933" max="6933" width="8.44140625" customWidth="1"/>
    <col min="6934" max="6934" width="3.44140625" customWidth="1"/>
    <col min="7173" max="7173" width="4.44140625" customWidth="1"/>
    <col min="7174" max="7174" width="5" customWidth="1"/>
    <col min="7175" max="7175" width="33.44140625" customWidth="1"/>
    <col min="7176" max="7176" width="10.44140625" customWidth="1"/>
    <col min="7177" max="7177" width="8" customWidth="1"/>
    <col min="7178" max="7178" width="8.44140625" customWidth="1"/>
    <col min="7179" max="7179" width="9.44140625" customWidth="1"/>
    <col min="7180" max="7180" width="10.109375" customWidth="1"/>
    <col min="7181" max="7181" width="8.44140625" customWidth="1"/>
    <col min="7182" max="7182" width="10.44140625" customWidth="1"/>
    <col min="7184" max="7184" width="9.109375" customWidth="1"/>
    <col min="7185" max="7185" width="10.44140625" customWidth="1"/>
    <col min="7186" max="7186" width="7.88671875" customWidth="1"/>
    <col min="7187" max="7187" width="8.44140625" customWidth="1"/>
    <col min="7188" max="7188" width="9.44140625" customWidth="1"/>
    <col min="7189" max="7189" width="8.44140625" customWidth="1"/>
    <col min="7190" max="7190" width="3.44140625" customWidth="1"/>
    <col min="7429" max="7429" width="4.44140625" customWidth="1"/>
    <col min="7430" max="7430" width="5" customWidth="1"/>
    <col min="7431" max="7431" width="33.44140625" customWidth="1"/>
    <col min="7432" max="7432" width="10.44140625" customWidth="1"/>
    <col min="7433" max="7433" width="8" customWidth="1"/>
    <col min="7434" max="7434" width="8.44140625" customWidth="1"/>
    <col min="7435" max="7435" width="9.44140625" customWidth="1"/>
    <col min="7436" max="7436" width="10.109375" customWidth="1"/>
    <col min="7437" max="7437" width="8.44140625" customWidth="1"/>
    <col min="7438" max="7438" width="10.44140625" customWidth="1"/>
    <col min="7440" max="7440" width="9.109375" customWidth="1"/>
    <col min="7441" max="7441" width="10.44140625" customWidth="1"/>
    <col min="7442" max="7442" width="7.88671875" customWidth="1"/>
    <col min="7443" max="7443" width="8.44140625" customWidth="1"/>
    <col min="7444" max="7444" width="9.44140625" customWidth="1"/>
    <col min="7445" max="7445" width="8.44140625" customWidth="1"/>
    <col min="7446" max="7446" width="3.44140625" customWidth="1"/>
    <col min="7685" max="7685" width="4.44140625" customWidth="1"/>
    <col min="7686" max="7686" width="5" customWidth="1"/>
    <col min="7687" max="7687" width="33.44140625" customWidth="1"/>
    <col min="7688" max="7688" width="10.44140625" customWidth="1"/>
    <col min="7689" max="7689" width="8" customWidth="1"/>
    <col min="7690" max="7690" width="8.44140625" customWidth="1"/>
    <col min="7691" max="7691" width="9.44140625" customWidth="1"/>
    <col min="7692" max="7692" width="10.109375" customWidth="1"/>
    <col min="7693" max="7693" width="8.44140625" customWidth="1"/>
    <col min="7694" max="7694" width="10.44140625" customWidth="1"/>
    <col min="7696" max="7696" width="9.109375" customWidth="1"/>
    <col min="7697" max="7697" width="10.44140625" customWidth="1"/>
    <col min="7698" max="7698" width="7.88671875" customWidth="1"/>
    <col min="7699" max="7699" width="8.44140625" customWidth="1"/>
    <col min="7700" max="7700" width="9.44140625" customWidth="1"/>
    <col min="7701" max="7701" width="8.44140625" customWidth="1"/>
    <col min="7702" max="7702" width="3.44140625" customWidth="1"/>
    <col min="7941" max="7941" width="4.44140625" customWidth="1"/>
    <col min="7942" max="7942" width="5" customWidth="1"/>
    <col min="7943" max="7943" width="33.44140625" customWidth="1"/>
    <col min="7944" max="7944" width="10.44140625" customWidth="1"/>
    <col min="7945" max="7945" width="8" customWidth="1"/>
    <col min="7946" max="7946" width="8.44140625" customWidth="1"/>
    <col min="7947" max="7947" width="9.44140625" customWidth="1"/>
    <col min="7948" max="7948" width="10.109375" customWidth="1"/>
    <col min="7949" max="7949" width="8.44140625" customWidth="1"/>
    <col min="7950" max="7950" width="10.44140625" customWidth="1"/>
    <col min="7952" max="7952" width="9.109375" customWidth="1"/>
    <col min="7953" max="7953" width="10.44140625" customWidth="1"/>
    <col min="7954" max="7954" width="7.88671875" customWidth="1"/>
    <col min="7955" max="7955" width="8.44140625" customWidth="1"/>
    <col min="7956" max="7956" width="9.44140625" customWidth="1"/>
    <col min="7957" max="7957" width="8.44140625" customWidth="1"/>
    <col min="7958" max="7958" width="3.44140625" customWidth="1"/>
    <col min="8197" max="8197" width="4.44140625" customWidth="1"/>
    <col min="8198" max="8198" width="5" customWidth="1"/>
    <col min="8199" max="8199" width="33.44140625" customWidth="1"/>
    <col min="8200" max="8200" width="10.44140625" customWidth="1"/>
    <col min="8201" max="8201" width="8" customWidth="1"/>
    <col min="8202" max="8202" width="8.44140625" customWidth="1"/>
    <col min="8203" max="8203" width="9.44140625" customWidth="1"/>
    <col min="8204" max="8204" width="10.109375" customWidth="1"/>
    <col min="8205" max="8205" width="8.44140625" customWidth="1"/>
    <col min="8206" max="8206" width="10.44140625" customWidth="1"/>
    <col min="8208" max="8208" width="9.109375" customWidth="1"/>
    <col min="8209" max="8209" width="10.44140625" customWidth="1"/>
    <col min="8210" max="8210" width="7.88671875" customWidth="1"/>
    <col min="8211" max="8211" width="8.44140625" customWidth="1"/>
    <col min="8212" max="8212" width="9.44140625" customWidth="1"/>
    <col min="8213" max="8213" width="8.44140625" customWidth="1"/>
    <col min="8214" max="8214" width="3.44140625" customWidth="1"/>
    <col min="8453" max="8453" width="4.44140625" customWidth="1"/>
    <col min="8454" max="8454" width="5" customWidth="1"/>
    <col min="8455" max="8455" width="33.44140625" customWidth="1"/>
    <col min="8456" max="8456" width="10.44140625" customWidth="1"/>
    <col min="8457" max="8457" width="8" customWidth="1"/>
    <col min="8458" max="8458" width="8.44140625" customWidth="1"/>
    <col min="8459" max="8459" width="9.44140625" customWidth="1"/>
    <col min="8460" max="8460" width="10.109375" customWidth="1"/>
    <col min="8461" max="8461" width="8.44140625" customWidth="1"/>
    <col min="8462" max="8462" width="10.44140625" customWidth="1"/>
    <col min="8464" max="8464" width="9.109375" customWidth="1"/>
    <col min="8465" max="8465" width="10.44140625" customWidth="1"/>
    <col min="8466" max="8466" width="7.88671875" customWidth="1"/>
    <col min="8467" max="8467" width="8.44140625" customWidth="1"/>
    <col min="8468" max="8468" width="9.44140625" customWidth="1"/>
    <col min="8469" max="8469" width="8.44140625" customWidth="1"/>
    <col min="8470" max="8470" width="3.44140625" customWidth="1"/>
    <col min="8709" max="8709" width="4.44140625" customWidth="1"/>
    <col min="8710" max="8710" width="5" customWidth="1"/>
    <col min="8711" max="8711" width="33.44140625" customWidth="1"/>
    <col min="8712" max="8712" width="10.44140625" customWidth="1"/>
    <col min="8713" max="8713" width="8" customWidth="1"/>
    <col min="8714" max="8714" width="8.44140625" customWidth="1"/>
    <col min="8715" max="8715" width="9.44140625" customWidth="1"/>
    <col min="8716" max="8716" width="10.109375" customWidth="1"/>
    <col min="8717" max="8717" width="8.44140625" customWidth="1"/>
    <col min="8718" max="8718" width="10.44140625" customWidth="1"/>
    <col min="8720" max="8720" width="9.109375" customWidth="1"/>
    <col min="8721" max="8721" width="10.44140625" customWidth="1"/>
    <col min="8722" max="8722" width="7.88671875" customWidth="1"/>
    <col min="8723" max="8723" width="8.44140625" customWidth="1"/>
    <col min="8724" max="8724" width="9.44140625" customWidth="1"/>
    <col min="8725" max="8725" width="8.44140625" customWidth="1"/>
    <col min="8726" max="8726" width="3.44140625" customWidth="1"/>
    <col min="8965" max="8965" width="4.44140625" customWidth="1"/>
    <col min="8966" max="8966" width="5" customWidth="1"/>
    <col min="8967" max="8967" width="33.44140625" customWidth="1"/>
    <col min="8968" max="8968" width="10.44140625" customWidth="1"/>
    <col min="8969" max="8969" width="8" customWidth="1"/>
    <col min="8970" max="8970" width="8.44140625" customWidth="1"/>
    <col min="8971" max="8971" width="9.44140625" customWidth="1"/>
    <col min="8972" max="8972" width="10.109375" customWidth="1"/>
    <col min="8973" max="8973" width="8.44140625" customWidth="1"/>
    <col min="8974" max="8974" width="10.44140625" customWidth="1"/>
    <col min="8976" max="8976" width="9.109375" customWidth="1"/>
    <col min="8977" max="8977" width="10.44140625" customWidth="1"/>
    <col min="8978" max="8978" width="7.88671875" customWidth="1"/>
    <col min="8979" max="8979" width="8.44140625" customWidth="1"/>
    <col min="8980" max="8980" width="9.44140625" customWidth="1"/>
    <col min="8981" max="8981" width="8.44140625" customWidth="1"/>
    <col min="8982" max="8982" width="3.44140625" customWidth="1"/>
    <col min="9221" max="9221" width="4.44140625" customWidth="1"/>
    <col min="9222" max="9222" width="5" customWidth="1"/>
    <col min="9223" max="9223" width="33.44140625" customWidth="1"/>
    <col min="9224" max="9224" width="10.44140625" customWidth="1"/>
    <col min="9225" max="9225" width="8" customWidth="1"/>
    <col min="9226" max="9226" width="8.44140625" customWidth="1"/>
    <col min="9227" max="9227" width="9.44140625" customWidth="1"/>
    <col min="9228" max="9228" width="10.109375" customWidth="1"/>
    <col min="9229" max="9229" width="8.44140625" customWidth="1"/>
    <col min="9230" max="9230" width="10.44140625" customWidth="1"/>
    <col min="9232" max="9232" width="9.109375" customWidth="1"/>
    <col min="9233" max="9233" width="10.44140625" customWidth="1"/>
    <col min="9234" max="9234" width="7.88671875" customWidth="1"/>
    <col min="9235" max="9235" width="8.44140625" customWidth="1"/>
    <col min="9236" max="9236" width="9.44140625" customWidth="1"/>
    <col min="9237" max="9237" width="8.44140625" customWidth="1"/>
    <col min="9238" max="9238" width="3.44140625" customWidth="1"/>
    <col min="9477" max="9477" width="4.44140625" customWidth="1"/>
    <col min="9478" max="9478" width="5" customWidth="1"/>
    <col min="9479" max="9479" width="33.44140625" customWidth="1"/>
    <col min="9480" max="9480" width="10.44140625" customWidth="1"/>
    <col min="9481" max="9481" width="8" customWidth="1"/>
    <col min="9482" max="9482" width="8.44140625" customWidth="1"/>
    <col min="9483" max="9483" width="9.44140625" customWidth="1"/>
    <col min="9484" max="9484" width="10.109375" customWidth="1"/>
    <col min="9485" max="9485" width="8.44140625" customWidth="1"/>
    <col min="9486" max="9486" width="10.44140625" customWidth="1"/>
    <col min="9488" max="9488" width="9.109375" customWidth="1"/>
    <col min="9489" max="9489" width="10.44140625" customWidth="1"/>
    <col min="9490" max="9490" width="7.88671875" customWidth="1"/>
    <col min="9491" max="9491" width="8.44140625" customWidth="1"/>
    <col min="9492" max="9492" width="9.44140625" customWidth="1"/>
    <col min="9493" max="9493" width="8.44140625" customWidth="1"/>
    <col min="9494" max="9494" width="3.44140625" customWidth="1"/>
    <col min="9733" max="9733" width="4.44140625" customWidth="1"/>
    <col min="9734" max="9734" width="5" customWidth="1"/>
    <col min="9735" max="9735" width="33.44140625" customWidth="1"/>
    <col min="9736" max="9736" width="10.44140625" customWidth="1"/>
    <col min="9737" max="9737" width="8" customWidth="1"/>
    <col min="9738" max="9738" width="8.44140625" customWidth="1"/>
    <col min="9739" max="9739" width="9.44140625" customWidth="1"/>
    <col min="9740" max="9740" width="10.109375" customWidth="1"/>
    <col min="9741" max="9741" width="8.44140625" customWidth="1"/>
    <col min="9742" max="9742" width="10.44140625" customWidth="1"/>
    <col min="9744" max="9744" width="9.109375" customWidth="1"/>
    <col min="9745" max="9745" width="10.44140625" customWidth="1"/>
    <col min="9746" max="9746" width="7.88671875" customWidth="1"/>
    <col min="9747" max="9747" width="8.44140625" customWidth="1"/>
    <col min="9748" max="9748" width="9.44140625" customWidth="1"/>
    <col min="9749" max="9749" width="8.44140625" customWidth="1"/>
    <col min="9750" max="9750" width="3.44140625" customWidth="1"/>
    <col min="9989" max="9989" width="4.44140625" customWidth="1"/>
    <col min="9990" max="9990" width="5" customWidth="1"/>
    <col min="9991" max="9991" width="33.44140625" customWidth="1"/>
    <col min="9992" max="9992" width="10.44140625" customWidth="1"/>
    <col min="9993" max="9993" width="8" customWidth="1"/>
    <col min="9994" max="9994" width="8.44140625" customWidth="1"/>
    <col min="9995" max="9995" width="9.44140625" customWidth="1"/>
    <col min="9996" max="9996" width="10.109375" customWidth="1"/>
    <col min="9997" max="9997" width="8.44140625" customWidth="1"/>
    <col min="9998" max="9998" width="10.44140625" customWidth="1"/>
    <col min="10000" max="10000" width="9.109375" customWidth="1"/>
    <col min="10001" max="10001" width="10.44140625" customWidth="1"/>
    <col min="10002" max="10002" width="7.88671875" customWidth="1"/>
    <col min="10003" max="10003" width="8.44140625" customWidth="1"/>
    <col min="10004" max="10004" width="9.44140625" customWidth="1"/>
    <col min="10005" max="10005" width="8.44140625" customWidth="1"/>
    <col min="10006" max="10006" width="3.44140625" customWidth="1"/>
    <col min="10245" max="10245" width="4.44140625" customWidth="1"/>
    <col min="10246" max="10246" width="5" customWidth="1"/>
    <col min="10247" max="10247" width="33.44140625" customWidth="1"/>
    <col min="10248" max="10248" width="10.44140625" customWidth="1"/>
    <col min="10249" max="10249" width="8" customWidth="1"/>
    <col min="10250" max="10250" width="8.44140625" customWidth="1"/>
    <col min="10251" max="10251" width="9.44140625" customWidth="1"/>
    <col min="10252" max="10252" width="10.109375" customWidth="1"/>
    <col min="10253" max="10253" width="8.44140625" customWidth="1"/>
    <col min="10254" max="10254" width="10.44140625" customWidth="1"/>
    <col min="10256" max="10256" width="9.109375" customWidth="1"/>
    <col min="10257" max="10257" width="10.44140625" customWidth="1"/>
    <col min="10258" max="10258" width="7.88671875" customWidth="1"/>
    <col min="10259" max="10259" width="8.44140625" customWidth="1"/>
    <col min="10260" max="10260" width="9.44140625" customWidth="1"/>
    <col min="10261" max="10261" width="8.44140625" customWidth="1"/>
    <col min="10262" max="10262" width="3.44140625" customWidth="1"/>
    <col min="10501" max="10501" width="4.44140625" customWidth="1"/>
    <col min="10502" max="10502" width="5" customWidth="1"/>
    <col min="10503" max="10503" width="33.44140625" customWidth="1"/>
    <col min="10504" max="10504" width="10.44140625" customWidth="1"/>
    <col min="10505" max="10505" width="8" customWidth="1"/>
    <col min="10506" max="10506" width="8.44140625" customWidth="1"/>
    <col min="10507" max="10507" width="9.44140625" customWidth="1"/>
    <col min="10508" max="10508" width="10.109375" customWidth="1"/>
    <col min="10509" max="10509" width="8.44140625" customWidth="1"/>
    <col min="10510" max="10510" width="10.44140625" customWidth="1"/>
    <col min="10512" max="10512" width="9.109375" customWidth="1"/>
    <col min="10513" max="10513" width="10.44140625" customWidth="1"/>
    <col min="10514" max="10514" width="7.88671875" customWidth="1"/>
    <col min="10515" max="10515" width="8.44140625" customWidth="1"/>
    <col min="10516" max="10516" width="9.44140625" customWidth="1"/>
    <col min="10517" max="10517" width="8.44140625" customWidth="1"/>
    <col min="10518" max="10518" width="3.44140625" customWidth="1"/>
    <col min="10757" max="10757" width="4.44140625" customWidth="1"/>
    <col min="10758" max="10758" width="5" customWidth="1"/>
    <col min="10759" max="10759" width="33.44140625" customWidth="1"/>
    <col min="10760" max="10760" width="10.44140625" customWidth="1"/>
    <col min="10761" max="10761" width="8" customWidth="1"/>
    <col min="10762" max="10762" width="8.44140625" customWidth="1"/>
    <col min="10763" max="10763" width="9.44140625" customWidth="1"/>
    <col min="10764" max="10764" width="10.109375" customWidth="1"/>
    <col min="10765" max="10765" width="8.44140625" customWidth="1"/>
    <col min="10766" max="10766" width="10.44140625" customWidth="1"/>
    <col min="10768" max="10768" width="9.109375" customWidth="1"/>
    <col min="10769" max="10769" width="10.44140625" customWidth="1"/>
    <col min="10770" max="10770" width="7.88671875" customWidth="1"/>
    <col min="10771" max="10771" width="8.44140625" customWidth="1"/>
    <col min="10772" max="10772" width="9.44140625" customWidth="1"/>
    <col min="10773" max="10773" width="8.44140625" customWidth="1"/>
    <col min="10774" max="10774" width="3.44140625" customWidth="1"/>
    <col min="11013" max="11013" width="4.44140625" customWidth="1"/>
    <col min="11014" max="11014" width="5" customWidth="1"/>
    <col min="11015" max="11015" width="33.44140625" customWidth="1"/>
    <col min="11016" max="11016" width="10.44140625" customWidth="1"/>
    <col min="11017" max="11017" width="8" customWidth="1"/>
    <col min="11018" max="11018" width="8.44140625" customWidth="1"/>
    <col min="11019" max="11019" width="9.44140625" customWidth="1"/>
    <col min="11020" max="11020" width="10.109375" customWidth="1"/>
    <col min="11021" max="11021" width="8.44140625" customWidth="1"/>
    <col min="11022" max="11022" width="10.44140625" customWidth="1"/>
    <col min="11024" max="11024" width="9.109375" customWidth="1"/>
    <col min="11025" max="11025" width="10.44140625" customWidth="1"/>
    <col min="11026" max="11026" width="7.88671875" customWidth="1"/>
    <col min="11027" max="11027" width="8.44140625" customWidth="1"/>
    <col min="11028" max="11028" width="9.44140625" customWidth="1"/>
    <col min="11029" max="11029" width="8.44140625" customWidth="1"/>
    <col min="11030" max="11030" width="3.44140625" customWidth="1"/>
    <col min="11269" max="11269" width="4.44140625" customWidth="1"/>
    <col min="11270" max="11270" width="5" customWidth="1"/>
    <col min="11271" max="11271" width="33.44140625" customWidth="1"/>
    <col min="11272" max="11272" width="10.44140625" customWidth="1"/>
    <col min="11273" max="11273" width="8" customWidth="1"/>
    <col min="11274" max="11274" width="8.44140625" customWidth="1"/>
    <col min="11275" max="11275" width="9.44140625" customWidth="1"/>
    <col min="11276" max="11276" width="10.109375" customWidth="1"/>
    <col min="11277" max="11277" width="8.44140625" customWidth="1"/>
    <col min="11278" max="11278" width="10.44140625" customWidth="1"/>
    <col min="11280" max="11280" width="9.109375" customWidth="1"/>
    <col min="11281" max="11281" width="10.44140625" customWidth="1"/>
    <col min="11282" max="11282" width="7.88671875" customWidth="1"/>
    <col min="11283" max="11283" width="8.44140625" customWidth="1"/>
    <col min="11284" max="11284" width="9.44140625" customWidth="1"/>
    <col min="11285" max="11285" width="8.44140625" customWidth="1"/>
    <col min="11286" max="11286" width="3.44140625" customWidth="1"/>
    <col min="11525" max="11525" width="4.44140625" customWidth="1"/>
    <col min="11526" max="11526" width="5" customWidth="1"/>
    <col min="11527" max="11527" width="33.44140625" customWidth="1"/>
    <col min="11528" max="11528" width="10.44140625" customWidth="1"/>
    <col min="11529" max="11529" width="8" customWidth="1"/>
    <col min="11530" max="11530" width="8.44140625" customWidth="1"/>
    <col min="11531" max="11531" width="9.44140625" customWidth="1"/>
    <col min="11532" max="11532" width="10.109375" customWidth="1"/>
    <col min="11533" max="11533" width="8.44140625" customWidth="1"/>
    <col min="11534" max="11534" width="10.44140625" customWidth="1"/>
    <col min="11536" max="11536" width="9.109375" customWidth="1"/>
    <col min="11537" max="11537" width="10.44140625" customWidth="1"/>
    <col min="11538" max="11538" width="7.88671875" customWidth="1"/>
    <col min="11539" max="11539" width="8.44140625" customWidth="1"/>
    <col min="11540" max="11540" width="9.44140625" customWidth="1"/>
    <col min="11541" max="11541" width="8.44140625" customWidth="1"/>
    <col min="11542" max="11542" width="3.44140625" customWidth="1"/>
    <col min="11781" max="11781" width="4.44140625" customWidth="1"/>
    <col min="11782" max="11782" width="5" customWidth="1"/>
    <col min="11783" max="11783" width="33.44140625" customWidth="1"/>
    <col min="11784" max="11784" width="10.44140625" customWidth="1"/>
    <col min="11785" max="11785" width="8" customWidth="1"/>
    <col min="11786" max="11786" width="8.44140625" customWidth="1"/>
    <col min="11787" max="11787" width="9.44140625" customWidth="1"/>
    <col min="11788" max="11788" width="10.109375" customWidth="1"/>
    <col min="11789" max="11789" width="8.44140625" customWidth="1"/>
    <col min="11790" max="11790" width="10.44140625" customWidth="1"/>
    <col min="11792" max="11792" width="9.109375" customWidth="1"/>
    <col min="11793" max="11793" width="10.44140625" customWidth="1"/>
    <col min="11794" max="11794" width="7.88671875" customWidth="1"/>
    <col min="11795" max="11795" width="8.44140625" customWidth="1"/>
    <col min="11796" max="11796" width="9.44140625" customWidth="1"/>
    <col min="11797" max="11797" width="8.44140625" customWidth="1"/>
    <col min="11798" max="11798" width="3.44140625" customWidth="1"/>
    <col min="12037" max="12037" width="4.44140625" customWidth="1"/>
    <col min="12038" max="12038" width="5" customWidth="1"/>
    <col min="12039" max="12039" width="33.44140625" customWidth="1"/>
    <col min="12040" max="12040" width="10.44140625" customWidth="1"/>
    <col min="12041" max="12041" width="8" customWidth="1"/>
    <col min="12042" max="12042" width="8.44140625" customWidth="1"/>
    <col min="12043" max="12043" width="9.44140625" customWidth="1"/>
    <col min="12044" max="12044" width="10.109375" customWidth="1"/>
    <col min="12045" max="12045" width="8.44140625" customWidth="1"/>
    <col min="12046" max="12046" width="10.44140625" customWidth="1"/>
    <col min="12048" max="12048" width="9.109375" customWidth="1"/>
    <col min="12049" max="12049" width="10.44140625" customWidth="1"/>
    <col min="12050" max="12050" width="7.88671875" customWidth="1"/>
    <col min="12051" max="12051" width="8.44140625" customWidth="1"/>
    <col min="12052" max="12052" width="9.44140625" customWidth="1"/>
    <col min="12053" max="12053" width="8.44140625" customWidth="1"/>
    <col min="12054" max="12054" width="3.44140625" customWidth="1"/>
    <col min="12293" max="12293" width="4.44140625" customWidth="1"/>
    <col min="12294" max="12294" width="5" customWidth="1"/>
    <col min="12295" max="12295" width="33.44140625" customWidth="1"/>
    <col min="12296" max="12296" width="10.44140625" customWidth="1"/>
    <col min="12297" max="12297" width="8" customWidth="1"/>
    <col min="12298" max="12298" width="8.44140625" customWidth="1"/>
    <col min="12299" max="12299" width="9.44140625" customWidth="1"/>
    <col min="12300" max="12300" width="10.109375" customWidth="1"/>
    <col min="12301" max="12301" width="8.44140625" customWidth="1"/>
    <col min="12302" max="12302" width="10.44140625" customWidth="1"/>
    <col min="12304" max="12304" width="9.109375" customWidth="1"/>
    <col min="12305" max="12305" width="10.44140625" customWidth="1"/>
    <col min="12306" max="12306" width="7.88671875" customWidth="1"/>
    <col min="12307" max="12307" width="8.44140625" customWidth="1"/>
    <col min="12308" max="12308" width="9.44140625" customWidth="1"/>
    <col min="12309" max="12309" width="8.44140625" customWidth="1"/>
    <col min="12310" max="12310" width="3.44140625" customWidth="1"/>
    <col min="12549" max="12549" width="4.44140625" customWidth="1"/>
    <col min="12550" max="12550" width="5" customWidth="1"/>
    <col min="12551" max="12551" width="33.44140625" customWidth="1"/>
    <col min="12552" max="12552" width="10.44140625" customWidth="1"/>
    <col min="12553" max="12553" width="8" customWidth="1"/>
    <col min="12554" max="12554" width="8.44140625" customWidth="1"/>
    <col min="12555" max="12555" width="9.44140625" customWidth="1"/>
    <col min="12556" max="12556" width="10.109375" customWidth="1"/>
    <col min="12557" max="12557" width="8.44140625" customWidth="1"/>
    <col min="12558" max="12558" width="10.44140625" customWidth="1"/>
    <col min="12560" max="12560" width="9.109375" customWidth="1"/>
    <col min="12561" max="12561" width="10.44140625" customWidth="1"/>
    <col min="12562" max="12562" width="7.88671875" customWidth="1"/>
    <col min="12563" max="12563" width="8.44140625" customWidth="1"/>
    <col min="12564" max="12564" width="9.44140625" customWidth="1"/>
    <col min="12565" max="12565" width="8.44140625" customWidth="1"/>
    <col min="12566" max="12566" width="3.44140625" customWidth="1"/>
    <col min="12805" max="12805" width="4.44140625" customWidth="1"/>
    <col min="12806" max="12806" width="5" customWidth="1"/>
    <col min="12807" max="12807" width="33.44140625" customWidth="1"/>
    <col min="12808" max="12808" width="10.44140625" customWidth="1"/>
    <col min="12809" max="12809" width="8" customWidth="1"/>
    <col min="12810" max="12810" width="8.44140625" customWidth="1"/>
    <col min="12811" max="12811" width="9.44140625" customWidth="1"/>
    <col min="12812" max="12812" width="10.109375" customWidth="1"/>
    <col min="12813" max="12813" width="8.44140625" customWidth="1"/>
    <col min="12814" max="12814" width="10.44140625" customWidth="1"/>
    <col min="12816" max="12816" width="9.109375" customWidth="1"/>
    <col min="12817" max="12817" width="10.44140625" customWidth="1"/>
    <col min="12818" max="12818" width="7.88671875" customWidth="1"/>
    <col min="12819" max="12819" width="8.44140625" customWidth="1"/>
    <col min="12820" max="12820" width="9.44140625" customWidth="1"/>
    <col min="12821" max="12821" width="8.44140625" customWidth="1"/>
    <col min="12822" max="12822" width="3.44140625" customWidth="1"/>
    <col min="13061" max="13061" width="4.44140625" customWidth="1"/>
    <col min="13062" max="13062" width="5" customWidth="1"/>
    <col min="13063" max="13063" width="33.44140625" customWidth="1"/>
    <col min="13064" max="13064" width="10.44140625" customWidth="1"/>
    <col min="13065" max="13065" width="8" customWidth="1"/>
    <col min="13066" max="13066" width="8.44140625" customWidth="1"/>
    <col min="13067" max="13067" width="9.44140625" customWidth="1"/>
    <col min="13068" max="13068" width="10.109375" customWidth="1"/>
    <col min="13069" max="13069" width="8.44140625" customWidth="1"/>
    <col min="13070" max="13070" width="10.44140625" customWidth="1"/>
    <col min="13072" max="13072" width="9.109375" customWidth="1"/>
    <col min="13073" max="13073" width="10.44140625" customWidth="1"/>
    <col min="13074" max="13074" width="7.88671875" customWidth="1"/>
    <col min="13075" max="13075" width="8.44140625" customWidth="1"/>
    <col min="13076" max="13076" width="9.44140625" customWidth="1"/>
    <col min="13077" max="13077" width="8.44140625" customWidth="1"/>
    <col min="13078" max="13078" width="3.44140625" customWidth="1"/>
    <col min="13317" max="13317" width="4.44140625" customWidth="1"/>
    <col min="13318" max="13318" width="5" customWidth="1"/>
    <col min="13319" max="13319" width="33.44140625" customWidth="1"/>
    <col min="13320" max="13320" width="10.44140625" customWidth="1"/>
    <col min="13321" max="13321" width="8" customWidth="1"/>
    <col min="13322" max="13322" width="8.44140625" customWidth="1"/>
    <col min="13323" max="13323" width="9.44140625" customWidth="1"/>
    <col min="13324" max="13324" width="10.109375" customWidth="1"/>
    <col min="13325" max="13325" width="8.44140625" customWidth="1"/>
    <col min="13326" max="13326" width="10.44140625" customWidth="1"/>
    <col min="13328" max="13328" width="9.109375" customWidth="1"/>
    <col min="13329" max="13329" width="10.44140625" customWidth="1"/>
    <col min="13330" max="13330" width="7.88671875" customWidth="1"/>
    <col min="13331" max="13331" width="8.44140625" customWidth="1"/>
    <col min="13332" max="13332" width="9.44140625" customWidth="1"/>
    <col min="13333" max="13333" width="8.44140625" customWidth="1"/>
    <col min="13334" max="13334" width="3.44140625" customWidth="1"/>
    <col min="13573" max="13573" width="4.44140625" customWidth="1"/>
    <col min="13574" max="13574" width="5" customWidth="1"/>
    <col min="13575" max="13575" width="33.44140625" customWidth="1"/>
    <col min="13576" max="13576" width="10.44140625" customWidth="1"/>
    <col min="13577" max="13577" width="8" customWidth="1"/>
    <col min="13578" max="13578" width="8.44140625" customWidth="1"/>
    <col min="13579" max="13579" width="9.44140625" customWidth="1"/>
    <col min="13580" max="13580" width="10.109375" customWidth="1"/>
    <col min="13581" max="13581" width="8.44140625" customWidth="1"/>
    <col min="13582" max="13582" width="10.44140625" customWidth="1"/>
    <col min="13584" max="13584" width="9.109375" customWidth="1"/>
    <col min="13585" max="13585" width="10.44140625" customWidth="1"/>
    <col min="13586" max="13586" width="7.88671875" customWidth="1"/>
    <col min="13587" max="13587" width="8.44140625" customWidth="1"/>
    <col min="13588" max="13588" width="9.44140625" customWidth="1"/>
    <col min="13589" max="13589" width="8.44140625" customWidth="1"/>
    <col min="13590" max="13590" width="3.44140625" customWidth="1"/>
    <col min="13829" max="13829" width="4.44140625" customWidth="1"/>
    <col min="13830" max="13830" width="5" customWidth="1"/>
    <col min="13831" max="13831" width="33.44140625" customWidth="1"/>
    <col min="13832" max="13832" width="10.44140625" customWidth="1"/>
    <col min="13833" max="13833" width="8" customWidth="1"/>
    <col min="13834" max="13834" width="8.44140625" customWidth="1"/>
    <col min="13835" max="13835" width="9.44140625" customWidth="1"/>
    <col min="13836" max="13836" width="10.109375" customWidth="1"/>
    <col min="13837" max="13837" width="8.44140625" customWidth="1"/>
    <col min="13838" max="13838" width="10.44140625" customWidth="1"/>
    <col min="13840" max="13840" width="9.109375" customWidth="1"/>
    <col min="13841" max="13841" width="10.44140625" customWidth="1"/>
    <col min="13842" max="13842" width="7.88671875" customWidth="1"/>
    <col min="13843" max="13843" width="8.44140625" customWidth="1"/>
    <col min="13844" max="13844" width="9.44140625" customWidth="1"/>
    <col min="13845" max="13845" width="8.44140625" customWidth="1"/>
    <col min="13846" max="13846" width="3.44140625" customWidth="1"/>
    <col min="14085" max="14085" width="4.44140625" customWidth="1"/>
    <col min="14086" max="14086" width="5" customWidth="1"/>
    <col min="14087" max="14087" width="33.44140625" customWidth="1"/>
    <col min="14088" max="14088" width="10.44140625" customWidth="1"/>
    <col min="14089" max="14089" width="8" customWidth="1"/>
    <col min="14090" max="14090" width="8.44140625" customWidth="1"/>
    <col min="14091" max="14091" width="9.44140625" customWidth="1"/>
    <col min="14092" max="14092" width="10.109375" customWidth="1"/>
    <col min="14093" max="14093" width="8.44140625" customWidth="1"/>
    <col min="14094" max="14094" width="10.44140625" customWidth="1"/>
    <col min="14096" max="14096" width="9.109375" customWidth="1"/>
    <col min="14097" max="14097" width="10.44140625" customWidth="1"/>
    <col min="14098" max="14098" width="7.88671875" customWidth="1"/>
    <col min="14099" max="14099" width="8.44140625" customWidth="1"/>
    <col min="14100" max="14100" width="9.44140625" customWidth="1"/>
    <col min="14101" max="14101" width="8.44140625" customWidth="1"/>
    <col min="14102" max="14102" width="3.44140625" customWidth="1"/>
    <col min="14341" max="14341" width="4.44140625" customWidth="1"/>
    <col min="14342" max="14342" width="5" customWidth="1"/>
    <col min="14343" max="14343" width="33.44140625" customWidth="1"/>
    <col min="14344" max="14344" width="10.44140625" customWidth="1"/>
    <col min="14345" max="14345" width="8" customWidth="1"/>
    <col min="14346" max="14346" width="8.44140625" customWidth="1"/>
    <col min="14347" max="14347" width="9.44140625" customWidth="1"/>
    <col min="14348" max="14348" width="10.109375" customWidth="1"/>
    <col min="14349" max="14349" width="8.44140625" customWidth="1"/>
    <col min="14350" max="14350" width="10.44140625" customWidth="1"/>
    <col min="14352" max="14352" width="9.109375" customWidth="1"/>
    <col min="14353" max="14353" width="10.44140625" customWidth="1"/>
    <col min="14354" max="14354" width="7.88671875" customWidth="1"/>
    <col min="14355" max="14355" width="8.44140625" customWidth="1"/>
    <col min="14356" max="14356" width="9.44140625" customWidth="1"/>
    <col min="14357" max="14357" width="8.44140625" customWidth="1"/>
    <col min="14358" max="14358" width="3.44140625" customWidth="1"/>
    <col min="14597" max="14597" width="4.44140625" customWidth="1"/>
    <col min="14598" max="14598" width="5" customWidth="1"/>
    <col min="14599" max="14599" width="33.44140625" customWidth="1"/>
    <col min="14600" max="14600" width="10.44140625" customWidth="1"/>
    <col min="14601" max="14601" width="8" customWidth="1"/>
    <col min="14602" max="14602" width="8.44140625" customWidth="1"/>
    <col min="14603" max="14603" width="9.44140625" customWidth="1"/>
    <col min="14604" max="14604" width="10.109375" customWidth="1"/>
    <col min="14605" max="14605" width="8.44140625" customWidth="1"/>
    <col min="14606" max="14606" width="10.44140625" customWidth="1"/>
    <col min="14608" max="14608" width="9.109375" customWidth="1"/>
    <col min="14609" max="14609" width="10.44140625" customWidth="1"/>
    <col min="14610" max="14610" width="7.88671875" customWidth="1"/>
    <col min="14611" max="14611" width="8.44140625" customWidth="1"/>
    <col min="14612" max="14612" width="9.44140625" customWidth="1"/>
    <col min="14613" max="14613" width="8.44140625" customWidth="1"/>
    <col min="14614" max="14614" width="3.44140625" customWidth="1"/>
    <col min="14853" max="14853" width="4.44140625" customWidth="1"/>
    <col min="14854" max="14854" width="5" customWidth="1"/>
    <col min="14855" max="14855" width="33.44140625" customWidth="1"/>
    <col min="14856" max="14856" width="10.44140625" customWidth="1"/>
    <col min="14857" max="14857" width="8" customWidth="1"/>
    <col min="14858" max="14858" width="8.44140625" customWidth="1"/>
    <col min="14859" max="14859" width="9.44140625" customWidth="1"/>
    <col min="14860" max="14860" width="10.109375" customWidth="1"/>
    <col min="14861" max="14861" width="8.44140625" customWidth="1"/>
    <col min="14862" max="14862" width="10.44140625" customWidth="1"/>
    <col min="14864" max="14864" width="9.109375" customWidth="1"/>
    <col min="14865" max="14865" width="10.44140625" customWidth="1"/>
    <col min="14866" max="14866" width="7.88671875" customWidth="1"/>
    <col min="14867" max="14867" width="8.44140625" customWidth="1"/>
    <col min="14868" max="14868" width="9.44140625" customWidth="1"/>
    <col min="14869" max="14869" width="8.44140625" customWidth="1"/>
    <col min="14870" max="14870" width="3.44140625" customWidth="1"/>
    <col min="15109" max="15109" width="4.44140625" customWidth="1"/>
    <col min="15110" max="15110" width="5" customWidth="1"/>
    <col min="15111" max="15111" width="33.44140625" customWidth="1"/>
    <col min="15112" max="15112" width="10.44140625" customWidth="1"/>
    <col min="15113" max="15113" width="8" customWidth="1"/>
    <col min="15114" max="15114" width="8.44140625" customWidth="1"/>
    <col min="15115" max="15115" width="9.44140625" customWidth="1"/>
    <col min="15116" max="15116" width="10.109375" customWidth="1"/>
    <col min="15117" max="15117" width="8.44140625" customWidth="1"/>
    <col min="15118" max="15118" width="10.44140625" customWidth="1"/>
    <col min="15120" max="15120" width="9.109375" customWidth="1"/>
    <col min="15121" max="15121" width="10.44140625" customWidth="1"/>
    <col min="15122" max="15122" width="7.88671875" customWidth="1"/>
    <col min="15123" max="15123" width="8.44140625" customWidth="1"/>
    <col min="15124" max="15124" width="9.44140625" customWidth="1"/>
    <col min="15125" max="15125" width="8.44140625" customWidth="1"/>
    <col min="15126" max="15126" width="3.44140625" customWidth="1"/>
    <col min="15365" max="15365" width="4.44140625" customWidth="1"/>
    <col min="15366" max="15366" width="5" customWidth="1"/>
    <col min="15367" max="15367" width="33.44140625" customWidth="1"/>
    <col min="15368" max="15368" width="10.44140625" customWidth="1"/>
    <col min="15369" max="15369" width="8" customWidth="1"/>
    <col min="15370" max="15370" width="8.44140625" customWidth="1"/>
    <col min="15371" max="15371" width="9.44140625" customWidth="1"/>
    <col min="15372" max="15372" width="10.109375" customWidth="1"/>
    <col min="15373" max="15373" width="8.44140625" customWidth="1"/>
    <col min="15374" max="15374" width="10.44140625" customWidth="1"/>
    <col min="15376" max="15376" width="9.109375" customWidth="1"/>
    <col min="15377" max="15377" width="10.44140625" customWidth="1"/>
    <col min="15378" max="15378" width="7.88671875" customWidth="1"/>
    <col min="15379" max="15379" width="8.44140625" customWidth="1"/>
    <col min="15380" max="15380" width="9.44140625" customWidth="1"/>
    <col min="15381" max="15381" width="8.44140625" customWidth="1"/>
    <col min="15382" max="15382" width="3.44140625" customWidth="1"/>
    <col min="15621" max="15621" width="4.44140625" customWidth="1"/>
    <col min="15622" max="15622" width="5" customWidth="1"/>
    <col min="15623" max="15623" width="33.44140625" customWidth="1"/>
    <col min="15624" max="15624" width="10.44140625" customWidth="1"/>
    <col min="15625" max="15625" width="8" customWidth="1"/>
    <col min="15626" max="15626" width="8.44140625" customWidth="1"/>
    <col min="15627" max="15627" width="9.44140625" customWidth="1"/>
    <col min="15628" max="15628" width="10.109375" customWidth="1"/>
    <col min="15629" max="15629" width="8.44140625" customWidth="1"/>
    <col min="15630" max="15630" width="10.44140625" customWidth="1"/>
    <col min="15632" max="15632" width="9.109375" customWidth="1"/>
    <col min="15633" max="15633" width="10.44140625" customWidth="1"/>
    <col min="15634" max="15634" width="7.88671875" customWidth="1"/>
    <col min="15635" max="15635" width="8.44140625" customWidth="1"/>
    <col min="15636" max="15636" width="9.44140625" customWidth="1"/>
    <col min="15637" max="15637" width="8.44140625" customWidth="1"/>
    <col min="15638" max="15638" width="3.44140625" customWidth="1"/>
    <col min="15877" max="15877" width="4.44140625" customWidth="1"/>
    <col min="15878" max="15878" width="5" customWidth="1"/>
    <col min="15879" max="15879" width="33.44140625" customWidth="1"/>
    <col min="15880" max="15880" width="10.44140625" customWidth="1"/>
    <col min="15881" max="15881" width="8" customWidth="1"/>
    <col min="15882" max="15882" width="8.44140625" customWidth="1"/>
    <col min="15883" max="15883" width="9.44140625" customWidth="1"/>
    <col min="15884" max="15884" width="10.109375" customWidth="1"/>
    <col min="15885" max="15885" width="8.44140625" customWidth="1"/>
    <col min="15886" max="15886" width="10.44140625" customWidth="1"/>
    <col min="15888" max="15888" width="9.109375" customWidth="1"/>
    <col min="15889" max="15889" width="10.44140625" customWidth="1"/>
    <col min="15890" max="15890" width="7.88671875" customWidth="1"/>
    <col min="15891" max="15891" width="8.44140625" customWidth="1"/>
    <col min="15892" max="15892" width="9.44140625" customWidth="1"/>
    <col min="15893" max="15893" width="8.44140625" customWidth="1"/>
    <col min="15894" max="15894" width="3.44140625" customWidth="1"/>
    <col min="16133" max="16133" width="4.44140625" customWidth="1"/>
    <col min="16134" max="16134" width="5" customWidth="1"/>
    <col min="16135" max="16135" width="33.44140625" customWidth="1"/>
    <col min="16136" max="16136" width="10.44140625" customWidth="1"/>
    <col min="16137" max="16137" width="8" customWidth="1"/>
    <col min="16138" max="16138" width="8.44140625" customWidth="1"/>
    <col min="16139" max="16139" width="9.44140625" customWidth="1"/>
    <col min="16140" max="16140" width="10.109375" customWidth="1"/>
    <col min="16141" max="16141" width="8.44140625" customWidth="1"/>
    <col min="16142" max="16142" width="10.44140625" customWidth="1"/>
    <col min="16144" max="16144" width="9.109375" customWidth="1"/>
    <col min="16145" max="16145" width="10.44140625" customWidth="1"/>
    <col min="16146" max="16146" width="7.88671875" customWidth="1"/>
    <col min="16147" max="16147" width="8.44140625" customWidth="1"/>
    <col min="16148" max="16148" width="9.44140625" customWidth="1"/>
    <col min="16149" max="16149" width="8.44140625" customWidth="1"/>
    <col min="16150" max="16150" width="3.44140625" customWidth="1"/>
  </cols>
  <sheetData>
    <row r="1" spans="1:26" ht="15.6" x14ac:dyDescent="0.3">
      <c r="A1" s="1" t="s">
        <v>46</v>
      </c>
      <c r="B1" s="2"/>
      <c r="C1" s="2"/>
      <c r="D1" s="2"/>
      <c r="E1" s="2"/>
      <c r="F1" s="2"/>
      <c r="G1" s="2"/>
      <c r="H1" s="2"/>
      <c r="I1" s="2"/>
      <c r="J1" s="103"/>
      <c r="K1" s="2"/>
      <c r="L1" s="2"/>
      <c r="M1" s="2"/>
      <c r="N1" s="2"/>
      <c r="O1" s="2"/>
      <c r="P1" s="2"/>
      <c r="Q1" s="2"/>
      <c r="R1" s="2"/>
      <c r="S1" s="2"/>
      <c r="T1" s="117" t="s">
        <v>41</v>
      </c>
      <c r="U1" s="3"/>
      <c r="V1" s="3"/>
      <c r="W1" s="2"/>
      <c r="X1" s="2"/>
      <c r="Y1" s="2"/>
      <c r="Z1" s="2"/>
    </row>
    <row r="2" spans="1:26" ht="16.2" thickBot="1" x14ac:dyDescent="0.35">
      <c r="A2" s="1"/>
      <c r="B2" s="2"/>
      <c r="C2" s="2"/>
      <c r="D2" s="2"/>
      <c r="E2" s="2"/>
      <c r="F2" s="2"/>
      <c r="G2" s="2"/>
      <c r="H2" s="2"/>
      <c r="I2" s="2"/>
      <c r="J2" s="103"/>
      <c r="K2" s="2"/>
      <c r="L2" s="2"/>
      <c r="M2" s="79"/>
      <c r="N2" s="2"/>
      <c r="O2" s="2"/>
      <c r="P2" s="2"/>
      <c r="Q2" s="2"/>
      <c r="R2" s="2"/>
      <c r="S2" s="2"/>
      <c r="T2" s="2"/>
      <c r="U2" s="3"/>
      <c r="V2" s="3"/>
      <c r="W2" s="2"/>
      <c r="X2" s="2"/>
      <c r="Y2" s="2"/>
      <c r="Z2" s="2"/>
    </row>
    <row r="3" spans="1:26" ht="15" thickBot="1" x14ac:dyDescent="0.35">
      <c r="A3" s="2"/>
      <c r="B3" s="2"/>
      <c r="C3" s="2" t="s">
        <v>0</v>
      </c>
      <c r="D3" s="80" t="s">
        <v>14</v>
      </c>
      <c r="E3" s="4"/>
      <c r="F3" s="4"/>
      <c r="G3" s="4"/>
      <c r="H3" s="5" t="s">
        <v>44</v>
      </c>
      <c r="I3" s="6"/>
      <c r="J3" s="118"/>
      <c r="K3" s="6"/>
      <c r="L3" s="6"/>
      <c r="M3" s="7" t="s">
        <v>43</v>
      </c>
      <c r="N3" s="4"/>
      <c r="O3" s="4"/>
      <c r="P3" s="4"/>
      <c r="Q3" s="45" t="s">
        <v>20</v>
      </c>
      <c r="R3" s="34"/>
      <c r="S3" s="221" t="s">
        <v>21</v>
      </c>
      <c r="T3" s="222"/>
      <c r="U3" s="3"/>
      <c r="V3" s="8" t="s">
        <v>1</v>
      </c>
      <c r="X3" s="8"/>
      <c r="Y3" s="2"/>
      <c r="Z3" s="2"/>
    </row>
    <row r="4" spans="1:26" ht="79.8" thickBot="1" x14ac:dyDescent="0.35">
      <c r="A4" s="55" t="s">
        <v>2</v>
      </c>
      <c r="B4" s="56" t="s">
        <v>3</v>
      </c>
      <c r="C4" s="57" t="s">
        <v>42</v>
      </c>
      <c r="D4" s="58" t="s">
        <v>4</v>
      </c>
      <c r="E4" s="59" t="s">
        <v>5</v>
      </c>
      <c r="F4" s="97" t="s">
        <v>38</v>
      </c>
      <c r="G4" s="60" t="s">
        <v>6</v>
      </c>
      <c r="H4" s="61" t="s">
        <v>7</v>
      </c>
      <c r="I4" s="62" t="s">
        <v>8</v>
      </c>
      <c r="J4" s="220" t="s">
        <v>77</v>
      </c>
      <c r="K4" s="97" t="s">
        <v>39</v>
      </c>
      <c r="L4" s="57" t="s">
        <v>9</v>
      </c>
      <c r="M4" s="63" t="s">
        <v>10</v>
      </c>
      <c r="N4" s="64" t="s">
        <v>11</v>
      </c>
      <c r="O4" s="64" t="s">
        <v>38</v>
      </c>
      <c r="P4" s="60" t="s">
        <v>6</v>
      </c>
      <c r="Q4" s="65" t="s">
        <v>22</v>
      </c>
      <c r="R4" s="35" t="s">
        <v>23</v>
      </c>
      <c r="S4" s="36" t="s">
        <v>24</v>
      </c>
      <c r="T4" s="35" t="s">
        <v>25</v>
      </c>
      <c r="U4" s="9"/>
      <c r="V4" s="91" t="s">
        <v>7</v>
      </c>
      <c r="W4" s="57" t="s">
        <v>12</v>
      </c>
      <c r="X4" s="98" t="s">
        <v>39</v>
      </c>
      <c r="Y4" s="92" t="s">
        <v>13</v>
      </c>
      <c r="Z4" s="2"/>
    </row>
    <row r="5" spans="1:26" ht="24" customHeight="1" x14ac:dyDescent="0.3">
      <c r="A5" s="133">
        <v>397</v>
      </c>
      <c r="B5" s="134">
        <v>3127</v>
      </c>
      <c r="C5" s="119" t="s">
        <v>27</v>
      </c>
      <c r="D5" s="66">
        <v>6485.47</v>
      </c>
      <c r="E5" s="21">
        <v>941.59</v>
      </c>
      <c r="F5" s="23">
        <v>0</v>
      </c>
      <c r="G5" s="23">
        <v>753.27</v>
      </c>
      <c r="H5" s="24">
        <v>0</v>
      </c>
      <c r="I5" s="108">
        <v>90.35</v>
      </c>
      <c r="J5" s="21">
        <v>0</v>
      </c>
      <c r="K5" s="93"/>
      <c r="L5" s="25">
        <v>0</v>
      </c>
      <c r="M5" s="30">
        <f>D5+H5</f>
        <v>6485.47</v>
      </c>
      <c r="N5" s="38">
        <f>E5+I5</f>
        <v>1031.94</v>
      </c>
      <c r="O5" s="38">
        <f t="shared" ref="O5:O13" si="0">F5+K5</f>
        <v>0</v>
      </c>
      <c r="P5" s="37">
        <f>G5</f>
        <v>753.27</v>
      </c>
      <c r="Q5" s="47">
        <v>3</v>
      </c>
      <c r="R5" s="48">
        <v>0</v>
      </c>
      <c r="S5" s="47">
        <v>31</v>
      </c>
      <c r="T5" s="48">
        <v>0</v>
      </c>
      <c r="V5" s="88">
        <f>H5</f>
        <v>0</v>
      </c>
      <c r="W5" s="89">
        <f>I5</f>
        <v>90.35</v>
      </c>
      <c r="X5" s="99">
        <f>K5</f>
        <v>0</v>
      </c>
      <c r="Y5" s="90">
        <f t="shared" ref="Y5:Y22" si="1">L5</f>
        <v>0</v>
      </c>
    </row>
    <row r="6" spans="1:26" ht="26.4" x14ac:dyDescent="0.3">
      <c r="A6" s="135">
        <v>394</v>
      </c>
      <c r="B6" s="136">
        <v>3127</v>
      </c>
      <c r="C6" s="120" t="s">
        <v>19</v>
      </c>
      <c r="D6" s="31">
        <v>8106.41</v>
      </c>
      <c r="E6" s="21">
        <v>1120.95</v>
      </c>
      <c r="F6" s="23">
        <v>0</v>
      </c>
      <c r="G6" s="23">
        <v>901.66</v>
      </c>
      <c r="H6" s="24">
        <v>0</v>
      </c>
      <c r="I6" s="108">
        <v>4.17</v>
      </c>
      <c r="J6" s="21">
        <v>0</v>
      </c>
      <c r="K6" s="93"/>
      <c r="L6" s="25">
        <v>0</v>
      </c>
      <c r="M6" s="30">
        <f t="shared" ref="M6:M22" si="2">D6+H6</f>
        <v>8106.41</v>
      </c>
      <c r="N6" s="38">
        <f t="shared" ref="N6" si="3">E6+I6</f>
        <v>1125.1200000000001</v>
      </c>
      <c r="O6" s="38">
        <f t="shared" si="0"/>
        <v>0</v>
      </c>
      <c r="P6" s="37">
        <f t="shared" ref="P6" si="4">G6</f>
        <v>901.66</v>
      </c>
      <c r="Q6" s="47">
        <v>4</v>
      </c>
      <c r="R6" s="48">
        <v>0</v>
      </c>
      <c r="S6" s="47">
        <v>1251.69</v>
      </c>
      <c r="T6" s="48">
        <v>0</v>
      </c>
      <c r="V6" s="81">
        <f t="shared" ref="V6:V22" si="5">H6</f>
        <v>0</v>
      </c>
      <c r="W6" s="86">
        <f>I6</f>
        <v>4.17</v>
      </c>
      <c r="X6" s="100">
        <f t="shared" ref="X6:X22" si="6">K6</f>
        <v>0</v>
      </c>
      <c r="Y6" s="83">
        <f t="shared" ref="Y6" si="7">L6</f>
        <v>0</v>
      </c>
    </row>
    <row r="7" spans="1:26" ht="26.4" x14ac:dyDescent="0.3">
      <c r="A7" s="133">
        <v>400</v>
      </c>
      <c r="B7" s="137">
        <v>3127</v>
      </c>
      <c r="C7" s="119" t="s">
        <v>18</v>
      </c>
      <c r="D7" s="31">
        <v>4321.83</v>
      </c>
      <c r="E7" s="21">
        <v>689.27</v>
      </c>
      <c r="F7" s="23">
        <v>0</v>
      </c>
      <c r="G7" s="23">
        <v>551.44000000000005</v>
      </c>
      <c r="H7" s="24">
        <v>0</v>
      </c>
      <c r="I7" s="108">
        <v>28.24</v>
      </c>
      <c r="J7" s="21">
        <v>0</v>
      </c>
      <c r="K7" s="93"/>
      <c r="L7" s="25">
        <v>0</v>
      </c>
      <c r="M7" s="30">
        <f t="shared" si="2"/>
        <v>4321.83</v>
      </c>
      <c r="N7" s="38">
        <f t="shared" ref="N7" si="8">E7+I7</f>
        <v>717.51</v>
      </c>
      <c r="O7" s="38">
        <f t="shared" si="0"/>
        <v>0</v>
      </c>
      <c r="P7" s="37">
        <f t="shared" ref="P7:P22" si="9">G7</f>
        <v>551.44000000000005</v>
      </c>
      <c r="Q7" s="47">
        <v>3</v>
      </c>
      <c r="R7" s="48">
        <v>0</v>
      </c>
      <c r="S7" s="47">
        <v>9</v>
      </c>
      <c r="T7" s="48">
        <v>0</v>
      </c>
      <c r="V7" s="81">
        <f t="shared" si="5"/>
        <v>0</v>
      </c>
      <c r="W7" s="86">
        <f t="shared" ref="W7:W22" si="10">I7</f>
        <v>28.24</v>
      </c>
      <c r="X7" s="100">
        <f t="shared" si="6"/>
        <v>0</v>
      </c>
      <c r="Y7" s="83">
        <f t="shared" si="1"/>
        <v>0</v>
      </c>
    </row>
    <row r="8" spans="1:26" ht="26.4" x14ac:dyDescent="0.3">
      <c r="A8" s="133">
        <v>345</v>
      </c>
      <c r="B8" s="137">
        <v>3124</v>
      </c>
      <c r="C8" s="121" t="s">
        <v>26</v>
      </c>
      <c r="D8" s="31">
        <v>19024.799999999996</v>
      </c>
      <c r="E8" s="21">
        <v>2751.78</v>
      </c>
      <c r="F8" s="23">
        <v>1563</v>
      </c>
      <c r="G8" s="23">
        <v>2213.3500000000004</v>
      </c>
      <c r="H8" s="24">
        <v>0</v>
      </c>
      <c r="I8" s="108">
        <v>4.83</v>
      </c>
      <c r="J8" s="21">
        <v>0</v>
      </c>
      <c r="K8" s="93"/>
      <c r="L8" s="25">
        <v>0</v>
      </c>
      <c r="M8" s="30">
        <f t="shared" si="2"/>
        <v>19024.799999999996</v>
      </c>
      <c r="N8" s="38">
        <f>E8+I8+J8</f>
        <v>2756.61</v>
      </c>
      <c r="O8" s="38">
        <f t="shared" si="0"/>
        <v>1563</v>
      </c>
      <c r="P8" s="37">
        <f t="shared" ref="P8" si="11">G8</f>
        <v>2213.3500000000004</v>
      </c>
      <c r="Q8" s="107">
        <v>10</v>
      </c>
      <c r="R8" s="115">
        <v>5</v>
      </c>
      <c r="S8" s="49">
        <f>542.6+256.5</f>
        <v>799.1</v>
      </c>
      <c r="T8" s="116">
        <v>256.5</v>
      </c>
      <c r="V8" s="81">
        <f t="shared" si="5"/>
        <v>0</v>
      </c>
      <c r="W8" s="86">
        <f t="shared" ref="W8:W10" si="12">I8</f>
        <v>4.83</v>
      </c>
      <c r="X8" s="100">
        <f t="shared" si="6"/>
        <v>0</v>
      </c>
      <c r="Y8" s="83">
        <f t="shared" ref="Y8:Y10" si="13">L8</f>
        <v>0</v>
      </c>
    </row>
    <row r="9" spans="1:26" ht="39.6" x14ac:dyDescent="0.3">
      <c r="A9" s="138">
        <v>459</v>
      </c>
      <c r="B9" s="139">
        <v>3127</v>
      </c>
      <c r="C9" s="121" t="s">
        <v>31</v>
      </c>
      <c r="D9" s="31">
        <v>9542.7300000000014</v>
      </c>
      <c r="E9" s="21">
        <v>1829.21</v>
      </c>
      <c r="F9" s="23">
        <v>0</v>
      </c>
      <c r="G9" s="23">
        <v>1463.35</v>
      </c>
      <c r="H9" s="24">
        <v>0</v>
      </c>
      <c r="I9" s="108">
        <v>7.41</v>
      </c>
      <c r="J9" s="21">
        <v>0</v>
      </c>
      <c r="K9" s="93"/>
      <c r="L9" s="25">
        <v>0</v>
      </c>
      <c r="M9" s="30">
        <f t="shared" si="2"/>
        <v>9542.7300000000014</v>
      </c>
      <c r="N9" s="38">
        <f t="shared" ref="N9:N22" si="14">E9+I9+J9</f>
        <v>1836.6200000000001</v>
      </c>
      <c r="O9" s="38">
        <f t="shared" si="0"/>
        <v>0</v>
      </c>
      <c r="P9" s="37">
        <f>G9</f>
        <v>1463.35</v>
      </c>
      <c r="Q9" s="107">
        <v>4</v>
      </c>
      <c r="R9" s="115">
        <v>0</v>
      </c>
      <c r="S9" s="49">
        <v>38</v>
      </c>
      <c r="T9" s="50">
        <v>0</v>
      </c>
      <c r="V9" s="81">
        <f t="shared" si="5"/>
        <v>0</v>
      </c>
      <c r="W9" s="86">
        <f t="shared" si="12"/>
        <v>7.41</v>
      </c>
      <c r="X9" s="100">
        <f t="shared" si="6"/>
        <v>0</v>
      </c>
      <c r="Y9" s="83">
        <f t="shared" si="13"/>
        <v>0</v>
      </c>
    </row>
    <row r="10" spans="1:26" x14ac:dyDescent="0.3">
      <c r="A10" s="140">
        <v>447</v>
      </c>
      <c r="B10" s="141">
        <v>3127</v>
      </c>
      <c r="C10" s="122" t="s">
        <v>35</v>
      </c>
      <c r="D10" s="31">
        <v>4672.420000000001</v>
      </c>
      <c r="E10" s="21">
        <v>616.73</v>
      </c>
      <c r="F10" s="23">
        <v>0</v>
      </c>
      <c r="G10" s="23">
        <v>489.92</v>
      </c>
      <c r="H10" s="24">
        <v>0</v>
      </c>
      <c r="I10" s="108">
        <v>1.18</v>
      </c>
      <c r="J10" s="21">
        <v>0</v>
      </c>
      <c r="K10" s="93"/>
      <c r="L10" s="25">
        <v>0</v>
      </c>
      <c r="M10" s="30">
        <f t="shared" si="2"/>
        <v>4672.420000000001</v>
      </c>
      <c r="N10" s="38">
        <f t="shared" si="14"/>
        <v>617.91</v>
      </c>
      <c r="O10" s="38">
        <f t="shared" si="0"/>
        <v>0</v>
      </c>
      <c r="P10" s="37">
        <f>G10</f>
        <v>489.92</v>
      </c>
      <c r="Q10" s="107">
        <v>3</v>
      </c>
      <c r="R10" s="115">
        <v>0</v>
      </c>
      <c r="S10" s="49">
        <v>11.6</v>
      </c>
      <c r="T10" s="50">
        <v>0</v>
      </c>
      <c r="V10" s="81">
        <f t="shared" si="5"/>
        <v>0</v>
      </c>
      <c r="W10" s="86">
        <f t="shared" si="12"/>
        <v>1.18</v>
      </c>
      <c r="X10" s="100">
        <f t="shared" si="6"/>
        <v>0</v>
      </c>
      <c r="Y10" s="83">
        <f t="shared" si="13"/>
        <v>0</v>
      </c>
    </row>
    <row r="11" spans="1:26" ht="27" x14ac:dyDescent="0.3">
      <c r="A11" s="147">
        <v>370</v>
      </c>
      <c r="B11" s="148">
        <v>3122</v>
      </c>
      <c r="C11" s="123" t="s">
        <v>15</v>
      </c>
      <c r="D11" s="31">
        <v>3996.72</v>
      </c>
      <c r="E11" s="21">
        <v>422.91</v>
      </c>
      <c r="F11" s="23">
        <v>120</v>
      </c>
      <c r="G11" s="23">
        <v>338.33</v>
      </c>
      <c r="H11" s="24">
        <v>0</v>
      </c>
      <c r="I11" s="108">
        <v>-3.59</v>
      </c>
      <c r="J11" s="21">
        <v>0</v>
      </c>
      <c r="K11" s="93"/>
      <c r="L11" s="25">
        <v>0</v>
      </c>
      <c r="M11" s="30">
        <f t="shared" si="2"/>
        <v>3996.72</v>
      </c>
      <c r="N11" s="38">
        <f t="shared" si="14"/>
        <v>419.32000000000005</v>
      </c>
      <c r="O11" s="38">
        <f t="shared" si="0"/>
        <v>120</v>
      </c>
      <c r="P11" s="37">
        <f t="shared" si="9"/>
        <v>338.33</v>
      </c>
      <c r="Q11" s="47">
        <v>3</v>
      </c>
      <c r="R11" s="48">
        <v>0</v>
      </c>
      <c r="S11" s="47">
        <v>317.8</v>
      </c>
      <c r="T11" s="48">
        <v>0</v>
      </c>
      <c r="V11" s="81">
        <f t="shared" si="5"/>
        <v>0</v>
      </c>
      <c r="W11" s="86">
        <f t="shared" si="10"/>
        <v>-3.59</v>
      </c>
      <c r="X11" s="100">
        <f t="shared" si="6"/>
        <v>0</v>
      </c>
      <c r="Y11" s="83">
        <f t="shared" si="1"/>
        <v>0</v>
      </c>
    </row>
    <row r="12" spans="1:26" ht="27" x14ac:dyDescent="0.3">
      <c r="A12" s="149">
        <v>454</v>
      </c>
      <c r="B12" s="142">
        <v>3127</v>
      </c>
      <c r="C12" s="124" t="s">
        <v>33</v>
      </c>
      <c r="D12" s="31">
        <v>15079.970000000001</v>
      </c>
      <c r="E12" s="21">
        <v>5491.66</v>
      </c>
      <c r="F12" s="23">
        <v>61.25</v>
      </c>
      <c r="G12" s="23">
        <v>4423.5599999999995</v>
      </c>
      <c r="H12" s="24">
        <v>0</v>
      </c>
      <c r="I12" s="108">
        <v>13.03</v>
      </c>
      <c r="J12" s="21">
        <v>0</v>
      </c>
      <c r="K12" s="93"/>
      <c r="L12" s="25">
        <v>0</v>
      </c>
      <c r="M12" s="30">
        <f t="shared" si="2"/>
        <v>15079.970000000001</v>
      </c>
      <c r="N12" s="38">
        <f t="shared" si="14"/>
        <v>5504.69</v>
      </c>
      <c r="O12" s="38">
        <f t="shared" si="0"/>
        <v>61.25</v>
      </c>
      <c r="P12" s="37">
        <f t="shared" si="9"/>
        <v>4423.5599999999995</v>
      </c>
      <c r="Q12" s="47">
        <v>4</v>
      </c>
      <c r="R12" s="48">
        <v>0</v>
      </c>
      <c r="S12" s="47">
        <v>880.3</v>
      </c>
      <c r="T12" s="48">
        <v>0</v>
      </c>
      <c r="V12" s="81">
        <f t="shared" si="5"/>
        <v>0</v>
      </c>
      <c r="W12" s="86">
        <f t="shared" si="10"/>
        <v>13.03</v>
      </c>
      <c r="X12" s="100">
        <f t="shared" si="6"/>
        <v>0</v>
      </c>
      <c r="Y12" s="83">
        <f t="shared" si="1"/>
        <v>0</v>
      </c>
    </row>
    <row r="13" spans="1:26" ht="19.5" customHeight="1" x14ac:dyDescent="0.3">
      <c r="A13" s="150">
        <v>379</v>
      </c>
      <c r="B13" s="151">
        <v>3114</v>
      </c>
      <c r="C13" s="125" t="s">
        <v>32</v>
      </c>
      <c r="D13" s="66">
        <v>725.13</v>
      </c>
      <c r="E13" s="21">
        <v>36.72</v>
      </c>
      <c r="F13" s="23">
        <v>0</v>
      </c>
      <c r="G13" s="23">
        <v>29.41</v>
      </c>
      <c r="H13" s="24">
        <v>0</v>
      </c>
      <c r="I13" s="108">
        <v>3.01</v>
      </c>
      <c r="J13" s="21">
        <v>0</v>
      </c>
      <c r="K13" s="93"/>
      <c r="L13" s="25">
        <v>0</v>
      </c>
      <c r="M13" s="30">
        <f t="shared" si="2"/>
        <v>725.13</v>
      </c>
      <c r="N13" s="38">
        <f t="shared" si="14"/>
        <v>39.729999999999997</v>
      </c>
      <c r="O13" s="38">
        <f t="shared" si="0"/>
        <v>0</v>
      </c>
      <c r="P13" s="37">
        <f t="shared" si="9"/>
        <v>29.41</v>
      </c>
      <c r="Q13" s="47">
        <v>1</v>
      </c>
      <c r="R13" s="48">
        <v>0</v>
      </c>
      <c r="S13" s="47">
        <v>0</v>
      </c>
      <c r="T13" s="48">
        <v>0</v>
      </c>
      <c r="V13" s="81">
        <f t="shared" si="5"/>
        <v>0</v>
      </c>
      <c r="W13" s="86">
        <f t="shared" si="10"/>
        <v>3.01</v>
      </c>
      <c r="X13" s="100">
        <f t="shared" si="6"/>
        <v>0</v>
      </c>
      <c r="Y13" s="83">
        <f t="shared" si="1"/>
        <v>0</v>
      </c>
    </row>
    <row r="14" spans="1:26" ht="19.5" customHeight="1" x14ac:dyDescent="0.3">
      <c r="A14" s="152">
        <v>409</v>
      </c>
      <c r="B14" s="153">
        <v>3121</v>
      </c>
      <c r="C14" s="126" t="s">
        <v>37</v>
      </c>
      <c r="D14" s="66">
        <v>2972.93</v>
      </c>
      <c r="E14" s="21">
        <v>30.77</v>
      </c>
      <c r="F14" s="23">
        <v>0</v>
      </c>
      <c r="G14" s="23">
        <v>24.62</v>
      </c>
      <c r="H14" s="109">
        <v>-133.9</v>
      </c>
      <c r="I14" s="20">
        <v>0</v>
      </c>
      <c r="J14" s="21">
        <v>0</v>
      </c>
      <c r="K14" s="110">
        <v>133.9</v>
      </c>
      <c r="L14" s="25">
        <v>0</v>
      </c>
      <c r="M14" s="30">
        <f t="shared" si="2"/>
        <v>2839.0299999999997</v>
      </c>
      <c r="N14" s="38">
        <f t="shared" si="14"/>
        <v>30.77</v>
      </c>
      <c r="O14" s="38">
        <f>F14+K14</f>
        <v>133.9</v>
      </c>
      <c r="P14" s="37">
        <f t="shared" si="9"/>
        <v>24.62</v>
      </c>
      <c r="Q14" s="47">
        <v>3</v>
      </c>
      <c r="R14" s="48">
        <v>0</v>
      </c>
      <c r="S14" s="47">
        <v>0</v>
      </c>
      <c r="T14" s="48">
        <v>0</v>
      </c>
      <c r="V14" s="81">
        <f t="shared" si="5"/>
        <v>-133.9</v>
      </c>
      <c r="W14" s="86">
        <f t="shared" si="10"/>
        <v>0</v>
      </c>
      <c r="X14" s="100">
        <f t="shared" si="6"/>
        <v>133.9</v>
      </c>
      <c r="Y14" s="83">
        <f t="shared" si="1"/>
        <v>0</v>
      </c>
    </row>
    <row r="15" spans="1:26" ht="19.5" customHeight="1" x14ac:dyDescent="0.3">
      <c r="A15" s="143">
        <v>410</v>
      </c>
      <c r="B15" s="134">
        <v>3121</v>
      </c>
      <c r="C15" s="127" t="s">
        <v>40</v>
      </c>
      <c r="D15" s="66">
        <v>7048.75</v>
      </c>
      <c r="E15" s="21">
        <v>1441.24</v>
      </c>
      <c r="F15" s="23">
        <v>0</v>
      </c>
      <c r="G15" s="23">
        <v>1174.72</v>
      </c>
      <c r="H15" s="24">
        <v>0</v>
      </c>
      <c r="I15" s="20">
        <v>0</v>
      </c>
      <c r="J15" s="111">
        <v>3.3</v>
      </c>
      <c r="K15" s="93"/>
      <c r="L15" s="25">
        <v>0</v>
      </c>
      <c r="M15" s="30">
        <f t="shared" si="2"/>
        <v>7048.75</v>
      </c>
      <c r="N15" s="38">
        <f t="shared" si="14"/>
        <v>1444.54</v>
      </c>
      <c r="O15" s="38">
        <f t="shared" ref="O15:O22" si="15">F15+K15</f>
        <v>0</v>
      </c>
      <c r="P15" s="37">
        <f t="shared" si="9"/>
        <v>1174.72</v>
      </c>
      <c r="Q15" s="47">
        <v>3</v>
      </c>
      <c r="R15" s="48">
        <v>0</v>
      </c>
      <c r="S15" s="47">
        <v>19.649999999999999</v>
      </c>
      <c r="T15" s="48">
        <v>0</v>
      </c>
      <c r="V15" s="81">
        <f t="shared" si="5"/>
        <v>0</v>
      </c>
      <c r="W15" s="86">
        <f>I15+J15</f>
        <v>3.3</v>
      </c>
      <c r="X15" s="100">
        <f t="shared" si="6"/>
        <v>0</v>
      </c>
      <c r="Y15" s="83">
        <f t="shared" si="1"/>
        <v>0</v>
      </c>
    </row>
    <row r="16" spans="1:26" ht="19.5" customHeight="1" x14ac:dyDescent="0.3">
      <c r="A16" s="144">
        <v>413</v>
      </c>
      <c r="B16" s="136">
        <v>3121</v>
      </c>
      <c r="C16" s="128" t="s">
        <v>16</v>
      </c>
      <c r="D16" s="31">
        <v>6983.06</v>
      </c>
      <c r="E16" s="21">
        <v>785.52</v>
      </c>
      <c r="F16" s="23">
        <v>0</v>
      </c>
      <c r="G16" s="23">
        <v>628.29999999999995</v>
      </c>
      <c r="H16" s="24">
        <v>0</v>
      </c>
      <c r="I16" s="108">
        <v>1.68</v>
      </c>
      <c r="J16" s="21">
        <v>0</v>
      </c>
      <c r="K16" s="93"/>
      <c r="L16" s="25">
        <v>0</v>
      </c>
      <c r="M16" s="30">
        <f t="shared" si="2"/>
        <v>6983.06</v>
      </c>
      <c r="N16" s="38">
        <f t="shared" si="14"/>
        <v>787.19999999999993</v>
      </c>
      <c r="O16" s="38">
        <f t="shared" si="15"/>
        <v>0</v>
      </c>
      <c r="P16" s="37">
        <f t="shared" si="9"/>
        <v>628.29999999999995</v>
      </c>
      <c r="Q16" s="47">
        <v>4</v>
      </c>
      <c r="R16" s="48">
        <v>0</v>
      </c>
      <c r="S16" s="47">
        <v>17.96</v>
      </c>
      <c r="T16" s="48">
        <v>0</v>
      </c>
      <c r="V16" s="81">
        <f t="shared" si="5"/>
        <v>0</v>
      </c>
      <c r="W16" s="86">
        <f t="shared" si="10"/>
        <v>1.68</v>
      </c>
      <c r="X16" s="100">
        <f t="shared" si="6"/>
        <v>0</v>
      </c>
      <c r="Y16" s="83">
        <f t="shared" si="1"/>
        <v>0</v>
      </c>
    </row>
    <row r="17" spans="1:25" ht="27" x14ac:dyDescent="0.3">
      <c r="A17" s="145">
        <v>418</v>
      </c>
      <c r="B17" s="137">
        <v>3127</v>
      </c>
      <c r="C17" s="129" t="s">
        <v>17</v>
      </c>
      <c r="D17" s="32">
        <v>7714.83</v>
      </c>
      <c r="E17" s="19">
        <v>1025.43</v>
      </c>
      <c r="F17" s="114">
        <v>0</v>
      </c>
      <c r="G17" s="22">
        <v>824.82</v>
      </c>
      <c r="H17" s="24">
        <v>0</v>
      </c>
      <c r="I17" s="108">
        <v>28.71</v>
      </c>
      <c r="J17" s="21">
        <v>0</v>
      </c>
      <c r="K17" s="93"/>
      <c r="L17" s="25">
        <v>0</v>
      </c>
      <c r="M17" s="30">
        <f t="shared" si="2"/>
        <v>7714.83</v>
      </c>
      <c r="N17" s="38">
        <f t="shared" si="14"/>
        <v>1054.1400000000001</v>
      </c>
      <c r="O17" s="38">
        <f t="shared" si="15"/>
        <v>0</v>
      </c>
      <c r="P17" s="37">
        <f t="shared" si="9"/>
        <v>824.82</v>
      </c>
      <c r="Q17" s="47">
        <v>5</v>
      </c>
      <c r="R17" s="48">
        <v>0</v>
      </c>
      <c r="S17" s="47">
        <v>0</v>
      </c>
      <c r="T17" s="48">
        <v>0</v>
      </c>
      <c r="V17" s="81">
        <f t="shared" si="5"/>
        <v>0</v>
      </c>
      <c r="W17" s="86">
        <f t="shared" si="10"/>
        <v>28.71</v>
      </c>
      <c r="X17" s="100">
        <f t="shared" si="6"/>
        <v>0</v>
      </c>
      <c r="Y17" s="83">
        <f t="shared" si="1"/>
        <v>0</v>
      </c>
    </row>
    <row r="18" spans="1:25" ht="39.6" x14ac:dyDescent="0.3">
      <c r="A18" s="138">
        <v>312</v>
      </c>
      <c r="B18" s="154">
        <v>3122</v>
      </c>
      <c r="C18" s="121" t="s">
        <v>29</v>
      </c>
      <c r="D18" s="33">
        <v>6850.41</v>
      </c>
      <c r="E18" s="26">
        <v>1580.85</v>
      </c>
      <c r="F18" s="27">
        <v>0</v>
      </c>
      <c r="G18" s="27">
        <v>1264.7</v>
      </c>
      <c r="H18" s="28">
        <v>0</v>
      </c>
      <c r="I18" s="112">
        <v>2.98</v>
      </c>
      <c r="J18" s="104">
        <v>0</v>
      </c>
      <c r="K18" s="94"/>
      <c r="L18" s="67">
        <v>0</v>
      </c>
      <c r="M18" s="30">
        <f t="shared" si="2"/>
        <v>6850.41</v>
      </c>
      <c r="N18" s="38">
        <f t="shared" si="14"/>
        <v>1583.83</v>
      </c>
      <c r="O18" s="38">
        <f t="shared" si="15"/>
        <v>0</v>
      </c>
      <c r="P18" s="37">
        <f t="shared" ref="P18" si="16">G18</f>
        <v>1264.7</v>
      </c>
      <c r="Q18" s="47">
        <v>6</v>
      </c>
      <c r="R18" s="48">
        <v>0</v>
      </c>
      <c r="S18" s="47">
        <v>492.9</v>
      </c>
      <c r="T18" s="48">
        <v>0</v>
      </c>
      <c r="V18" s="81">
        <f t="shared" si="5"/>
        <v>0</v>
      </c>
      <c r="W18" s="86">
        <f t="shared" ref="W18" si="17">I18</f>
        <v>2.98</v>
      </c>
      <c r="X18" s="100">
        <f t="shared" si="6"/>
        <v>0</v>
      </c>
      <c r="Y18" s="83">
        <f t="shared" ref="Y18" si="18">L18</f>
        <v>0</v>
      </c>
    </row>
    <row r="19" spans="1:25" ht="26.4" customHeight="1" x14ac:dyDescent="0.3">
      <c r="A19" s="138">
        <v>309</v>
      </c>
      <c r="B19" s="155">
        <v>3127</v>
      </c>
      <c r="C19" s="122" t="s">
        <v>30</v>
      </c>
      <c r="D19" s="33">
        <v>9634.6200000000008</v>
      </c>
      <c r="E19" s="26">
        <v>1763.38</v>
      </c>
      <c r="F19" s="27">
        <v>786.34</v>
      </c>
      <c r="G19" s="27">
        <v>1419.99</v>
      </c>
      <c r="H19" s="28">
        <v>0</v>
      </c>
      <c r="I19" s="112">
        <v>75.16</v>
      </c>
      <c r="J19" s="104">
        <v>0</v>
      </c>
      <c r="K19" s="94"/>
      <c r="L19" s="67">
        <v>0</v>
      </c>
      <c r="M19" s="30">
        <f>D19+H19</f>
        <v>9634.6200000000008</v>
      </c>
      <c r="N19" s="38">
        <f t="shared" si="14"/>
        <v>1838.5400000000002</v>
      </c>
      <c r="O19" s="38">
        <f>F19+K19</f>
        <v>786.34</v>
      </c>
      <c r="P19" s="37">
        <f t="shared" ref="P19:P21" si="19">G19</f>
        <v>1419.99</v>
      </c>
      <c r="Q19" s="47">
        <v>5</v>
      </c>
      <c r="R19" s="48">
        <v>0</v>
      </c>
      <c r="S19" s="47">
        <v>490.3</v>
      </c>
      <c r="T19" s="48">
        <v>0</v>
      </c>
      <c r="V19" s="81">
        <f t="shared" si="5"/>
        <v>0</v>
      </c>
      <c r="W19" s="86">
        <f t="shared" ref="W19:W21" si="20">I19</f>
        <v>75.16</v>
      </c>
      <c r="X19" s="100">
        <f t="shared" si="6"/>
        <v>0</v>
      </c>
      <c r="Y19" s="83">
        <f t="shared" ref="Y19:Y21" si="21">L19</f>
        <v>0</v>
      </c>
    </row>
    <row r="20" spans="1:25" ht="24" customHeight="1" x14ac:dyDescent="0.3">
      <c r="A20" s="140">
        <v>302</v>
      </c>
      <c r="B20" s="156">
        <v>3121</v>
      </c>
      <c r="C20" s="130" t="s">
        <v>28</v>
      </c>
      <c r="D20" s="33">
        <v>6387.0020000000004</v>
      </c>
      <c r="E20" s="26">
        <v>477.9</v>
      </c>
      <c r="F20" s="27">
        <v>0</v>
      </c>
      <c r="G20" s="27">
        <v>380.93</v>
      </c>
      <c r="H20" s="28">
        <v>0</v>
      </c>
      <c r="I20" s="112">
        <v>6.5</v>
      </c>
      <c r="J20" s="104">
        <v>0</v>
      </c>
      <c r="K20" s="94"/>
      <c r="L20" s="67">
        <v>0</v>
      </c>
      <c r="M20" s="29">
        <f t="shared" si="2"/>
        <v>6387.0020000000004</v>
      </c>
      <c r="N20" s="38">
        <f t="shared" si="14"/>
        <v>484.4</v>
      </c>
      <c r="O20" s="38">
        <f t="shared" si="15"/>
        <v>0</v>
      </c>
      <c r="P20" s="68">
        <f t="shared" si="19"/>
        <v>380.93</v>
      </c>
      <c r="Q20" s="51">
        <v>4</v>
      </c>
      <c r="R20" s="52">
        <v>0</v>
      </c>
      <c r="S20" s="51">
        <v>4</v>
      </c>
      <c r="T20" s="52">
        <v>0</v>
      </c>
      <c r="V20" s="82">
        <f t="shared" si="5"/>
        <v>0</v>
      </c>
      <c r="W20" s="87">
        <f t="shared" si="20"/>
        <v>6.5</v>
      </c>
      <c r="X20" s="101">
        <f t="shared" si="6"/>
        <v>0</v>
      </c>
      <c r="Y20" s="84">
        <f t="shared" si="21"/>
        <v>0</v>
      </c>
    </row>
    <row r="21" spans="1:25" ht="24" customHeight="1" x14ac:dyDescent="0.3">
      <c r="A21" s="138">
        <v>335</v>
      </c>
      <c r="B21" s="155">
        <v>3141</v>
      </c>
      <c r="C21" s="131" t="s">
        <v>34</v>
      </c>
      <c r="D21" s="32">
        <v>3539.3</v>
      </c>
      <c r="E21" s="19">
        <v>913.49</v>
      </c>
      <c r="F21" s="22">
        <v>0</v>
      </c>
      <c r="G21" s="22">
        <v>730.8</v>
      </c>
      <c r="H21" s="109">
        <v>-450</v>
      </c>
      <c r="I21" s="108">
        <v>23.59</v>
      </c>
      <c r="J21" s="21">
        <v>0</v>
      </c>
      <c r="K21" s="93"/>
      <c r="L21" s="25">
        <v>0</v>
      </c>
      <c r="M21" s="78">
        <f t="shared" si="2"/>
        <v>3089.3</v>
      </c>
      <c r="N21" s="38">
        <f t="shared" si="14"/>
        <v>937.08</v>
      </c>
      <c r="O21" s="38">
        <f t="shared" si="15"/>
        <v>0</v>
      </c>
      <c r="P21" s="37">
        <f t="shared" si="19"/>
        <v>730.8</v>
      </c>
      <c r="Q21" s="47">
        <v>1</v>
      </c>
      <c r="R21" s="48">
        <v>0</v>
      </c>
      <c r="S21" s="47">
        <v>450</v>
      </c>
      <c r="T21" s="48">
        <v>0</v>
      </c>
      <c r="V21" s="82">
        <f t="shared" si="5"/>
        <v>-450</v>
      </c>
      <c r="W21" s="87">
        <f t="shared" si="20"/>
        <v>23.59</v>
      </c>
      <c r="X21" s="101">
        <f t="shared" si="6"/>
        <v>0</v>
      </c>
      <c r="Y21" s="84">
        <f t="shared" si="21"/>
        <v>0</v>
      </c>
    </row>
    <row r="22" spans="1:25" ht="40.200000000000003" thickBot="1" x14ac:dyDescent="0.35">
      <c r="A22" s="146">
        <v>317</v>
      </c>
      <c r="B22" s="157">
        <v>3127</v>
      </c>
      <c r="C22" s="132" t="s">
        <v>36</v>
      </c>
      <c r="D22" s="69">
        <v>7131.84</v>
      </c>
      <c r="E22" s="69">
        <v>1412.39</v>
      </c>
      <c r="F22" s="96">
        <v>0</v>
      </c>
      <c r="G22" s="70">
        <v>1129.96</v>
      </c>
      <c r="H22" s="71">
        <v>0</v>
      </c>
      <c r="I22" s="113">
        <v>38</v>
      </c>
      <c r="J22" s="105">
        <v>0</v>
      </c>
      <c r="K22" s="95"/>
      <c r="L22" s="72">
        <v>0</v>
      </c>
      <c r="M22" s="73">
        <f t="shared" si="2"/>
        <v>7131.84</v>
      </c>
      <c r="N22" s="38">
        <f t="shared" si="14"/>
        <v>1450.39</v>
      </c>
      <c r="O22" s="38">
        <f t="shared" si="15"/>
        <v>0</v>
      </c>
      <c r="P22" s="74">
        <f t="shared" si="9"/>
        <v>1129.96</v>
      </c>
      <c r="Q22" s="75">
        <v>4</v>
      </c>
      <c r="R22" s="76">
        <v>0</v>
      </c>
      <c r="S22" s="77">
        <v>20.04</v>
      </c>
      <c r="T22" s="76">
        <v>0</v>
      </c>
      <c r="V22" s="82">
        <f t="shared" si="5"/>
        <v>0</v>
      </c>
      <c r="W22" s="87">
        <f t="shared" si="10"/>
        <v>38</v>
      </c>
      <c r="X22" s="101">
        <f t="shared" si="6"/>
        <v>0</v>
      </c>
      <c r="Y22" s="84">
        <f t="shared" si="1"/>
        <v>0</v>
      </c>
    </row>
    <row r="23" spans="1:25" ht="17.25" customHeight="1" thickBot="1" x14ac:dyDescent="0.35">
      <c r="A23" s="41"/>
      <c r="B23" s="42"/>
      <c r="C23" s="158" t="s">
        <v>45</v>
      </c>
      <c r="D23" s="43">
        <f>SUM(D5:D22)</f>
        <v>130218.22199999999</v>
      </c>
      <c r="E23" s="44">
        <f t="shared" ref="E23:Y23" si="22">SUM(E5:E22)</f>
        <v>23331.79</v>
      </c>
      <c r="F23" s="44">
        <f t="shared" si="22"/>
        <v>2530.59</v>
      </c>
      <c r="G23" s="39">
        <f t="shared" si="22"/>
        <v>18743.129999999997</v>
      </c>
      <c r="H23" s="11">
        <f t="shared" si="22"/>
        <v>-583.9</v>
      </c>
      <c r="I23" s="44">
        <f t="shared" si="22"/>
        <v>325.24999999999994</v>
      </c>
      <c r="J23" s="44">
        <f t="shared" si="22"/>
        <v>3.3</v>
      </c>
      <c r="K23" s="44">
        <f t="shared" si="22"/>
        <v>133.9</v>
      </c>
      <c r="L23" s="39">
        <f t="shared" si="22"/>
        <v>0</v>
      </c>
      <c r="M23" s="11">
        <f t="shared" si="22"/>
        <v>129634.322</v>
      </c>
      <c r="N23" s="40">
        <f t="shared" si="22"/>
        <v>23660.340000000004</v>
      </c>
      <c r="O23" s="40">
        <f t="shared" si="22"/>
        <v>2664.4900000000002</v>
      </c>
      <c r="P23" s="44">
        <f t="shared" si="22"/>
        <v>18743.129999999997</v>
      </c>
      <c r="Q23" s="53">
        <f t="shared" si="22"/>
        <v>70</v>
      </c>
      <c r="R23" s="54">
        <f t="shared" si="22"/>
        <v>5</v>
      </c>
      <c r="S23" s="53">
        <f t="shared" si="22"/>
        <v>4833.34</v>
      </c>
      <c r="T23" s="54">
        <f t="shared" si="22"/>
        <v>256.5</v>
      </c>
      <c r="U23" s="46"/>
      <c r="V23" s="11">
        <f t="shared" si="22"/>
        <v>-583.9</v>
      </c>
      <c r="W23" s="39">
        <f t="shared" si="22"/>
        <v>328.55</v>
      </c>
      <c r="X23" s="102">
        <f t="shared" si="22"/>
        <v>133.9</v>
      </c>
      <c r="Y23" s="85">
        <f t="shared" si="22"/>
        <v>0</v>
      </c>
    </row>
    <row r="25" spans="1:25" x14ac:dyDescent="0.3">
      <c r="C25" s="12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4"/>
      <c r="V25" s="14"/>
      <c r="W25" s="13"/>
      <c r="X25" s="13"/>
      <c r="Y25" s="13"/>
    </row>
    <row r="26" spans="1:25" x14ac:dyDescent="0.3">
      <c r="C26" s="2"/>
      <c r="D26" s="2"/>
      <c r="E26" s="2"/>
      <c r="F26" s="2"/>
      <c r="G26" s="2"/>
    </row>
    <row r="27" spans="1:25" x14ac:dyDescent="0.3">
      <c r="C27" s="2"/>
      <c r="D27" s="15"/>
      <c r="E27" s="2"/>
      <c r="F27" s="2"/>
      <c r="G27" s="16"/>
    </row>
    <row r="28" spans="1:25" ht="29.4" customHeight="1" x14ac:dyDescent="0.3">
      <c r="C28" s="2"/>
      <c r="D28" s="2"/>
      <c r="E28" s="2"/>
      <c r="F28" s="2"/>
      <c r="G28" s="16"/>
    </row>
    <row r="29" spans="1:25" ht="23.4" customHeight="1" x14ac:dyDescent="0.3">
      <c r="C29" s="2"/>
      <c r="D29" s="2"/>
      <c r="E29" s="2"/>
      <c r="F29" s="2"/>
      <c r="G29" s="2"/>
    </row>
    <row r="30" spans="1:25" ht="40.5" customHeight="1" x14ac:dyDescent="0.3">
      <c r="C30" s="2"/>
      <c r="D30" s="2"/>
      <c r="E30" s="2"/>
      <c r="F30" s="2"/>
      <c r="G30" s="16"/>
    </row>
    <row r="31" spans="1:25" x14ac:dyDescent="0.3">
      <c r="C31" s="17"/>
    </row>
    <row r="32" spans="1:25" x14ac:dyDescent="0.3">
      <c r="C32" s="17"/>
      <c r="G32" s="18"/>
    </row>
    <row r="33" spans="3:7" x14ac:dyDescent="0.3">
      <c r="C33" s="17"/>
      <c r="G33" s="18"/>
    </row>
  </sheetData>
  <customSheetViews>
    <customSheetView guid="{EC248215-B186-46FD-BF6A-3F8624FCCF32}">
      <pane xSplit="3" ySplit="4" topLeftCell="L5" activePane="bottomRight" state="frozen"/>
      <selection pane="bottomRight" activeCell="X10" sqref="X10"/>
      <rowBreaks count="1" manualBreakCount="1">
        <brk id="25" max="16383" man="1"/>
      </rowBreaks>
      <colBreaks count="1" manualBreakCount="1">
        <brk id="12" max="1048575" man="1"/>
      </colBreaks>
      <pageMargins left="0.47244094488188981" right="0.39370078740157483" top="0.70866141732283472" bottom="0.43307086614173229" header="0.39370078740157483" footer="0.31496062992125984"/>
      <pageSetup paperSize="9" scale="80" orientation="landscape" r:id="rId1"/>
      <headerFooter>
        <oddHeader>&amp;L&amp;"-,Tučné"&amp;12Úprava ukazatelů financování PO z vlastních prostředků kraje pro rok 2020&amp;Rtab. č. 4</oddHeader>
        <oddFooter>&amp;R&amp;P/&amp;N</oddFooter>
      </headerFooter>
    </customSheetView>
    <customSheetView guid="{7A05C273-DC7A-4867-B23D-732895628BDC}" showPageBreaks="1">
      <pane xSplit="3" ySplit="5" topLeftCell="D15" activePane="bottomRight" state="frozen"/>
      <selection pane="bottomRight" activeCell="R8" sqref="R8"/>
      <pageMargins left="0" right="0" top="0.35433070866141736" bottom="0" header="0.31496062992125984" footer="0.31496062992125984"/>
      <pageSetup paperSize="9" scale="70" orientation="landscape" r:id="rId2"/>
    </customSheetView>
    <customSheetView guid="{A69E9A4D-F9C1-4ABC-B748-C03B041C1683}">
      <pane xSplit="3" ySplit="5" topLeftCell="D6" activePane="bottomRight" state="frozen"/>
      <selection pane="bottomRight" activeCell="A23" sqref="A23"/>
      <pageMargins left="0" right="0" top="0.35433070866141736" bottom="0" header="0.31496062992125984" footer="0.31496062992125984"/>
      <pageSetup paperSize="9" scale="70" orientation="landscape" r:id="rId3"/>
    </customSheetView>
    <customSheetView guid="{4C8B4385-BCDB-4156-A939-9AC25017CB24}">
      <pane xSplit="3" ySplit="5" topLeftCell="D6" activePane="bottomRight" state="frozen"/>
      <selection pane="bottomRight" activeCell="F12" sqref="F12"/>
      <pageMargins left="0" right="0" top="0.35433070866141736" bottom="0" header="0.31496062992125984" footer="0.31496062992125984"/>
      <pageSetup paperSize="9" scale="70" orientation="landscape" r:id="rId4"/>
    </customSheetView>
    <customSheetView guid="{4D432670-12C4-4EFA-8F98-01340BD3C1B3}" showPageBreaks="1" printArea="1">
      <pane xSplit="3" ySplit="4" topLeftCell="L14" activePane="bottomRight" state="frozen"/>
      <selection pane="bottomRight" activeCell="X19" sqref="X19"/>
      <rowBreaks count="1" manualBreakCount="1">
        <brk id="25" max="16383" man="1"/>
      </rowBreaks>
      <colBreaks count="1" manualBreakCount="1">
        <brk id="12" max="1048575" man="1"/>
      </colBreaks>
      <pageMargins left="0.47244094488188981" right="0.39370078740157483" top="0.70866141732283472" bottom="0.43307086614173229" header="0.39370078740157483" footer="0.31496062992125984"/>
      <pageSetup paperSize="9" scale="80" orientation="landscape" r:id="rId5"/>
      <headerFooter>
        <oddHeader>&amp;L&amp;"-,Tučné"&amp;12Úprava ukazatelů financování PO z vlastních prostředků kraje pro rok 2020&amp;Rtab. č. 4</oddHeader>
        <oddFooter>&amp;R&amp;P/&amp;N</oddFooter>
      </headerFooter>
    </customSheetView>
  </customSheetViews>
  <mergeCells count="1">
    <mergeCell ref="S3:T3"/>
  </mergeCells>
  <pageMargins left="0.47244094488188981" right="0.39370078740157483" top="0.70866141732283472" bottom="0.43307086614173229" header="0.39370078740157483" footer="0.31496062992125984"/>
  <pageSetup paperSize="9" scale="80" orientation="landscape" r:id="rId6"/>
  <headerFooter>
    <oddHeader>&amp;L&amp;"-,Tučné"&amp;12Úprava ukazatelů financování PO z vlastních prostředků kraje pro rok 2020&amp;Rtab. č. 4</oddHeader>
    <oddFooter>&amp;R&amp;P/&amp;N</oddFooter>
  </headerFooter>
  <rowBreaks count="1" manualBreakCount="1">
    <brk id="25" max="16383" man="1"/>
  </rowBreaks>
  <colBreaks count="1" manualBreakCount="1">
    <brk id="12" max="1048575" man="1"/>
  </colBreaks>
  <legacy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workbookViewId="0">
      <selection activeCell="I16" sqref="I16"/>
    </sheetView>
  </sheetViews>
  <sheetFormatPr defaultRowHeight="14.4" x14ac:dyDescent="0.3"/>
  <cols>
    <col min="1" max="1" width="5.6640625" customWidth="1"/>
    <col min="2" max="2" width="30.33203125" customWidth="1"/>
    <col min="5" max="5" width="9" customWidth="1"/>
    <col min="11" max="11" width="2.5546875" customWidth="1"/>
  </cols>
  <sheetData>
    <row r="1" spans="1:16" x14ac:dyDescent="0.3">
      <c r="A1" s="159" t="s">
        <v>79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1" t="s">
        <v>71</v>
      </c>
    </row>
    <row r="2" spans="1:16" x14ac:dyDescent="0.3">
      <c r="A2" s="162" t="s">
        <v>72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3" t="s">
        <v>47</v>
      </c>
    </row>
    <row r="3" spans="1:16" x14ac:dyDescent="0.3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</row>
    <row r="4" spans="1:16" ht="15" thickBot="1" x14ac:dyDescent="0.35">
      <c r="A4" s="164" t="s">
        <v>48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  <c r="L4" s="164" t="s">
        <v>49</v>
      </c>
      <c r="M4" s="160"/>
      <c r="N4" s="160"/>
      <c r="O4" s="160"/>
      <c r="P4" s="160"/>
    </row>
    <row r="5" spans="1:16" ht="66" x14ac:dyDescent="0.3">
      <c r="A5" s="165"/>
      <c r="B5" s="166"/>
      <c r="C5" s="167" t="s">
        <v>50</v>
      </c>
      <c r="D5" s="168" t="s">
        <v>51</v>
      </c>
      <c r="E5" s="169" t="s">
        <v>52</v>
      </c>
      <c r="F5" s="169" t="s">
        <v>53</v>
      </c>
      <c r="G5" s="169" t="s">
        <v>54</v>
      </c>
      <c r="H5" s="169" t="s">
        <v>55</v>
      </c>
      <c r="I5" s="169" t="s">
        <v>56</v>
      </c>
      <c r="J5" s="170" t="s">
        <v>57</v>
      </c>
      <c r="K5" s="171"/>
      <c r="L5" s="167" t="s">
        <v>78</v>
      </c>
      <c r="M5" s="169" t="s">
        <v>58</v>
      </c>
      <c r="N5" s="169" t="s">
        <v>59</v>
      </c>
      <c r="O5" s="172" t="s">
        <v>60</v>
      </c>
      <c r="P5" s="170" t="s">
        <v>61</v>
      </c>
    </row>
    <row r="6" spans="1:16" x14ac:dyDescent="0.3">
      <c r="A6" s="173" t="s">
        <v>73</v>
      </c>
      <c r="B6" s="174" t="s">
        <v>62</v>
      </c>
      <c r="C6" s="175">
        <f>'tab. č. 4.a'!H23</f>
        <v>-583.9</v>
      </c>
      <c r="D6" s="176"/>
      <c r="E6" s="177"/>
      <c r="F6" s="177">
        <f>-C6-G6+L6</f>
        <v>450</v>
      </c>
      <c r="G6" s="177">
        <f>'tab. č. 4.a'!K23</f>
        <v>133.9</v>
      </c>
      <c r="H6" s="177"/>
      <c r="I6" s="177"/>
      <c r="J6" s="178"/>
      <c r="K6" s="179"/>
      <c r="L6" s="180">
        <f>+'[1]tab 1 a'!S77</f>
        <v>0</v>
      </c>
      <c r="M6" s="181"/>
      <c r="N6" s="181"/>
      <c r="O6" s="182"/>
      <c r="P6" s="183"/>
    </row>
    <row r="7" spans="1:16" x14ac:dyDescent="0.3">
      <c r="A7" s="184" t="s">
        <v>74</v>
      </c>
      <c r="B7" s="185" t="s">
        <v>63</v>
      </c>
      <c r="C7" s="186">
        <v>0</v>
      </c>
      <c r="D7" s="187"/>
      <c r="E7" s="188"/>
      <c r="F7" s="188"/>
      <c r="G7" s="177"/>
      <c r="H7" s="177"/>
      <c r="I7" s="177"/>
      <c r="J7" s="178"/>
      <c r="K7" s="179"/>
      <c r="L7" s="189">
        <v>0</v>
      </c>
      <c r="M7" s="190"/>
      <c r="N7" s="190"/>
      <c r="O7" s="191"/>
      <c r="P7" s="183"/>
    </row>
    <row r="8" spans="1:16" x14ac:dyDescent="0.3">
      <c r="A8" s="184" t="s">
        <v>75</v>
      </c>
      <c r="B8" s="185" t="s">
        <v>65</v>
      </c>
      <c r="C8" s="196">
        <v>0</v>
      </c>
      <c r="D8" s="197"/>
      <c r="E8" s="188">
        <v>0</v>
      </c>
      <c r="F8" s="198"/>
      <c r="G8" s="177"/>
      <c r="H8" s="177"/>
      <c r="I8" s="177"/>
      <c r="J8" s="178"/>
      <c r="K8" s="179"/>
      <c r="L8" s="180"/>
      <c r="M8" s="190"/>
      <c r="N8" s="190"/>
      <c r="O8" s="191"/>
      <c r="P8" s="183"/>
    </row>
    <row r="9" spans="1:16" x14ac:dyDescent="0.3">
      <c r="A9" s="184" t="s">
        <v>76</v>
      </c>
      <c r="B9" s="185" t="s">
        <v>64</v>
      </c>
      <c r="C9" s="192"/>
      <c r="D9" s="187"/>
      <c r="E9" s="193">
        <v>31.268999999999998</v>
      </c>
      <c r="F9" s="188"/>
      <c r="G9" s="177"/>
      <c r="H9" s="177"/>
      <c r="I9" s="177"/>
      <c r="J9" s="178"/>
      <c r="K9" s="179"/>
      <c r="L9" s="180"/>
      <c r="M9" s="190"/>
      <c r="N9" s="194">
        <f>E9</f>
        <v>31.268999999999998</v>
      </c>
      <c r="O9" s="195"/>
      <c r="P9" s="183"/>
    </row>
    <row r="10" spans="1:16" x14ac:dyDescent="0.3">
      <c r="A10" s="184"/>
      <c r="B10" s="185"/>
      <c r="C10" s="180"/>
      <c r="D10" s="176"/>
      <c r="E10" s="188"/>
      <c r="F10" s="199"/>
      <c r="G10" s="188"/>
      <c r="H10" s="188"/>
      <c r="I10" s="188"/>
      <c r="J10" s="200"/>
      <c r="K10" s="201"/>
      <c r="L10" s="175"/>
      <c r="M10" s="190"/>
      <c r="N10" s="199"/>
      <c r="O10" s="202"/>
      <c r="P10" s="178"/>
    </row>
    <row r="11" spans="1:16" ht="15" thickBot="1" x14ac:dyDescent="0.35">
      <c r="A11" s="203"/>
      <c r="B11" s="204" t="s">
        <v>66</v>
      </c>
      <c r="C11" s="205">
        <f t="shared" ref="C11:J11" si="0">SUM(C6:C10)</f>
        <v>-583.9</v>
      </c>
      <c r="D11" s="206">
        <f t="shared" si="0"/>
        <v>0</v>
      </c>
      <c r="E11" s="207">
        <f t="shared" si="0"/>
        <v>31.268999999999998</v>
      </c>
      <c r="F11" s="206">
        <f t="shared" si="0"/>
        <v>450</v>
      </c>
      <c r="G11" s="206">
        <f t="shared" si="0"/>
        <v>133.9</v>
      </c>
      <c r="H11" s="206">
        <f t="shared" si="0"/>
        <v>0</v>
      </c>
      <c r="I11" s="206">
        <f t="shared" si="0"/>
        <v>0</v>
      </c>
      <c r="J11" s="208">
        <f t="shared" si="0"/>
        <v>0</v>
      </c>
      <c r="K11" s="179"/>
      <c r="L11" s="205">
        <f>SUM(L6:L10)</f>
        <v>0</v>
      </c>
      <c r="M11" s="209">
        <f>SUM(M6:M10)</f>
        <v>0</v>
      </c>
      <c r="N11" s="207">
        <f>SUM(N6:N10)</f>
        <v>31.268999999999998</v>
      </c>
      <c r="O11" s="206">
        <f>SUM(O6:O10)</f>
        <v>0</v>
      </c>
      <c r="P11" s="208">
        <f>SUM(P6:P10)</f>
        <v>0</v>
      </c>
    </row>
    <row r="12" spans="1:16" x14ac:dyDescent="0.3">
      <c r="A12" s="160"/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</row>
    <row r="13" spans="1:16" x14ac:dyDescent="0.3">
      <c r="A13" s="160"/>
      <c r="B13" s="210" t="s">
        <v>67</v>
      </c>
      <c r="C13" s="160"/>
      <c r="D13" s="160"/>
      <c r="E13" s="160"/>
      <c r="F13" s="160"/>
      <c r="G13" s="211" t="s">
        <v>68</v>
      </c>
      <c r="H13" s="211"/>
      <c r="I13" s="212">
        <f>SUM(C11:J11)</f>
        <v>31.269000000000034</v>
      </c>
      <c r="J13" s="213" t="s">
        <v>69</v>
      </c>
      <c r="K13" s="160"/>
      <c r="L13" s="160"/>
      <c r="M13" s="211" t="s">
        <v>70</v>
      </c>
      <c r="N13" s="214">
        <f>SUM(L11:P11)</f>
        <v>31.268999999999998</v>
      </c>
      <c r="O13" s="215"/>
      <c r="P13" s="213" t="s">
        <v>69</v>
      </c>
    </row>
    <row r="14" spans="1:16" x14ac:dyDescent="0.3">
      <c r="E14" s="160"/>
      <c r="F14" s="160"/>
      <c r="G14" s="211"/>
      <c r="H14" s="216"/>
      <c r="I14" s="217"/>
      <c r="J14" s="213"/>
    </row>
    <row r="15" spans="1:16" x14ac:dyDescent="0.3">
      <c r="I15" s="218"/>
      <c r="J15" s="213"/>
    </row>
    <row r="16" spans="1:16" x14ac:dyDescent="0.3">
      <c r="I16" s="219"/>
    </row>
  </sheetData>
  <customSheetViews>
    <customSheetView guid="{EC248215-B186-46FD-BF6A-3F8624FCCF32}" fitToPage="1">
      <selection activeCell="I16" sqref="I16"/>
      <pageMargins left="0.44" right="0.47" top="0.78740157480314965" bottom="0.78740157480314965" header="0.31496062992125984" footer="0.31496062992125984"/>
      <pageSetup paperSize="9" scale="87" orientation="landscape" r:id="rId1"/>
    </customSheetView>
    <customSheetView guid="{4D432670-12C4-4EFA-8F98-01340BD3C1B3}" showPageBreaks="1" fitToPage="1">
      <selection activeCell="I16" sqref="I16"/>
      <pageMargins left="0.44" right="0.47" top="0.78740157480314965" bottom="0.78740157480314965" header="0.31496062992125984" footer="0.31496062992125984"/>
      <pageSetup paperSize="9" scale="87" orientation="landscape" r:id="rId2"/>
    </customSheetView>
  </customSheetViews>
  <pageMargins left="0.44" right="0.47" top="0.78740157480314965" bottom="0.78740157480314965" header="0.31496062992125984" footer="0.31496062992125984"/>
  <pageSetup paperSize="9" scale="8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tab. č. 4.a</vt:lpstr>
      <vt:lpstr>tab. č. 4.b</vt:lpstr>
      <vt:lpstr>'tab. č. 4.a'!Názvy_tisku</vt:lpstr>
      <vt:lpstr>'tab. č. 4.a'!Oblast_tisku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Klimešová Michaela</dc:creator>
  <cp:lastModifiedBy>Klimešová Michaela</cp:lastModifiedBy>
  <cp:lastPrinted>2020-12-16T09:50:06Z</cp:lastPrinted>
  <dcterms:created xsi:type="dcterms:W3CDTF">2015-06-05T18:19:34Z</dcterms:created>
  <dcterms:modified xsi:type="dcterms:W3CDTF">2020-12-22T06:22:12Z</dcterms:modified>
</cp:coreProperties>
</file>