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EK-RF\ROK\Rok 2023\2. ZR\2. ZR do R a Z\"/>
    </mc:Choice>
  </mc:AlternateContent>
  <xr:revisionPtr revIDLastSave="0" documentId="13_ncr:1_{1A93F7CE-5FDE-40C8-9554-23EBF5F7DA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 ZR" sheetId="21" r:id="rId1"/>
  </sheets>
  <definedNames>
    <definedName name="_xlnm.Print_Titles" localSheetId="0">'2. ZR'!$5:$5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21" l="1"/>
  <c r="D64" i="21"/>
  <c r="D60" i="21"/>
  <c r="D43" i="21"/>
  <c r="D29" i="21"/>
  <c r="C82" i="21" l="1"/>
  <c r="B82" i="21"/>
  <c r="D53" i="21"/>
  <c r="D25" i="21"/>
  <c r="D21" i="21"/>
  <c r="D15" i="21"/>
  <c r="D10" i="21"/>
  <c r="D6" i="21" l="1"/>
  <c r="D39" i="21"/>
  <c r="D37" i="21"/>
  <c r="D18" i="21"/>
  <c r="D82" i="21" l="1"/>
</calcChain>
</file>

<file path=xl/sharedStrings.xml><?xml version="1.0" encoding="utf-8"?>
<sst xmlns="http://schemas.openxmlformats.org/spreadsheetml/2006/main" count="55" uniqueCount="55">
  <si>
    <t>kap. 48 - Dotační fond KHK</t>
  </si>
  <si>
    <t>kap. 21 - investice a evropské projekty</t>
  </si>
  <si>
    <t>celkem</t>
  </si>
  <si>
    <t>kap. 14 - školství</t>
  </si>
  <si>
    <t>kap. 02 - životní prostředí a zemědělství</t>
  </si>
  <si>
    <t>kap. 10 - doprava</t>
  </si>
  <si>
    <t>odvětví - účel</t>
  </si>
  <si>
    <t>kapitálové výdaje</t>
  </si>
  <si>
    <t>běžné 
výdaje</t>
  </si>
  <si>
    <t xml:space="preserve"> tis. Kč</t>
  </si>
  <si>
    <t>kap. 12 - správa majetku kraje</t>
  </si>
  <si>
    <t>kap. 28 sociální věci</t>
  </si>
  <si>
    <t>Příloha č. 4</t>
  </si>
  <si>
    <t>individuální dotace:</t>
  </si>
  <si>
    <t>kap. 19 - krajský úřad</t>
  </si>
  <si>
    <t>kap. 15 - zdravotnictví</t>
  </si>
  <si>
    <t>kap. 16 - kultura a cestovní ruch</t>
  </si>
  <si>
    <t>kap. 18 - zastupitelstvo kraje</t>
  </si>
  <si>
    <t>Celkem za všechna odvětví</t>
  </si>
  <si>
    <t>kofinancování a předfinancování projektů odvětví doprava (IROP + IROP2)</t>
  </si>
  <si>
    <t>Přehled zapojení daňových příjmů do rozpočtu kraje na rok 2023</t>
  </si>
  <si>
    <t>kap. 39 regionální rozvoj</t>
  </si>
  <si>
    <t>regionální rozvoj - činnost JPO obcí (ZK/18/1292/2023)</t>
  </si>
  <si>
    <t>Cena hejtmana za společenskou odpovědnost</t>
  </si>
  <si>
    <t>Příspěvky na provoz PO - ubytování osob z Ukrajiny (Příloha č. 2)</t>
  </si>
  <si>
    <t>opravy a údržba silnic ÚS KHK a.s., obnova asfaltových krytů (ZK/18/1307/2023)</t>
  </si>
  <si>
    <t>reklamní prostory Královéhradeckého kraje</t>
  </si>
  <si>
    <t>Příspěvky na provoz a investiční transfery PO (Příloha č. 2):</t>
  </si>
  <si>
    <t>Muzeum VČ v HK - roční odpisy,nové prac.pozice, komínové vložky, rozvod silnoproudu</t>
  </si>
  <si>
    <t>SVK v HK - navýšení cen energií, vodného, stočného, techn.udržitelnost projektu</t>
  </si>
  <si>
    <t>Centrum uměleckých aktivit, p.o. - nová pracovní pozice</t>
  </si>
  <si>
    <t>Hvězdárna a planetárium v HK - navýšení cen energií</t>
  </si>
  <si>
    <t>Královéhradecká krajská centrála CR - propagační předměty pro KHK</t>
  </si>
  <si>
    <t>Galerie výtvarného umění v Náchodě - navýšení cen energií</t>
  </si>
  <si>
    <t>individuální dotace Rady Královéhradeckého kraje</t>
  </si>
  <si>
    <t>kap. 13 - evropská integrace</t>
  </si>
  <si>
    <t>Dotační portál KHK - redesign a upgrade veřejného uživatelského rozhraní</t>
  </si>
  <si>
    <t>regionální rozvoj - rozvoj a budování cyklotras v programu 23RRDU2</t>
  </si>
  <si>
    <t>50/14 - školství - PO - rekonstrukce, opravy</t>
  </si>
  <si>
    <t>50/14 - školství - Sportovní hala pro těl. výchovu Nová Paka (ZK/17/1194/2023)</t>
  </si>
  <si>
    <t>kofinancování a předfinancování projektů odvětví zdravotnictví:</t>
  </si>
  <si>
    <t xml:space="preserve">      ON Trutnov - modernizace stravovacího provozu </t>
  </si>
  <si>
    <t xml:space="preserve">      ON Jičín - Novostavba pavilonu "A" - vybavení </t>
  </si>
  <si>
    <t xml:space="preserve">      MN Dvůr Králové n.L. - nástavba operačních sálů na dvorním traktu laboratoří</t>
  </si>
  <si>
    <t xml:space="preserve">      ON Náchod - rekonstrukce a přístavba gastroprovozu</t>
  </si>
  <si>
    <t>50/15 - zdravotnictví - ON Jičín - stavební úpravy, náhradní zdroj energie, opravy</t>
  </si>
  <si>
    <t>50/15 - zdravotnictví - ON Náchod - II. etapa - PD</t>
  </si>
  <si>
    <t>50/15 - zdravotnictví - MN Dvůr Králové n.L.-nástavba operačních sálů, sanace</t>
  </si>
  <si>
    <r>
      <t xml:space="preserve">kap. 50 - Fond rozvoje a reprodukce KHK </t>
    </r>
    <r>
      <rPr>
        <sz val="10"/>
        <rFont val="Arial CE"/>
        <charset val="238"/>
      </rPr>
      <t>(rozpis akcí v Příloze č. 5)</t>
    </r>
  </si>
  <si>
    <t>dohoda o narovnání mezi KHK, CEP, a.s. a ON Náchod, a.s. (ZK/19/1360/2023)</t>
  </si>
  <si>
    <t xml:space="preserve">     Městys Mladé Buky - Cyklotr.č.22 v úseku Rudník - Mladé Buky (ZK/19/1370/2023)</t>
  </si>
  <si>
    <t xml:space="preserve">     Město Vrchlabí - Garáž pro požární vozidla JPO III Vrchlabí (ZK/19/1371/2023)</t>
  </si>
  <si>
    <t xml:space="preserve">   SH ČMS - Krajské sdr.hasičů KHK - Školící centrum (ZK/19/1369/2023)</t>
  </si>
  <si>
    <t>cestovní ruch - podpora budování infrastruktury v KHK (ZK/19/1364/2023)</t>
  </si>
  <si>
    <t>program obnovy venkova  (ZK/19/1363/2023)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</si>
</sst>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_K_č_-;\-* #,##0.00\ _K_č_-;_-* &quot;-&quot;??\ _K_č_-;_-@_-"/>
  </numFmts>
  <fonts count="1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4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i/>
      <sz val="11"/>
      <name val="Arial CE"/>
      <charset val="238"/>
    </font>
    <font>
      <sz val="11"/>
      <name val="Arial CE"/>
      <charset val="238"/>
    </font>
    <font>
      <i/>
      <sz val="10"/>
      <name val="Arial CE"/>
      <charset val="238"/>
    </font>
    <font>
      <i/>
      <sz val="11"/>
      <name val="Arial CE"/>
      <charset val="238"/>
    </font>
    <font>
      <b/>
      <sz val="10"/>
      <color rgb="FFFF0000"/>
      <name val="Arial CE"/>
      <charset val="238"/>
    </font>
    <font>
      <b/>
      <sz val="12"/>
      <color rgb="FFFF0000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3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5">
    <xf numFmtId="3" fontId="0" fillId="0" borderId="0" xfId="0"/>
    <xf numFmtId="3" fontId="0" fillId="0" borderId="0" xfId="0" applyAlignment="1">
      <alignment horizontal="right" vertical="top"/>
    </xf>
    <xf numFmtId="4" fontId="0" fillId="0" borderId="0" xfId="0" applyNumberFormat="1"/>
    <xf numFmtId="3" fontId="0" fillId="0" borderId="0" xfId="0" applyAlignment="1">
      <alignment horizontal="right"/>
    </xf>
    <xf numFmtId="4" fontId="3" fillId="0" borderId="3" xfId="1" applyNumberFormat="1" applyFont="1" applyBorder="1"/>
    <xf numFmtId="4" fontId="0" fillId="0" borderId="4" xfId="1" applyNumberFormat="1" applyFont="1" applyFill="1" applyBorder="1"/>
    <xf numFmtId="4" fontId="0" fillId="0" borderId="5" xfId="1" applyNumberFormat="1" applyFont="1" applyFill="1" applyBorder="1"/>
    <xf numFmtId="4" fontId="0" fillId="0" borderId="6" xfId="1" applyNumberFormat="1" applyFont="1" applyFill="1" applyBorder="1"/>
    <xf numFmtId="4" fontId="0" fillId="0" borderId="6" xfId="1" applyNumberFormat="1" applyFont="1" applyBorder="1"/>
    <xf numFmtId="4" fontId="3" fillId="0" borderId="7" xfId="1" applyNumberFormat="1" applyFont="1" applyFill="1" applyBorder="1"/>
    <xf numFmtId="4" fontId="0" fillId="0" borderId="3" xfId="1" applyNumberFormat="1" applyFont="1" applyBorder="1"/>
    <xf numFmtId="44" fontId="2" fillId="0" borderId="1" xfId="2" applyFont="1" applyFill="1" applyBorder="1" applyAlignment="1">
      <alignment horizontal="center" vertical="center"/>
    </xf>
    <xf numFmtId="4" fontId="0" fillId="0" borderId="9" xfId="1" applyNumberFormat="1" applyFont="1" applyFill="1" applyBorder="1"/>
    <xf numFmtId="4" fontId="0" fillId="0" borderId="10" xfId="1" applyNumberFormat="1" applyFont="1" applyFill="1" applyBorder="1"/>
    <xf numFmtId="4" fontId="0" fillId="0" borderId="11" xfId="1" applyNumberFormat="1" applyFont="1" applyFill="1" applyBorder="1"/>
    <xf numFmtId="4" fontId="0" fillId="0" borderId="11" xfId="1" applyNumberFormat="1" applyFont="1" applyBorder="1"/>
    <xf numFmtId="4" fontId="0" fillId="0" borderId="8" xfId="1" applyNumberFormat="1" applyFont="1" applyBorder="1"/>
    <xf numFmtId="4" fontId="0" fillId="0" borderId="13" xfId="1" applyNumberFormat="1" applyFont="1" applyBorder="1"/>
    <xf numFmtId="4" fontId="0" fillId="0" borderId="9" xfId="1" applyNumberFormat="1" applyFont="1" applyBorder="1"/>
    <xf numFmtId="3" fontId="0" fillId="0" borderId="9" xfId="0" applyFont="1" applyBorder="1" applyAlignment="1">
      <alignment wrapText="1"/>
    </xf>
    <xf numFmtId="3" fontId="0" fillId="0" borderId="10" xfId="0" applyFont="1" applyBorder="1" applyAlignment="1">
      <alignment wrapText="1"/>
    </xf>
    <xf numFmtId="3" fontId="0" fillId="0" borderId="11" xfId="0" applyFont="1" applyBorder="1"/>
    <xf numFmtId="3" fontId="0" fillId="0" borderId="8" xfId="0" applyFont="1" applyBorder="1"/>
    <xf numFmtId="3" fontId="0" fillId="0" borderId="8" xfId="0" applyFont="1" applyFill="1" applyBorder="1"/>
    <xf numFmtId="3" fontId="0" fillId="0" borderId="8" xfId="0" applyBorder="1"/>
    <xf numFmtId="4" fontId="0" fillId="0" borderId="18" xfId="1" applyNumberFormat="1" applyFont="1" applyBorder="1"/>
    <xf numFmtId="4" fontId="0" fillId="0" borderId="19" xfId="1" applyNumberFormat="1" applyFont="1" applyBorder="1"/>
    <xf numFmtId="4" fontId="0" fillId="0" borderId="20" xfId="1" applyNumberFormat="1" applyFont="1" applyBorder="1"/>
    <xf numFmtId="4" fontId="0" fillId="0" borderId="21" xfId="1" applyNumberFormat="1" applyFont="1" applyBorder="1"/>
    <xf numFmtId="4" fontId="0" fillId="0" borderId="22" xfId="1" applyNumberFormat="1" applyFont="1" applyBorder="1"/>
    <xf numFmtId="4" fontId="0" fillId="0" borderId="23" xfId="1" applyNumberFormat="1" applyFont="1" applyBorder="1"/>
    <xf numFmtId="4" fontId="2" fillId="0" borderId="18" xfId="0" applyNumberFormat="1" applyFont="1" applyBorder="1"/>
    <xf numFmtId="4" fontId="3" fillId="0" borderId="19" xfId="1" applyNumberFormat="1" applyFont="1" applyBorder="1"/>
    <xf numFmtId="4" fontId="0" fillId="0" borderId="25" xfId="1" applyNumberFormat="1" applyFont="1" applyFill="1" applyBorder="1"/>
    <xf numFmtId="4" fontId="0" fillId="0" borderId="26" xfId="1" applyNumberFormat="1" applyFont="1" applyFill="1" applyBorder="1"/>
    <xf numFmtId="4" fontId="0" fillId="0" borderId="27" xfId="1" applyNumberFormat="1" applyFont="1" applyFill="1" applyBorder="1"/>
    <xf numFmtId="4" fontId="0" fillId="0" borderId="28" xfId="1" applyNumberFormat="1" applyFont="1" applyFill="1" applyBorder="1"/>
    <xf numFmtId="4" fontId="0" fillId="0" borderId="29" xfId="1" applyNumberFormat="1" applyFont="1" applyFill="1" applyBorder="1"/>
    <xf numFmtId="4" fontId="0" fillId="0" borderId="30" xfId="1" applyNumberFormat="1" applyFont="1" applyFill="1" applyBorder="1"/>
    <xf numFmtId="3" fontId="7" fillId="0" borderId="12" xfId="0" applyFont="1" applyBorder="1"/>
    <xf numFmtId="4" fontId="3" fillId="0" borderId="7" xfId="1" applyNumberFormat="1" applyFont="1" applyBorder="1"/>
    <xf numFmtId="4" fontId="0" fillId="0" borderId="13" xfId="1" applyNumberFormat="1" applyFont="1" applyFill="1" applyBorder="1"/>
    <xf numFmtId="4" fontId="9" fillId="0" borderId="12" xfId="1" applyNumberFormat="1" applyFont="1" applyFill="1" applyBorder="1"/>
    <xf numFmtId="4" fontId="9" fillId="0" borderId="8" xfId="1" applyNumberFormat="1" applyFont="1" applyBorder="1"/>
    <xf numFmtId="4" fontId="10" fillId="0" borderId="9" xfId="1" applyNumberFormat="1" applyFont="1" applyBorder="1"/>
    <xf numFmtId="4" fontId="10" fillId="0" borderId="14" xfId="1" applyNumberFormat="1" applyFont="1" applyBorder="1"/>
    <xf numFmtId="4" fontId="10" fillId="0" borderId="11" xfId="1" applyNumberFormat="1" applyFont="1" applyFill="1" applyBorder="1"/>
    <xf numFmtId="4" fontId="9" fillId="0" borderId="12" xfId="1" applyNumberFormat="1" applyFont="1" applyBorder="1"/>
    <xf numFmtId="4" fontId="10" fillId="0" borderId="11" xfId="1" applyNumberFormat="1" applyFont="1" applyBorder="1"/>
    <xf numFmtId="4" fontId="10" fillId="0" borderId="8" xfId="1" applyNumberFormat="1" applyFont="1" applyFill="1" applyBorder="1"/>
    <xf numFmtId="4" fontId="9" fillId="0" borderId="8" xfId="1" applyNumberFormat="1" applyFont="1" applyFill="1" applyBorder="1"/>
    <xf numFmtId="4" fontId="0" fillId="0" borderId="31" xfId="1" applyNumberFormat="1" applyFont="1" applyFill="1" applyBorder="1"/>
    <xf numFmtId="4" fontId="0" fillId="0" borderId="20" xfId="0" applyNumberFormat="1" applyFont="1" applyBorder="1"/>
    <xf numFmtId="4" fontId="0" fillId="0" borderId="21" xfId="1" applyNumberFormat="1" applyFont="1" applyFill="1" applyBorder="1"/>
    <xf numFmtId="4" fontId="0" fillId="0" borderId="25" xfId="0" applyNumberFormat="1" applyFont="1" applyBorder="1"/>
    <xf numFmtId="4" fontId="0" fillId="0" borderId="29" xfId="0" applyNumberFormat="1" applyFont="1" applyBorder="1"/>
    <xf numFmtId="4" fontId="1" fillId="0" borderId="4" xfId="1" applyNumberFormat="1" applyFont="1" applyBorder="1"/>
    <xf numFmtId="4" fontId="11" fillId="0" borderId="26" xfId="1" applyNumberFormat="1" applyFont="1" applyBorder="1"/>
    <xf numFmtId="4" fontId="1" fillId="0" borderId="26" xfId="1" applyNumberFormat="1" applyFont="1" applyBorder="1"/>
    <xf numFmtId="4" fontId="1" fillId="0" borderId="29" xfId="1" applyNumberFormat="1" applyFont="1" applyBorder="1"/>
    <xf numFmtId="4" fontId="1" fillId="0" borderId="30" xfId="1" applyNumberFormat="1" applyFont="1" applyBorder="1"/>
    <xf numFmtId="4" fontId="9" fillId="0" borderId="9" xfId="1" applyNumberFormat="1" applyFont="1" applyBorder="1"/>
    <xf numFmtId="4" fontId="2" fillId="0" borderId="19" xfId="0" applyNumberFormat="1" applyFont="1" applyBorder="1"/>
    <xf numFmtId="4" fontId="0" fillId="0" borderId="21" xfId="0" applyNumberFormat="1" applyFont="1" applyBorder="1"/>
    <xf numFmtId="4" fontId="0" fillId="0" borderId="25" xfId="0" applyNumberFormat="1" applyBorder="1"/>
    <xf numFmtId="4" fontId="0" fillId="0" borderId="20" xfId="0" applyNumberFormat="1" applyBorder="1"/>
    <xf numFmtId="4" fontId="0" fillId="0" borderId="20" xfId="1" applyNumberFormat="1" applyFont="1" applyFill="1" applyBorder="1"/>
    <xf numFmtId="4" fontId="0" fillId="0" borderId="35" xfId="1" applyNumberFormat="1" applyFont="1" applyFill="1" applyBorder="1"/>
    <xf numFmtId="4" fontId="2" fillId="0" borderId="20" xfId="0" applyNumberFormat="1" applyFont="1" applyBorder="1"/>
    <xf numFmtId="4" fontId="0" fillId="0" borderId="36" xfId="1" applyNumberFormat="1" applyFont="1" applyFill="1" applyBorder="1"/>
    <xf numFmtId="4" fontId="0" fillId="0" borderId="29" xfId="1" applyNumberFormat="1" applyFont="1" applyBorder="1"/>
    <xf numFmtId="4" fontId="0" fillId="0" borderId="22" xfId="0" applyNumberFormat="1" applyBorder="1"/>
    <xf numFmtId="4" fontId="2" fillId="0" borderId="25" xfId="0" applyNumberFormat="1" applyFont="1" applyBorder="1"/>
    <xf numFmtId="4" fontId="0" fillId="0" borderId="36" xfId="0" applyNumberFormat="1" applyFont="1" applyBorder="1"/>
    <xf numFmtId="3" fontId="8" fillId="0" borderId="12" xfId="0" applyFont="1" applyBorder="1"/>
    <xf numFmtId="3" fontId="9" fillId="0" borderId="12" xfId="0" applyFont="1" applyBorder="1" applyAlignment="1">
      <alignment horizontal="center"/>
    </xf>
    <xf numFmtId="44" fontId="2" fillId="0" borderId="33" xfId="2" applyFont="1" applyBorder="1" applyAlignment="1">
      <alignment horizontal="center" wrapText="1"/>
    </xf>
    <xf numFmtId="44" fontId="2" fillId="0" borderId="2" xfId="2" applyFont="1" applyBorder="1" applyAlignment="1">
      <alignment horizontal="center" wrapText="1"/>
    </xf>
    <xf numFmtId="4" fontId="0" fillId="0" borderId="27" xfId="0" applyNumberFormat="1" applyFont="1" applyBorder="1"/>
    <xf numFmtId="4" fontId="1" fillId="0" borderId="35" xfId="1" applyNumberFormat="1" applyFont="1" applyBorder="1"/>
    <xf numFmtId="4" fontId="9" fillId="0" borderId="14" xfId="1" applyNumberFormat="1" applyFont="1" applyBorder="1"/>
    <xf numFmtId="3" fontId="13" fillId="0" borderId="0" xfId="0" applyFont="1"/>
    <xf numFmtId="4" fontId="1" fillId="0" borderId="13" xfId="1" applyNumberFormat="1" applyFont="1" applyBorder="1"/>
    <xf numFmtId="4" fontId="1" fillId="0" borderId="5" xfId="1" applyNumberFormat="1" applyFont="1" applyBorder="1"/>
    <xf numFmtId="4" fontId="9" fillId="0" borderId="10" xfId="1" applyNumberFormat="1" applyFont="1" applyBorder="1"/>
    <xf numFmtId="4" fontId="0" fillId="0" borderId="5" xfId="1" applyNumberFormat="1" applyFont="1" applyBorder="1"/>
    <xf numFmtId="4" fontId="0" fillId="0" borderId="4" xfId="1" applyNumberFormat="1" applyFont="1" applyBorder="1"/>
    <xf numFmtId="4" fontId="1" fillId="0" borderId="4" xfId="1" applyNumberFormat="1" applyFont="1" applyFill="1" applyBorder="1"/>
    <xf numFmtId="4" fontId="3" fillId="0" borderId="9" xfId="1" applyNumberFormat="1" applyFont="1" applyFill="1" applyBorder="1"/>
    <xf numFmtId="4" fontId="0" fillId="0" borderId="39" xfId="1" applyNumberFormat="1" applyFont="1" applyFill="1" applyBorder="1"/>
    <xf numFmtId="4" fontId="9" fillId="0" borderId="11" xfId="1" applyNumberFormat="1" applyFont="1" applyFill="1" applyBorder="1"/>
    <xf numFmtId="4" fontId="0" fillId="0" borderId="22" xfId="0" applyNumberFormat="1" applyFont="1" applyBorder="1"/>
    <xf numFmtId="4" fontId="10" fillId="0" borderId="13" xfId="1" applyNumberFormat="1" applyFont="1" applyFill="1" applyBorder="1"/>
    <xf numFmtId="4" fontId="0" fillId="0" borderId="36" xfId="0" applyNumberFormat="1" applyFont="1" applyFill="1" applyBorder="1"/>
    <xf numFmtId="3" fontId="0" fillId="0" borderId="25" xfId="0" applyFont="1" applyFill="1" applyBorder="1" applyAlignment="1">
      <alignment vertical="center" wrapText="1"/>
    </xf>
    <xf numFmtId="4" fontId="0" fillId="0" borderId="18" xfId="0" applyNumberFormat="1" applyFont="1" applyBorder="1"/>
    <xf numFmtId="4" fontId="0" fillId="0" borderId="7" xfId="1" applyNumberFormat="1" applyFont="1" applyFill="1" applyBorder="1"/>
    <xf numFmtId="4" fontId="3" fillId="0" borderId="21" xfId="1" applyNumberFormat="1" applyFont="1" applyBorder="1"/>
    <xf numFmtId="4" fontId="10" fillId="0" borderId="9" xfId="1" applyNumberFormat="1" applyFont="1" applyFill="1" applyBorder="1"/>
    <xf numFmtId="4" fontId="9" fillId="0" borderId="11" xfId="1" applyNumberFormat="1" applyFont="1" applyBorder="1"/>
    <xf numFmtId="4" fontId="1" fillId="0" borderId="6" xfId="1" applyNumberFormat="1" applyFont="1" applyBorder="1"/>
    <xf numFmtId="4" fontId="0" fillId="0" borderId="31" xfId="1" applyNumberFormat="1" applyFont="1" applyBorder="1"/>
    <xf numFmtId="4" fontId="12" fillId="0" borderId="8" xfId="1" applyNumberFormat="1" applyFont="1" applyBorder="1"/>
    <xf numFmtId="4" fontId="12" fillId="0" borderId="11" xfId="1" applyNumberFormat="1" applyFont="1" applyBorder="1"/>
    <xf numFmtId="3" fontId="0" fillId="0" borderId="11" xfId="0" applyFont="1" applyFill="1" applyBorder="1"/>
    <xf numFmtId="3" fontId="7" fillId="0" borderId="12" xfId="0" applyFont="1" applyFill="1" applyBorder="1"/>
    <xf numFmtId="3" fontId="0" fillId="0" borderId="9" xfId="0" applyFont="1" applyFill="1" applyBorder="1"/>
    <xf numFmtId="3" fontId="0" fillId="0" borderId="13" xfId="0" applyFill="1" applyBorder="1"/>
    <xf numFmtId="3" fontId="0" fillId="0" borderId="11" xfId="0" applyFont="1" applyFill="1" applyBorder="1" applyAlignment="1">
      <alignment wrapText="1"/>
    </xf>
    <xf numFmtId="3" fontId="0" fillId="0" borderId="13" xfId="0" applyFont="1" applyFill="1" applyBorder="1"/>
    <xf numFmtId="3" fontId="8" fillId="0" borderId="16" xfId="0" applyFont="1" applyFill="1" applyBorder="1"/>
    <xf numFmtId="3" fontId="0" fillId="0" borderId="16" xfId="0" applyFont="1" applyFill="1" applyBorder="1"/>
    <xf numFmtId="3" fontId="0" fillId="0" borderId="32" xfId="0" applyFont="1" applyFill="1" applyBorder="1"/>
    <xf numFmtId="3" fontId="7" fillId="0" borderId="15" xfId="0" applyFont="1" applyFill="1" applyBorder="1"/>
    <xf numFmtId="3" fontId="0" fillId="0" borderId="24" xfId="0" applyFont="1" applyFill="1" applyBorder="1"/>
    <xf numFmtId="3" fontId="0" fillId="0" borderId="9" xfId="0" applyFont="1" applyFill="1" applyBorder="1" applyAlignment="1">
      <alignment wrapText="1"/>
    </xf>
    <xf numFmtId="3" fontId="0" fillId="0" borderId="17" xfId="0" applyFont="1" applyFill="1" applyBorder="1"/>
    <xf numFmtId="3" fontId="8" fillId="0" borderId="15" xfId="0" applyFont="1" applyFill="1" applyBorder="1"/>
    <xf numFmtId="3" fontId="6" fillId="0" borderId="24" xfId="0" applyFont="1" applyFill="1" applyBorder="1"/>
    <xf numFmtId="3" fontId="8" fillId="0" borderId="12" xfId="0" applyFont="1" applyFill="1" applyBorder="1"/>
    <xf numFmtId="3" fontId="5" fillId="0" borderId="9" xfId="0" applyFont="1" applyFill="1" applyBorder="1"/>
    <xf numFmtId="3" fontId="0" fillId="0" borderId="14" xfId="0" applyFont="1" applyFill="1" applyBorder="1" applyAlignment="1">
      <alignment wrapText="1"/>
    </xf>
    <xf numFmtId="3" fontId="0" fillId="0" borderId="11" xfId="0" applyFill="1" applyBorder="1"/>
    <xf numFmtId="3" fontId="0" fillId="0" borderId="14" xfId="0" applyFont="1" applyFill="1" applyBorder="1"/>
    <xf numFmtId="3" fontId="0" fillId="0" borderId="38" xfId="0" applyFont="1" applyFill="1" applyBorder="1"/>
    <xf numFmtId="3" fontId="8" fillId="0" borderId="8" xfId="0" applyFont="1" applyFill="1" applyBorder="1"/>
    <xf numFmtId="3" fontId="0" fillId="0" borderId="9" xfId="0" applyFill="1" applyBorder="1"/>
    <xf numFmtId="3" fontId="2" fillId="2" borderId="1" xfId="0" applyFont="1" applyFill="1" applyBorder="1" applyAlignment="1">
      <alignment vertical="center"/>
    </xf>
    <xf numFmtId="4" fontId="8" fillId="2" borderId="37" xfId="0" applyNumberFormat="1" applyFont="1" applyFill="1" applyBorder="1" applyAlignment="1">
      <alignment vertical="center"/>
    </xf>
    <xf numFmtId="4" fontId="8" fillId="2" borderId="34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vertical="center"/>
    </xf>
    <xf numFmtId="3" fontId="14" fillId="0" borderId="0" xfId="0" applyFont="1"/>
    <xf numFmtId="3" fontId="15" fillId="0" borderId="9" xfId="0" applyFont="1" applyFill="1" applyBorder="1"/>
    <xf numFmtId="3" fontId="15" fillId="0" borderId="16" xfId="0" applyFont="1" applyFill="1" applyBorder="1"/>
    <xf numFmtId="3" fontId="4" fillId="2" borderId="0" xfId="0" applyFont="1" applyFill="1" applyAlignment="1">
      <alignment horizontal="center" vertical="center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9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2F43-4B49-40B3-BCA0-DAADF4BAF80E}">
  <sheetPr>
    <pageSetUpPr fitToPage="1"/>
  </sheetPr>
  <dimension ref="A1:E84"/>
  <sheetViews>
    <sheetView tabSelected="1" topLeftCell="A38" zoomScaleNormal="100" workbookViewId="0">
      <selection activeCell="D84" sqref="D84"/>
    </sheetView>
  </sheetViews>
  <sheetFormatPr defaultRowHeight="12.75" x14ac:dyDescent="0.2"/>
  <cols>
    <col min="1" max="1" width="67.28515625" customWidth="1"/>
    <col min="2" max="3" width="12.7109375" customWidth="1"/>
    <col min="4" max="4" width="14.28515625" customWidth="1"/>
    <col min="5" max="5" width="15" customWidth="1"/>
  </cols>
  <sheetData>
    <row r="1" spans="1:4" x14ac:dyDescent="0.2">
      <c r="D1" s="1" t="s">
        <v>12</v>
      </c>
    </row>
    <row r="2" spans="1:4" x14ac:dyDescent="0.2">
      <c r="D2" s="1"/>
    </row>
    <row r="3" spans="1:4" ht="38.25" customHeight="1" x14ac:dyDescent="0.2">
      <c r="A3" s="134" t="s">
        <v>20</v>
      </c>
      <c r="B3" s="134"/>
      <c r="C3" s="134"/>
      <c r="D3" s="134"/>
    </row>
    <row r="4" spans="1:4" ht="20.25" customHeight="1" thickBot="1" x14ac:dyDescent="0.25">
      <c r="D4" s="3" t="s">
        <v>9</v>
      </c>
    </row>
    <row r="5" spans="1:4" ht="27" customHeight="1" thickBot="1" x14ac:dyDescent="0.25">
      <c r="A5" s="75" t="s">
        <v>6</v>
      </c>
      <c r="B5" s="76" t="s">
        <v>8</v>
      </c>
      <c r="C5" s="77" t="s">
        <v>7</v>
      </c>
      <c r="D5" s="11" t="s">
        <v>2</v>
      </c>
    </row>
    <row r="6" spans="1:4" ht="15.75" hidden="1" x14ac:dyDescent="0.25">
      <c r="A6" s="39" t="s">
        <v>4</v>
      </c>
      <c r="B6" s="68"/>
      <c r="C6" s="4"/>
      <c r="D6" s="42">
        <f>B7+B8+B9+C7+C8+C9</f>
        <v>0</v>
      </c>
    </row>
    <row r="7" spans="1:4" hidden="1" x14ac:dyDescent="0.2">
      <c r="A7" s="19"/>
      <c r="B7" s="33"/>
      <c r="C7" s="5"/>
      <c r="D7" s="12"/>
    </row>
    <row r="8" spans="1:4" hidden="1" x14ac:dyDescent="0.2">
      <c r="A8" s="20"/>
      <c r="B8" s="69"/>
      <c r="C8" s="6"/>
      <c r="D8" s="13"/>
    </row>
    <row r="9" spans="1:4" ht="13.5" hidden="1" thickBot="1" x14ac:dyDescent="0.25">
      <c r="A9" s="21"/>
      <c r="B9" s="55"/>
      <c r="C9" s="7"/>
      <c r="D9" s="14"/>
    </row>
    <row r="10" spans="1:4" ht="15" x14ac:dyDescent="0.25">
      <c r="A10" s="74" t="s">
        <v>5</v>
      </c>
      <c r="B10" s="68"/>
      <c r="C10" s="4"/>
      <c r="D10" s="42">
        <f>SUM(B11:B14) + SUM(C11:C14)</f>
        <v>300000</v>
      </c>
    </row>
    <row r="11" spans="1:4" ht="14.25" customHeight="1" thickBot="1" x14ac:dyDescent="0.25">
      <c r="A11" s="104" t="s">
        <v>25</v>
      </c>
      <c r="B11" s="55">
        <v>300000</v>
      </c>
      <c r="C11" s="100"/>
      <c r="D11" s="90"/>
    </row>
    <row r="12" spans="1:4" ht="12.75" hidden="1" customHeight="1" x14ac:dyDescent="0.2">
      <c r="A12" s="23"/>
      <c r="B12" s="52"/>
      <c r="C12" s="4"/>
      <c r="D12" s="50"/>
    </row>
    <row r="13" spans="1:4" ht="12.75" hidden="1" customHeight="1" x14ac:dyDescent="0.2">
      <c r="A13" s="23"/>
      <c r="B13" s="69"/>
      <c r="C13" s="6"/>
      <c r="D13" s="13"/>
    </row>
    <row r="14" spans="1:4" ht="13.5" hidden="1" thickBot="1" x14ac:dyDescent="0.25">
      <c r="A14" s="104"/>
      <c r="B14" s="70"/>
      <c r="C14" s="8"/>
      <c r="D14" s="15"/>
    </row>
    <row r="15" spans="1:4" ht="15.75" hidden="1" x14ac:dyDescent="0.25">
      <c r="A15" s="105" t="s">
        <v>10</v>
      </c>
      <c r="B15" s="31"/>
      <c r="C15" s="9"/>
      <c r="D15" s="42">
        <f>B17+B16+C16+C17</f>
        <v>0</v>
      </c>
    </row>
    <row r="16" spans="1:4" hidden="1" x14ac:dyDescent="0.2">
      <c r="A16" s="106"/>
      <c r="B16" s="54"/>
      <c r="C16" s="87"/>
      <c r="D16" s="88"/>
    </row>
    <row r="17" spans="1:5" ht="13.5" hidden="1" thickBot="1" x14ac:dyDescent="0.25">
      <c r="A17" s="107"/>
      <c r="B17" s="71"/>
      <c r="C17" s="51"/>
      <c r="D17" s="41"/>
    </row>
    <row r="18" spans="1:5" ht="15.75" x14ac:dyDescent="0.25">
      <c r="A18" s="105" t="s">
        <v>35</v>
      </c>
      <c r="B18" s="68"/>
      <c r="C18" s="4"/>
      <c r="D18" s="42">
        <f>B19+B20+C19+C20</f>
        <v>2500</v>
      </c>
    </row>
    <row r="19" spans="1:5" ht="13.5" thickBot="1" x14ac:dyDescent="0.25">
      <c r="A19" s="108" t="s">
        <v>36</v>
      </c>
      <c r="B19" s="37">
        <v>300</v>
      </c>
      <c r="C19" s="7">
        <v>2200</v>
      </c>
      <c r="D19" s="14"/>
    </row>
    <row r="20" spans="1:5" ht="13.5" hidden="1" thickBot="1" x14ac:dyDescent="0.25">
      <c r="A20" s="109"/>
      <c r="B20" s="29"/>
      <c r="C20" s="101"/>
      <c r="D20" s="17"/>
    </row>
    <row r="21" spans="1:5" ht="15" x14ac:dyDescent="0.25">
      <c r="A21" s="110" t="s">
        <v>3</v>
      </c>
      <c r="B21" s="31"/>
      <c r="C21" s="32"/>
      <c r="D21" s="43">
        <f>SUM(B22:B24)+SUM(C22:C24)</f>
        <v>3515.1</v>
      </c>
    </row>
    <row r="22" spans="1:5" ht="15" thickBot="1" x14ac:dyDescent="0.25">
      <c r="A22" s="111" t="s">
        <v>24</v>
      </c>
      <c r="B22" s="54">
        <v>3515.1</v>
      </c>
      <c r="C22" s="57"/>
      <c r="D22" s="103"/>
    </row>
    <row r="23" spans="1:5" ht="14.25" hidden="1" x14ac:dyDescent="0.2">
      <c r="A23" s="111"/>
      <c r="B23" s="54"/>
      <c r="C23" s="58"/>
      <c r="D23" s="102"/>
    </row>
    <row r="24" spans="1:5" ht="13.5" hidden="1" thickBot="1" x14ac:dyDescent="0.25">
      <c r="A24" s="112"/>
      <c r="B24" s="59"/>
      <c r="C24" s="60"/>
      <c r="D24" s="82"/>
    </row>
    <row r="25" spans="1:5" ht="15.75" hidden="1" x14ac:dyDescent="0.25">
      <c r="A25" s="113" t="s">
        <v>15</v>
      </c>
      <c r="B25" s="25"/>
      <c r="C25" s="26"/>
      <c r="D25" s="43">
        <f>SUM(B26+B27+B28+C26+C27+C28)</f>
        <v>0</v>
      </c>
    </row>
    <row r="26" spans="1:5" hidden="1" x14ac:dyDescent="0.2">
      <c r="A26" s="114"/>
      <c r="B26" s="27"/>
      <c r="C26" s="28"/>
      <c r="D26" s="18"/>
    </row>
    <row r="27" spans="1:5" hidden="1" x14ac:dyDescent="0.2">
      <c r="A27" s="115"/>
      <c r="B27" s="27"/>
      <c r="C27" s="28"/>
      <c r="D27" s="16"/>
    </row>
    <row r="28" spans="1:5" ht="13.5" hidden="1" thickBot="1" x14ac:dyDescent="0.25">
      <c r="A28" s="116"/>
      <c r="B28" s="29"/>
      <c r="C28" s="30"/>
      <c r="D28" s="17"/>
    </row>
    <row r="29" spans="1:5" ht="15" x14ac:dyDescent="0.25">
      <c r="A29" s="117" t="s">
        <v>16</v>
      </c>
      <c r="B29" s="31"/>
      <c r="C29" s="32"/>
      <c r="D29" s="43">
        <f>SUM(B30:B36)+SUM(C30:C36)</f>
        <v>7280.19</v>
      </c>
    </row>
    <row r="30" spans="1:5" ht="14.25" x14ac:dyDescent="0.2">
      <c r="A30" s="111" t="s">
        <v>27</v>
      </c>
      <c r="B30" s="33"/>
      <c r="C30" s="34"/>
      <c r="D30" s="44"/>
      <c r="E30" s="81"/>
    </row>
    <row r="31" spans="1:5" ht="14.25" x14ac:dyDescent="0.2">
      <c r="A31" s="118" t="s">
        <v>33</v>
      </c>
      <c r="B31" s="69">
        <v>156.30000000000001</v>
      </c>
      <c r="C31" s="89"/>
      <c r="D31" s="45"/>
    </row>
    <row r="32" spans="1:5" ht="14.25" x14ac:dyDescent="0.2">
      <c r="A32" s="118" t="s">
        <v>28</v>
      </c>
      <c r="B32" s="35">
        <v>2611.44</v>
      </c>
      <c r="C32" s="36">
        <v>700</v>
      </c>
      <c r="D32" s="45"/>
    </row>
    <row r="33" spans="1:4" ht="14.25" x14ac:dyDescent="0.2">
      <c r="A33" s="118" t="s">
        <v>29</v>
      </c>
      <c r="B33" s="35">
        <v>2208.65</v>
      </c>
      <c r="C33" s="36"/>
      <c r="D33" s="45"/>
    </row>
    <row r="34" spans="1:4" ht="14.25" x14ac:dyDescent="0.2">
      <c r="A34" s="118" t="s">
        <v>30</v>
      </c>
      <c r="B34" s="35">
        <v>354.9</v>
      </c>
      <c r="C34" s="36"/>
      <c r="D34" s="45"/>
    </row>
    <row r="35" spans="1:4" ht="14.25" x14ac:dyDescent="0.2">
      <c r="A35" s="118" t="s">
        <v>31</v>
      </c>
      <c r="B35" s="35">
        <v>748.9</v>
      </c>
      <c r="C35" s="36"/>
      <c r="D35" s="45"/>
    </row>
    <row r="36" spans="1:4" ht="15" thickBot="1" x14ac:dyDescent="0.25">
      <c r="A36" s="118" t="s">
        <v>32</v>
      </c>
      <c r="B36" s="37">
        <v>500</v>
      </c>
      <c r="C36" s="38"/>
      <c r="D36" s="46"/>
    </row>
    <row r="37" spans="1:4" ht="15" x14ac:dyDescent="0.25">
      <c r="A37" s="119" t="s">
        <v>17</v>
      </c>
      <c r="B37" s="68"/>
      <c r="C37" s="4"/>
      <c r="D37" s="42">
        <f>B38+C38</f>
        <v>4000</v>
      </c>
    </row>
    <row r="38" spans="1:4" ht="15" thickBot="1" x14ac:dyDescent="0.25">
      <c r="A38" s="120" t="s">
        <v>34</v>
      </c>
      <c r="B38" s="37">
        <v>4000</v>
      </c>
      <c r="C38" s="7"/>
      <c r="D38" s="48"/>
    </row>
    <row r="39" spans="1:4" ht="15.75" hidden="1" x14ac:dyDescent="0.25">
      <c r="A39" s="105" t="s">
        <v>14</v>
      </c>
      <c r="B39" s="68"/>
      <c r="C39" s="4"/>
      <c r="D39" s="43">
        <f>SUM(B40:B42)+C40+C42</f>
        <v>0</v>
      </c>
    </row>
    <row r="40" spans="1:4" ht="14.25" hidden="1" x14ac:dyDescent="0.2">
      <c r="A40" s="115"/>
      <c r="B40" s="33"/>
      <c r="C40" s="5"/>
      <c r="D40" s="44"/>
    </row>
    <row r="41" spans="1:4" ht="14.25" hidden="1" x14ac:dyDescent="0.2">
      <c r="A41" s="121"/>
      <c r="B41" s="35"/>
      <c r="C41" s="67"/>
      <c r="D41" s="45"/>
    </row>
    <row r="42" spans="1:4" ht="15" hidden="1" thickBot="1" x14ac:dyDescent="0.25">
      <c r="A42" s="122"/>
      <c r="B42" s="37"/>
      <c r="C42" s="7"/>
      <c r="D42" s="46"/>
    </row>
    <row r="43" spans="1:4" ht="15" x14ac:dyDescent="0.25">
      <c r="A43" s="119" t="s">
        <v>1</v>
      </c>
      <c r="B43" s="31"/>
      <c r="C43" s="40"/>
      <c r="D43" s="47">
        <f>SUM(B44:B52) + SUM(C44:C52)</f>
        <v>129500</v>
      </c>
    </row>
    <row r="44" spans="1:4" ht="14.25" hidden="1" customHeight="1" x14ac:dyDescent="0.2">
      <c r="A44" s="115"/>
      <c r="B44" s="72"/>
      <c r="C44" s="56"/>
      <c r="D44" s="61"/>
    </row>
    <row r="45" spans="1:4" ht="14.25" x14ac:dyDescent="0.2">
      <c r="A45" s="106" t="s">
        <v>19</v>
      </c>
      <c r="B45" s="72"/>
      <c r="C45" s="56">
        <v>35000</v>
      </c>
      <c r="D45" s="61"/>
    </row>
    <row r="46" spans="1:4" ht="14.25" x14ac:dyDescent="0.2">
      <c r="A46" s="106" t="s">
        <v>40</v>
      </c>
      <c r="B46" s="54"/>
      <c r="C46" s="56"/>
      <c r="D46" s="61"/>
    </row>
    <row r="47" spans="1:4" ht="14.25" x14ac:dyDescent="0.2">
      <c r="A47" s="123" t="s">
        <v>41</v>
      </c>
      <c r="B47" s="78"/>
      <c r="C47" s="79">
        <v>17500</v>
      </c>
      <c r="D47" s="80"/>
    </row>
    <row r="48" spans="1:4" ht="14.25" x14ac:dyDescent="0.2">
      <c r="A48" s="123" t="s">
        <v>42</v>
      </c>
      <c r="B48" s="78">
        <v>1500</v>
      </c>
      <c r="C48" s="79">
        <v>47500</v>
      </c>
      <c r="D48" s="80"/>
    </row>
    <row r="49" spans="1:5" ht="14.25" x14ac:dyDescent="0.2">
      <c r="A49" s="123" t="s">
        <v>43</v>
      </c>
      <c r="B49" s="78"/>
      <c r="C49" s="79">
        <v>8000</v>
      </c>
      <c r="D49" s="80"/>
    </row>
    <row r="50" spans="1:5" ht="15" thickBot="1" x14ac:dyDescent="0.25">
      <c r="A50" s="123" t="s">
        <v>44</v>
      </c>
      <c r="B50" s="55"/>
      <c r="C50" s="60">
        <v>20000</v>
      </c>
      <c r="D50" s="99"/>
    </row>
    <row r="51" spans="1:5" ht="14.25" hidden="1" x14ac:dyDescent="0.2">
      <c r="A51" s="123"/>
      <c r="B51" s="73"/>
      <c r="C51" s="83"/>
      <c r="D51" s="84"/>
    </row>
    <row r="52" spans="1:5" ht="15" hidden="1" thickBot="1" x14ac:dyDescent="0.25">
      <c r="A52" s="104"/>
      <c r="B52" s="55"/>
      <c r="C52" s="8"/>
      <c r="D52" s="48"/>
    </row>
    <row r="53" spans="1:5" ht="15" hidden="1" x14ac:dyDescent="0.25">
      <c r="A53" s="119" t="s">
        <v>11</v>
      </c>
      <c r="B53" s="52"/>
      <c r="C53" s="10"/>
      <c r="D53" s="47">
        <f>SUM(B55:B60) + SUM(C55:C60)</f>
        <v>0</v>
      </c>
    </row>
    <row r="54" spans="1:5" ht="14.25" hidden="1" x14ac:dyDescent="0.2">
      <c r="A54" s="111"/>
      <c r="B54" s="54"/>
      <c r="C54" s="86"/>
      <c r="D54" s="61"/>
    </row>
    <row r="55" spans="1:5" ht="14.25" hidden="1" x14ac:dyDescent="0.2">
      <c r="A55" s="94"/>
      <c r="B55" s="93"/>
      <c r="C55" s="85"/>
      <c r="D55" s="84"/>
    </row>
    <row r="56" spans="1:5" ht="14.25" hidden="1" x14ac:dyDescent="0.2">
      <c r="A56" s="94"/>
      <c r="B56" s="54"/>
      <c r="C56" s="86"/>
      <c r="D56" s="61"/>
    </row>
    <row r="57" spans="1:5" ht="14.25" hidden="1" x14ac:dyDescent="0.2">
      <c r="A57" s="94"/>
      <c r="B57" s="54"/>
      <c r="C57" s="86"/>
      <c r="D57" s="61"/>
    </row>
    <row r="58" spans="1:5" ht="14.25" hidden="1" x14ac:dyDescent="0.2">
      <c r="A58" s="94"/>
      <c r="B58" s="54"/>
      <c r="C58" s="86"/>
      <c r="D58" s="61"/>
    </row>
    <row r="59" spans="1:5" ht="15" hidden="1" thickBot="1" x14ac:dyDescent="0.25">
      <c r="A59" s="94"/>
      <c r="B59" s="54"/>
      <c r="C59" s="86"/>
      <c r="D59" s="99"/>
    </row>
    <row r="60" spans="1:5" ht="15" x14ac:dyDescent="0.25">
      <c r="A60" s="119" t="s">
        <v>21</v>
      </c>
      <c r="B60" s="95"/>
      <c r="C60" s="96"/>
      <c r="D60" s="50">
        <f>SUM(B61:B63)+SUM(C61:C63)</f>
        <v>6605.41</v>
      </c>
    </row>
    <row r="61" spans="1:5" ht="14.25" x14ac:dyDescent="0.2">
      <c r="A61" s="114" t="s">
        <v>49</v>
      </c>
      <c r="B61" s="54"/>
      <c r="C61" s="5">
        <v>4605.41</v>
      </c>
      <c r="D61" s="98"/>
    </row>
    <row r="62" spans="1:5" ht="14.25" x14ac:dyDescent="0.2">
      <c r="A62" s="114" t="s">
        <v>26</v>
      </c>
      <c r="B62" s="54">
        <v>1600</v>
      </c>
      <c r="C62" s="5"/>
      <c r="D62" s="98"/>
    </row>
    <row r="63" spans="1:5" ht="16.5" thickBot="1" x14ac:dyDescent="0.3">
      <c r="A63" s="124" t="s">
        <v>23</v>
      </c>
      <c r="B63" s="91">
        <v>400</v>
      </c>
      <c r="C63" s="51"/>
      <c r="D63" s="92"/>
      <c r="E63" s="131"/>
    </row>
    <row r="64" spans="1:5" ht="15" x14ac:dyDescent="0.25">
      <c r="A64" s="110" t="s">
        <v>0</v>
      </c>
      <c r="B64" s="68"/>
      <c r="C64" s="97"/>
      <c r="D64" s="50">
        <f>SUM(B66:B72)+SUM(C66:C72)</f>
        <v>64055</v>
      </c>
    </row>
    <row r="65" spans="1:4" ht="14.25" x14ac:dyDescent="0.2">
      <c r="A65" s="111" t="s">
        <v>13</v>
      </c>
      <c r="B65" s="52"/>
      <c r="C65" s="53"/>
      <c r="D65" s="49"/>
    </row>
    <row r="66" spans="1:4" ht="14.25" customHeight="1" x14ac:dyDescent="0.2">
      <c r="A66" s="132" t="s">
        <v>50</v>
      </c>
      <c r="B66" s="52"/>
      <c r="C66" s="53">
        <v>8000</v>
      </c>
      <c r="D66" s="49"/>
    </row>
    <row r="67" spans="1:4" ht="14.25" x14ac:dyDescent="0.2">
      <c r="A67" s="133" t="s">
        <v>51</v>
      </c>
      <c r="B67" s="52"/>
      <c r="C67" s="53">
        <v>1500</v>
      </c>
      <c r="D67" s="49"/>
    </row>
    <row r="68" spans="1:4" ht="14.25" x14ac:dyDescent="0.2">
      <c r="A68" s="111" t="s">
        <v>52</v>
      </c>
      <c r="B68" s="52"/>
      <c r="C68" s="53">
        <v>700</v>
      </c>
      <c r="D68" s="49"/>
    </row>
    <row r="69" spans="1:4" ht="14.25" x14ac:dyDescent="0.2">
      <c r="A69" s="111" t="s">
        <v>22</v>
      </c>
      <c r="B69" s="52"/>
      <c r="C69" s="53">
        <v>28581</v>
      </c>
      <c r="D69" s="49"/>
    </row>
    <row r="70" spans="1:4" ht="14.25" x14ac:dyDescent="0.2">
      <c r="A70" s="111" t="s">
        <v>37</v>
      </c>
      <c r="B70" s="52"/>
      <c r="C70" s="53">
        <v>8000</v>
      </c>
      <c r="D70" s="49"/>
    </row>
    <row r="71" spans="1:4" ht="14.25" x14ac:dyDescent="0.2">
      <c r="A71" s="111" t="s">
        <v>53</v>
      </c>
      <c r="B71" s="52"/>
      <c r="C71" s="53">
        <v>3000</v>
      </c>
      <c r="D71" s="49"/>
    </row>
    <row r="72" spans="1:4" ht="15" thickBot="1" x14ac:dyDescent="0.25">
      <c r="A72" s="124" t="s">
        <v>54</v>
      </c>
      <c r="B72" s="55">
        <v>4892</v>
      </c>
      <c r="C72" s="38">
        <v>9382</v>
      </c>
      <c r="D72" s="46"/>
    </row>
    <row r="73" spans="1:4" ht="15" x14ac:dyDescent="0.25">
      <c r="A73" s="125" t="s">
        <v>48</v>
      </c>
      <c r="B73" s="31"/>
      <c r="C73" s="62"/>
      <c r="D73" s="47">
        <f>SUM(B74:B81)+SUM(C74:C81)</f>
        <v>135500</v>
      </c>
    </row>
    <row r="74" spans="1:4" ht="14.25" x14ac:dyDescent="0.2">
      <c r="A74" s="126" t="s">
        <v>38</v>
      </c>
      <c r="B74" s="52">
        <v>820</v>
      </c>
      <c r="C74" s="63">
        <v>4180</v>
      </c>
      <c r="D74" s="43"/>
    </row>
    <row r="75" spans="1:4" ht="14.25" x14ac:dyDescent="0.2">
      <c r="A75" s="126" t="s">
        <v>39</v>
      </c>
      <c r="B75" s="64"/>
      <c r="C75" s="34">
        <v>7000</v>
      </c>
      <c r="D75" s="49"/>
    </row>
    <row r="76" spans="1:4" ht="14.25" x14ac:dyDescent="0.2">
      <c r="A76" s="23" t="s">
        <v>45</v>
      </c>
      <c r="B76" s="65">
        <v>1000</v>
      </c>
      <c r="C76" s="53">
        <v>102000</v>
      </c>
      <c r="D76" s="49"/>
    </row>
    <row r="77" spans="1:4" ht="14.25" x14ac:dyDescent="0.2">
      <c r="A77" s="23" t="s">
        <v>46</v>
      </c>
      <c r="B77" s="66"/>
      <c r="C77" s="53">
        <v>6500</v>
      </c>
      <c r="D77" s="49"/>
    </row>
    <row r="78" spans="1:4" ht="13.5" thickBot="1" x14ac:dyDescent="0.25">
      <c r="A78" s="23" t="s">
        <v>47</v>
      </c>
      <c r="B78" s="64"/>
      <c r="C78" s="34">
        <v>14000</v>
      </c>
      <c r="D78" s="18"/>
    </row>
    <row r="79" spans="1:4" hidden="1" x14ac:dyDescent="0.2">
      <c r="A79" s="23"/>
      <c r="B79" s="65"/>
      <c r="C79" s="53"/>
      <c r="D79" s="16"/>
    </row>
    <row r="80" spans="1:4" hidden="1" x14ac:dyDescent="0.2">
      <c r="A80" s="24"/>
      <c r="B80" s="65"/>
      <c r="C80" s="53"/>
      <c r="D80" s="16"/>
    </row>
    <row r="81" spans="1:4" ht="13.5" hidden="1" thickBot="1" x14ac:dyDescent="0.25">
      <c r="A81" s="22"/>
      <c r="B81" s="52"/>
      <c r="C81" s="53"/>
      <c r="D81" s="16"/>
    </row>
    <row r="82" spans="1:4" ht="21.75" customHeight="1" thickBot="1" x14ac:dyDescent="0.25">
      <c r="A82" s="127" t="s">
        <v>18</v>
      </c>
      <c r="B82" s="128">
        <f>SUM(B7:B81)</f>
        <v>324607.29000000004</v>
      </c>
      <c r="C82" s="129">
        <f t="shared" ref="C82:D82" si="0">SUM(C7:C81)</f>
        <v>328348.41000000003</v>
      </c>
      <c r="D82" s="130">
        <f t="shared" si="0"/>
        <v>652955.69999999995</v>
      </c>
    </row>
    <row r="83" spans="1:4" x14ac:dyDescent="0.2">
      <c r="B83" s="2"/>
      <c r="C83" s="2"/>
    </row>
    <row r="84" spans="1:4" x14ac:dyDescent="0.2">
      <c r="B84" s="2"/>
      <c r="C84" s="2"/>
      <c r="D84" s="2"/>
    </row>
  </sheetData>
  <mergeCells count="1">
    <mergeCell ref="A3:D3"/>
  </mergeCells>
  <printOptions horizontalCentered="1"/>
  <pageMargins left="0.31496062992125984" right="0.31496062992125984" top="0.78740157480314965" bottom="0.39370078740157483" header="0.11811023622047245" footer="0.11811023622047245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2. ZR</vt:lpstr>
      <vt:lpstr>'2. ZR'!Názvy_tisku</vt:lpstr>
    </vt:vector>
  </TitlesOfParts>
  <Company>Krajský úřad, Královehradecký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841</dc:creator>
  <cp:lastModifiedBy>Volfová Hana Ing.</cp:lastModifiedBy>
  <cp:lastPrinted>2023-05-25T07:04:59Z</cp:lastPrinted>
  <dcterms:created xsi:type="dcterms:W3CDTF">2010-05-26T11:33:11Z</dcterms:created>
  <dcterms:modified xsi:type="dcterms:W3CDTF">2023-05-25T10:26:25Z</dcterms:modified>
</cp:coreProperties>
</file>