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2\2. ZR\2. ZR včetně PN\"/>
    </mc:Choice>
  </mc:AlternateContent>
  <xr:revisionPtr revIDLastSave="0" documentId="13_ncr:1_{E3A84A3E-F409-4199-9B68-C2F9B1A0FA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ZR" sheetId="21" r:id="rId1"/>
  </sheets>
  <definedNames>
    <definedName name="_xlnm.Print_Titles" localSheetId="0">'1.ZR'!$5:$5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1" l="1"/>
  <c r="C88" i="21"/>
  <c r="B88" i="21"/>
  <c r="D50" i="21"/>
  <c r="D79" i="21"/>
  <c r="D68" i="21"/>
  <c r="D42" i="21"/>
  <c r="D29" i="21"/>
  <c r="D25" i="21"/>
  <c r="D21" i="21"/>
  <c r="D15" i="21"/>
  <c r="D10" i="21"/>
  <c r="D6" i="21" l="1"/>
  <c r="D38" i="21"/>
  <c r="D36" i="21"/>
  <c r="D18" i="21"/>
  <c r="D88" i="21" l="1"/>
</calcChain>
</file>

<file path=xl/sharedStrings.xml><?xml version="1.0" encoding="utf-8"?>
<sst xmlns="http://schemas.openxmlformats.org/spreadsheetml/2006/main" count="52" uniqueCount="52">
  <si>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</si>
  <si>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</si>
  <si>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</si>
  <si>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</si>
  <si>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</si>
  <si>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</si>
  <si>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</si>
  <si>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</si>
  <si>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</si>
  <si>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</si>
  <si>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50 - Fond rozvoje a reprodukce KHK</t>
  </si>
  <si>
    <t>kap. 09 - volnočasové aktivity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</si>
  <si>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</si>
  <si>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</si>
  <si>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</si>
  <si>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</si>
  <si>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</si>
  <si>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</si>
  <si>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</si>
  <si>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</si>
  <si>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Celkem za všechna odvětví</t>
  </si>
  <si>
    <t>Přehled zapojení daňových příjmů do rozpočtu kraje na rok 2022</t>
  </si>
  <si>
    <t xml:space="preserve">     Rozšíření kapacity Domova pro seniory Broumov - ZK/11/779/2022</t>
  </si>
  <si>
    <t>50/28 - sociální věci - DD Dvůr Králové n.L. - ZK/8/502/2022</t>
  </si>
  <si>
    <t>řešení krizových situací v souvislosti s uprchlickou krizí</t>
  </si>
  <si>
    <t>příprava a realizace obnovitelných zdrojů energie</t>
  </si>
  <si>
    <t>kofinancování a předfinancování projektů odvětví doprava (IROP + IROP2)</t>
  </si>
  <si>
    <t>příprava a realizace silnic</t>
  </si>
  <si>
    <t>rekonstrukce 5 bytů nemocniční ubytovny ON Náchod</t>
  </si>
  <si>
    <t>konference Veřejné zakázky pro kraje</t>
  </si>
  <si>
    <t>50/10 - doprava - II/296 Revitalizace "Polských mostů", Temný Důl</t>
  </si>
  <si>
    <t>50/10 - doprava - příprava a realizace staveb</t>
  </si>
  <si>
    <t>DD Dvůr králové n. L. - zajištění náhradních prostor po dobu rekonstrukce</t>
  </si>
  <si>
    <t>Muzeum a galerie O.h. v Rychnově nad Kněžnou - zabezpečení provozu nově převzatého majetku - kláštera v Opočně (Příloha č. 2)</t>
  </si>
  <si>
    <t>Příspěvky na provoz PO (Příloha č. 2):</t>
  </si>
  <si>
    <t>Domov sociálních služeb Skřivany - ubytování osob z Ukrajiny</t>
  </si>
  <si>
    <t>Domečky Rychnov nad Kněžnou - ubytování osob z Ukrajiny</t>
  </si>
  <si>
    <t xml:space="preserve">Domov důchodců Náchod </t>
  </si>
  <si>
    <t>Domov důchodců Malá Čermná</t>
  </si>
  <si>
    <t>Domov důchodců Police nad Metují</t>
  </si>
  <si>
    <t>Domov Dolní zámek</t>
  </si>
  <si>
    <t>Domov sociálních služeb  Chotělice</t>
  </si>
  <si>
    <t>Domov Na Stříbrném vrchu</t>
  </si>
  <si>
    <t>Domov V Podzámčí</t>
  </si>
  <si>
    <t>Domov pro seniory Pilníkov</t>
  </si>
  <si>
    <t>Domov pro seniory Vrchlabí</t>
  </si>
  <si>
    <t>Příspěvky na provoz PO - navýšení provozních nákladů (Příloha č. 2):</t>
  </si>
  <si>
    <t xml:space="preserve">Domov sociální péče Tmavý Důl </t>
  </si>
  <si>
    <t xml:space="preserve">Barevné domky Hajnice - zajištění služeb pro osoby s autismem </t>
  </si>
  <si>
    <t>opravy a údržba silnic ÚS KHK a.s., na zajištění oprav mostů</t>
  </si>
  <si>
    <t>50/14 - školství - Sportovní hala pro TV Nová Paka - ZK/11/761/2022</t>
  </si>
  <si>
    <t xml:space="preserve">Kap.18 - doplnění v rámci 2. ZR - 40 000,00tis. Kč na krizové řízení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</si>
</sst>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0" fillId="0" borderId="6" xfId="1" applyNumberFormat="1" applyFont="1" applyBorder="1"/>
    <xf numFmtId="4" fontId="3" fillId="0" borderId="7" xfId="1" applyNumberFormat="1" applyFont="1" applyFill="1" applyBorder="1"/>
    <xf numFmtId="4" fontId="0" fillId="0" borderId="3" xfId="1" applyNumberFormat="1" applyFont="1" applyBorder="1"/>
    <xf numFmtId="44" fontId="2" fillId="0" borderId="1" xfId="2" applyFont="1" applyFill="1" applyBorder="1" applyAlignment="1">
      <alignment horizontal="center" vertical="center"/>
    </xf>
    <xf numFmtId="4" fontId="0" fillId="0" borderId="9" xfId="1" applyNumberFormat="1" applyFont="1" applyFill="1" applyBorder="1"/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9" xfId="0" applyFont="1" applyBorder="1" applyAlignment="1">
      <alignment wrapText="1"/>
    </xf>
    <xf numFmtId="3" fontId="0" fillId="0" borderId="10" xfId="0" applyFont="1" applyBorder="1" applyAlignment="1">
      <alignment wrapText="1"/>
    </xf>
    <xf numFmtId="3" fontId="0" fillId="0" borderId="11" xfId="0" applyFont="1" applyBorder="1"/>
    <xf numFmtId="3" fontId="0" fillId="0" borderId="11" xfId="0" applyBorder="1"/>
    <xf numFmtId="3" fontId="5" fillId="0" borderId="9" xfId="0" applyFont="1" applyBorder="1"/>
    <xf numFmtId="3" fontId="0" fillId="0" borderId="8" xfId="0" applyFont="1" applyBorder="1"/>
    <xf numFmtId="3" fontId="0" fillId="0" borderId="9" xfId="0" applyFont="1" applyBorder="1"/>
    <xf numFmtId="3" fontId="0" fillId="0" borderId="9" xfId="0" applyBorder="1"/>
    <xf numFmtId="3" fontId="0" fillId="0" borderId="8" xfId="0" applyFont="1" applyFill="1" applyBorder="1"/>
    <xf numFmtId="3" fontId="0" fillId="0" borderId="8" xfId="0" applyBorder="1"/>
    <xf numFmtId="3" fontId="0" fillId="0" borderId="16" xfId="0" applyFont="1" applyBorder="1"/>
    <xf numFmtId="3" fontId="0" fillId="0" borderId="17" xfId="0" applyFont="1" applyBorder="1"/>
    <xf numFmtId="4" fontId="0" fillId="0" borderId="18" xfId="1" applyNumberFormat="1" applyFont="1" applyBorder="1"/>
    <xf numFmtId="4" fontId="0" fillId="0" borderId="19" xfId="1" applyNumberFormat="1" applyFont="1" applyBorder="1"/>
    <xf numFmtId="4" fontId="0" fillId="0" borderId="20" xfId="1" applyNumberFormat="1" applyFont="1" applyBorder="1"/>
    <xf numFmtId="4" fontId="0" fillId="0" borderId="21" xfId="1" applyNumberFormat="1" applyFont="1" applyBorder="1"/>
    <xf numFmtId="4" fontId="0" fillId="0" borderId="22" xfId="1" applyNumberFormat="1" applyFont="1" applyBorder="1"/>
    <xf numFmtId="4" fontId="0" fillId="0" borderId="23" xfId="1" applyNumberFormat="1" applyFont="1" applyBorder="1"/>
    <xf numFmtId="3" fontId="6" fillId="0" borderId="24" xfId="0" applyFont="1" applyBorder="1"/>
    <xf numFmtId="4" fontId="2" fillId="0" borderId="18" xfId="0" applyNumberFormat="1" applyFont="1" applyBorder="1"/>
    <xf numFmtId="4" fontId="3" fillId="0" borderId="19" xfId="1" applyNumberFormat="1" applyFont="1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4" fontId="0" fillId="0" borderId="30" xfId="1" applyNumberFormat="1" applyFont="1" applyFill="1" applyBorder="1"/>
    <xf numFmtId="3" fontId="7" fillId="0" borderId="12" xfId="0" applyFont="1" applyBorder="1"/>
    <xf numFmtId="3" fontId="7" fillId="0" borderId="15" xfId="0" applyFont="1" applyBorder="1"/>
    <xf numFmtId="4" fontId="3" fillId="0" borderId="7" xfId="1" applyNumberFormat="1" applyFont="1" applyBorder="1"/>
    <xf numFmtId="4" fontId="0" fillId="0" borderId="13" xfId="1" applyNumberFormat="1" applyFont="1" applyFill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12" fillId="0" borderId="9" xfId="1" applyNumberFormat="1" applyFont="1" applyBorder="1"/>
    <xf numFmtId="3" fontId="0" fillId="0" borderId="13" xfId="0" applyBorder="1"/>
    <xf numFmtId="4" fontId="0" fillId="0" borderId="31" xfId="1" applyNumberFormat="1" applyFont="1" applyFill="1" applyBorder="1"/>
    <xf numFmtId="3" fontId="0" fillId="0" borderId="24" xfId="0" applyFont="1" applyBorder="1"/>
    <xf numFmtId="3" fontId="0" fillId="0" borderId="32" xfId="0" applyFont="1" applyBorder="1"/>
    <xf numFmtId="4" fontId="0" fillId="0" borderId="20" xfId="0" applyNumberFormat="1" applyFont="1" applyBorder="1"/>
    <xf numFmtId="4" fontId="0" fillId="0" borderId="21" xfId="1" applyNumberFormat="1" applyFont="1" applyFill="1" applyBorder="1"/>
    <xf numFmtId="4" fontId="0" fillId="0" borderId="25" xfId="0" applyNumberFormat="1" applyFont="1" applyBorder="1"/>
    <xf numFmtId="4" fontId="0" fillId="0" borderId="29" xfId="0" applyNumberFormat="1" applyFont="1" applyBorder="1"/>
    <xf numFmtId="4" fontId="1" fillId="0" borderId="4" xfId="1" applyNumberFormat="1" applyFont="1" applyBorder="1"/>
    <xf numFmtId="4" fontId="11" fillId="0" borderId="26" xfId="1" applyNumberFormat="1" applyFont="1" applyBorder="1"/>
    <xf numFmtId="4" fontId="1" fillId="0" borderId="26" xfId="1" applyNumberFormat="1" applyFont="1" applyBorder="1"/>
    <xf numFmtId="4" fontId="1" fillId="0" borderId="29" xfId="1" applyNumberFormat="1" applyFont="1" applyBorder="1"/>
    <xf numFmtId="4" fontId="1" fillId="0" borderId="30" xfId="1" applyNumberFormat="1" applyFont="1" applyBorder="1"/>
    <xf numFmtId="4" fontId="9" fillId="0" borderId="9" xfId="1" applyNumberFormat="1" applyFont="1" applyBorder="1"/>
    <xf numFmtId="4" fontId="2" fillId="0" borderId="19" xfId="0" applyNumberFormat="1" applyFont="1" applyBorder="1"/>
    <xf numFmtId="4" fontId="0" fillId="0" borderId="21" xfId="0" applyNumberFormat="1" applyFon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3" fontId="0" fillId="0" borderId="14" xfId="0" applyFont="1" applyBorder="1" applyAlignment="1">
      <alignment wrapText="1"/>
    </xf>
    <xf numFmtId="4" fontId="0" fillId="0" borderId="35" xfId="1" applyNumberFormat="1" applyFont="1" applyFill="1" applyBorder="1"/>
    <xf numFmtId="4" fontId="2" fillId="0" borderId="20" xfId="0" applyNumberFormat="1" applyFont="1" applyBorder="1"/>
    <xf numFmtId="4" fontId="0" fillId="0" borderId="36" xfId="1" applyNumberFormat="1" applyFont="1" applyFill="1" applyBorder="1"/>
    <xf numFmtId="4" fontId="0" fillId="0" borderId="29" xfId="1" applyNumberFormat="1" applyFont="1" applyBorder="1"/>
    <xf numFmtId="4" fontId="0" fillId="0" borderId="22" xfId="0" applyNumberFormat="1" applyBorder="1"/>
    <xf numFmtId="4" fontId="2" fillId="0" borderId="25" xfId="0" applyNumberFormat="1" applyFont="1" applyBorder="1"/>
    <xf numFmtId="4" fontId="0" fillId="0" borderId="36" xfId="0" applyNumberFormat="1" applyFont="1" applyBorder="1"/>
    <xf numFmtId="3" fontId="8" fillId="0" borderId="12" xfId="0" applyFont="1" applyBorder="1"/>
    <xf numFmtId="3" fontId="9" fillId="0" borderId="12" xfId="0" applyFont="1" applyBorder="1" applyAlignment="1">
      <alignment horizontal="center"/>
    </xf>
    <xf numFmtId="44" fontId="2" fillId="0" borderId="33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3" fontId="8" fillId="0" borderId="16" xfId="0" applyFont="1" applyBorder="1"/>
    <xf numFmtId="3" fontId="8" fillId="0" borderId="8" xfId="0" applyFont="1" applyBorder="1"/>
    <xf numFmtId="4" fontId="3" fillId="0" borderId="5" xfId="1" applyNumberFormat="1" applyFont="1" applyBorder="1"/>
    <xf numFmtId="4" fontId="3" fillId="0" borderId="4" xfId="1" applyNumberFormat="1" applyFont="1" applyBorder="1"/>
    <xf numFmtId="3" fontId="0" fillId="0" borderId="14" xfId="0" applyFont="1" applyBorder="1"/>
    <xf numFmtId="4" fontId="0" fillId="0" borderId="27" xfId="0" applyNumberFormat="1" applyFont="1" applyBorder="1"/>
    <xf numFmtId="4" fontId="1" fillId="0" borderId="35" xfId="1" applyNumberFormat="1" applyFont="1" applyBorder="1"/>
    <xf numFmtId="4" fontId="9" fillId="0" borderId="14" xfId="1" applyNumberFormat="1" applyFont="1" applyBorder="1"/>
    <xf numFmtId="3" fontId="13" fillId="0" borderId="0" xfId="0" applyFont="1"/>
    <xf numFmtId="4" fontId="1" fillId="0" borderId="13" xfId="1" applyNumberFormat="1" applyFont="1" applyBorder="1"/>
    <xf numFmtId="4" fontId="1" fillId="0" borderId="5" xfId="1" applyNumberFormat="1" applyFont="1" applyBorder="1"/>
    <xf numFmtId="4" fontId="9" fillId="0" borderId="10" xfId="1" applyNumberFormat="1" applyFont="1" applyBorder="1"/>
    <xf numFmtId="3" fontId="2" fillId="2" borderId="1" xfId="0" applyFont="1" applyFill="1" applyBorder="1" applyAlignment="1">
      <alignment vertical="center"/>
    </xf>
    <xf numFmtId="4" fontId="8" fillId="2" borderId="37" xfId="0" applyNumberFormat="1" applyFont="1" applyFill="1" applyBorder="1" applyAlignment="1">
      <alignment vertical="center"/>
    </xf>
    <xf numFmtId="4" fontId="8" fillId="2" borderId="34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3" fontId="0" fillId="0" borderId="38" xfId="0" applyFont="1" applyBorder="1"/>
    <xf numFmtId="4" fontId="0" fillId="0" borderId="5" xfId="1" applyNumberFormat="1" applyFont="1" applyBorder="1"/>
    <xf numFmtId="4" fontId="0" fillId="0" borderId="4" xfId="1" applyNumberFormat="1" applyFont="1" applyBorder="1"/>
    <xf numFmtId="4" fontId="1" fillId="0" borderId="4" xfId="1" applyNumberFormat="1" applyFont="1" applyFill="1" applyBorder="1"/>
    <xf numFmtId="4" fontId="3" fillId="0" borderId="9" xfId="1" applyNumberFormat="1" applyFont="1" applyFill="1" applyBorder="1"/>
    <xf numFmtId="3" fontId="0" fillId="0" borderId="24" xfId="0" applyFont="1" applyFill="1" applyBorder="1" applyAlignment="1">
      <alignment wrapText="1"/>
    </xf>
    <xf numFmtId="4" fontId="0" fillId="0" borderId="39" xfId="1" applyNumberFormat="1" applyFont="1" applyFill="1" applyBorder="1"/>
    <xf numFmtId="4" fontId="9" fillId="0" borderId="11" xfId="1" applyNumberFormat="1" applyFont="1" applyFill="1" applyBorder="1"/>
    <xf numFmtId="4" fontId="0" fillId="0" borderId="22" xfId="0" applyNumberFormat="1" applyFont="1" applyBorder="1"/>
    <xf numFmtId="4" fontId="10" fillId="0" borderId="13" xfId="1" applyNumberFormat="1" applyFont="1" applyFill="1" applyBorder="1"/>
    <xf numFmtId="4" fontId="9" fillId="0" borderId="11" xfId="1" applyNumberFormat="1" applyFont="1" applyBorder="1"/>
    <xf numFmtId="4" fontId="0" fillId="0" borderId="36" xfId="0" applyNumberFormat="1" applyFont="1" applyFill="1" applyBorder="1"/>
    <xf numFmtId="3" fontId="0" fillId="0" borderId="25" xfId="0" applyFont="1" applyFill="1" applyBorder="1" applyAlignment="1">
      <alignment vertical="center" wrapText="1"/>
    </xf>
    <xf numFmtId="3" fontId="0" fillId="0" borderId="25" xfId="0" applyFont="1" applyBorder="1" applyAlignment="1">
      <alignment vertical="center" wrapText="1"/>
    </xf>
    <xf numFmtId="3" fontId="0" fillId="0" borderId="29" xfId="0" applyFont="1" applyBorder="1" applyAlignment="1">
      <alignment vertical="center" wrapText="1"/>
    </xf>
    <xf numFmtId="3" fontId="4" fillId="2" borderId="0" xfId="0" applyFont="1" applyFill="1" applyAlignment="1">
      <alignment horizontal="center" vertical="center"/>
    </xf>
    <xf numFmtId="3" fontId="0" fillId="0" borderId="0" xfId="0" applyFill="1"/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92"/>
  <sheetViews>
    <sheetView tabSelected="1" topLeftCell="A47" zoomScaleNormal="100" workbookViewId="0">
      <selection activeCell="A91" sqref="A91"/>
    </sheetView>
  </sheetViews>
  <sheetFormatPr defaultRowHeight="12.75" x14ac:dyDescent="0.2"/>
  <cols>
    <col min="1" max="1" width="65.85546875" customWidth="1"/>
    <col min="2" max="3" width="12.7109375" customWidth="1"/>
    <col min="4" max="4" width="14.28515625" customWidth="1"/>
    <col min="5" max="5" width="15" customWidth="1"/>
  </cols>
  <sheetData>
    <row r="1" spans="1:4" x14ac:dyDescent="0.2">
      <c r="D1" s="1" t="s">
        <v>14</v>
      </c>
    </row>
    <row r="2" spans="1:4" x14ac:dyDescent="0.2">
      <c r="D2" s="1"/>
    </row>
    <row r="3" spans="1:4" ht="38.25" customHeight="1" x14ac:dyDescent="0.2">
      <c r="A3" s="122" t="s">
        <v>21</v>
      </c>
      <c r="B3" s="122"/>
      <c r="C3" s="122"/>
      <c r="D3" s="122"/>
    </row>
    <row r="4" spans="1:4" ht="20.25" customHeight="1" thickBot="1" x14ac:dyDescent="0.25">
      <c r="D4" s="3" t="s">
        <v>9</v>
      </c>
    </row>
    <row r="5" spans="1:4" ht="27" customHeight="1" thickBot="1" x14ac:dyDescent="0.25">
      <c r="A5" s="88" t="s">
        <v>6</v>
      </c>
      <c r="B5" s="89" t="s">
        <v>8</v>
      </c>
      <c r="C5" s="90" t="s">
        <v>7</v>
      </c>
      <c r="D5" s="11" t="s">
        <v>2</v>
      </c>
    </row>
    <row r="6" spans="1:4" ht="15.75" hidden="1" x14ac:dyDescent="0.25">
      <c r="A6" s="46" t="s">
        <v>4</v>
      </c>
      <c r="B6" s="81"/>
      <c r="C6" s="4"/>
      <c r="D6" s="50">
        <f>B7+B8+B9+C7+C8+C9</f>
        <v>0</v>
      </c>
    </row>
    <row r="7" spans="1:4" hidden="1" x14ac:dyDescent="0.2">
      <c r="A7" s="19"/>
      <c r="B7" s="40"/>
      <c r="C7" s="5"/>
      <c r="D7" s="12"/>
    </row>
    <row r="8" spans="1:4" hidden="1" x14ac:dyDescent="0.2">
      <c r="A8" s="20"/>
      <c r="B8" s="82"/>
      <c r="C8" s="6"/>
      <c r="D8" s="13"/>
    </row>
    <row r="9" spans="1:4" ht="13.5" hidden="1" thickBot="1" x14ac:dyDescent="0.25">
      <c r="A9" s="21"/>
      <c r="B9" s="67"/>
      <c r="C9" s="7"/>
      <c r="D9" s="14"/>
    </row>
    <row r="10" spans="1:4" ht="15.75" x14ac:dyDescent="0.25">
      <c r="A10" s="46" t="s">
        <v>5</v>
      </c>
      <c r="B10" s="81"/>
      <c r="C10" s="4"/>
      <c r="D10" s="50">
        <f>SUM(B11:B14) + SUM(C11:C14)</f>
        <v>5000</v>
      </c>
    </row>
    <row r="11" spans="1:4" ht="14.25" customHeight="1" thickBot="1" x14ac:dyDescent="0.25">
      <c r="A11" s="24" t="s">
        <v>49</v>
      </c>
      <c r="B11" s="86">
        <v>5000</v>
      </c>
      <c r="C11" s="93"/>
      <c r="D11" s="114"/>
    </row>
    <row r="12" spans="1:4" ht="12.75" hidden="1" customHeight="1" x14ac:dyDescent="0.2">
      <c r="A12" s="24"/>
      <c r="B12" s="66"/>
      <c r="C12" s="94"/>
      <c r="D12" s="58"/>
    </row>
    <row r="13" spans="1:4" ht="12.75" hidden="1" customHeight="1" x14ac:dyDescent="0.2">
      <c r="A13" s="24"/>
      <c r="B13" s="82"/>
      <c r="C13" s="6"/>
      <c r="D13" s="13"/>
    </row>
    <row r="14" spans="1:4" ht="13.5" hidden="1" thickBot="1" x14ac:dyDescent="0.25">
      <c r="A14" s="21"/>
      <c r="B14" s="83"/>
      <c r="C14" s="8"/>
      <c r="D14" s="15"/>
    </row>
    <row r="15" spans="1:4" ht="15.75" hidden="1" x14ac:dyDescent="0.25">
      <c r="A15" s="46" t="s">
        <v>12</v>
      </c>
      <c r="B15" s="38"/>
      <c r="C15" s="9"/>
      <c r="D15" s="50">
        <f>B17+B16+C16+C17</f>
        <v>0</v>
      </c>
    </row>
    <row r="16" spans="1:4" hidden="1" x14ac:dyDescent="0.2">
      <c r="A16" s="25"/>
      <c r="B16" s="66"/>
      <c r="C16" s="110"/>
      <c r="D16" s="111"/>
    </row>
    <row r="17" spans="1:5" ht="13.5" hidden="1" thickBot="1" x14ac:dyDescent="0.25">
      <c r="A17" s="60"/>
      <c r="B17" s="84"/>
      <c r="C17" s="61"/>
      <c r="D17" s="49"/>
    </row>
    <row r="18" spans="1:5" ht="15.75" hidden="1" x14ac:dyDescent="0.25">
      <c r="A18" s="46" t="s">
        <v>11</v>
      </c>
      <c r="B18" s="81"/>
      <c r="C18" s="4"/>
      <c r="D18" s="50">
        <f>B19+B20+C19+C20</f>
        <v>0</v>
      </c>
    </row>
    <row r="19" spans="1:5" hidden="1" x14ac:dyDescent="0.2">
      <c r="A19" s="20"/>
      <c r="B19" s="82"/>
      <c r="C19" s="6"/>
      <c r="D19" s="13"/>
    </row>
    <row r="20" spans="1:5" ht="13.5" hidden="1" thickBot="1" x14ac:dyDescent="0.25">
      <c r="A20" s="21"/>
      <c r="B20" s="83"/>
      <c r="C20" s="8"/>
      <c r="D20" s="15"/>
    </row>
    <row r="21" spans="1:5" ht="15" hidden="1" x14ac:dyDescent="0.25">
      <c r="A21" s="91" t="s">
        <v>3</v>
      </c>
      <c r="B21" s="38"/>
      <c r="C21" s="39"/>
      <c r="D21" s="51">
        <f>SUM(B22:B24)+SUM(C22:C24)</f>
        <v>0</v>
      </c>
    </row>
    <row r="22" spans="1:5" ht="14.25" hidden="1" x14ac:dyDescent="0.2">
      <c r="A22" s="29"/>
      <c r="B22" s="66"/>
      <c r="C22" s="69"/>
      <c r="D22" s="59"/>
    </row>
    <row r="23" spans="1:5" ht="14.25" hidden="1" x14ac:dyDescent="0.2">
      <c r="A23" s="29"/>
      <c r="B23" s="66"/>
      <c r="C23" s="70"/>
      <c r="D23" s="59"/>
    </row>
    <row r="24" spans="1:5" ht="13.5" hidden="1" thickBot="1" x14ac:dyDescent="0.25">
      <c r="A24" s="63"/>
      <c r="B24" s="71"/>
      <c r="C24" s="72"/>
      <c r="D24" s="100"/>
    </row>
    <row r="25" spans="1:5" ht="15.75" hidden="1" x14ac:dyDescent="0.25">
      <c r="A25" s="47" t="s">
        <v>17</v>
      </c>
      <c r="B25" s="31"/>
      <c r="C25" s="32"/>
      <c r="D25" s="51">
        <f>SUM(B26+B27+B28+C26+C27+C28)</f>
        <v>0</v>
      </c>
    </row>
    <row r="26" spans="1:5" hidden="1" x14ac:dyDescent="0.2">
      <c r="A26" s="62"/>
      <c r="B26" s="33"/>
      <c r="C26" s="34"/>
      <c r="D26" s="18"/>
    </row>
    <row r="27" spans="1:5" hidden="1" x14ac:dyDescent="0.2">
      <c r="A27" s="19"/>
      <c r="B27" s="33"/>
      <c r="C27" s="34"/>
      <c r="D27" s="16"/>
    </row>
    <row r="28" spans="1:5" ht="13.5" hidden="1" thickBot="1" x14ac:dyDescent="0.25">
      <c r="A28" s="30"/>
      <c r="B28" s="35"/>
      <c r="C28" s="36"/>
      <c r="D28" s="17"/>
    </row>
    <row r="29" spans="1:5" ht="15.75" x14ac:dyDescent="0.25">
      <c r="A29" s="47" t="s">
        <v>18</v>
      </c>
      <c r="B29" s="38"/>
      <c r="C29" s="39"/>
      <c r="D29" s="51">
        <f>SUM(B30:B35)+SUM(C30:C35)</f>
        <v>470.2</v>
      </c>
    </row>
    <row r="30" spans="1:5" ht="26.25" thickBot="1" x14ac:dyDescent="0.25">
      <c r="A30" s="112" t="s">
        <v>33</v>
      </c>
      <c r="B30" s="44">
        <v>470.2</v>
      </c>
      <c r="C30" s="45"/>
      <c r="D30" s="52"/>
      <c r="E30" s="99"/>
    </row>
    <row r="31" spans="1:5" ht="14.25" hidden="1" x14ac:dyDescent="0.2">
      <c r="A31" s="37"/>
      <c r="B31" s="82"/>
      <c r="C31" s="113"/>
      <c r="D31" s="53"/>
    </row>
    <row r="32" spans="1:5" ht="14.25" hidden="1" x14ac:dyDescent="0.2">
      <c r="A32" s="37"/>
      <c r="B32" s="42"/>
      <c r="C32" s="43"/>
      <c r="D32" s="53"/>
    </row>
    <row r="33" spans="1:4" ht="14.25" hidden="1" x14ac:dyDescent="0.2">
      <c r="A33" s="37"/>
      <c r="B33" s="42"/>
      <c r="C33" s="43"/>
      <c r="D33" s="53"/>
    </row>
    <row r="34" spans="1:4" ht="14.25" hidden="1" x14ac:dyDescent="0.2">
      <c r="A34" s="37"/>
      <c r="B34" s="42"/>
      <c r="C34" s="43"/>
      <c r="D34" s="53"/>
    </row>
    <row r="35" spans="1:4" ht="15" hidden="1" thickBot="1" x14ac:dyDescent="0.25">
      <c r="A35" s="37"/>
      <c r="B35" s="44"/>
      <c r="C35" s="45"/>
      <c r="D35" s="54"/>
    </row>
    <row r="36" spans="1:4" ht="15.75" x14ac:dyDescent="0.25">
      <c r="A36" s="46" t="s">
        <v>19</v>
      </c>
      <c r="B36" s="81"/>
      <c r="C36" s="4"/>
      <c r="D36" s="50">
        <f>B37+C37</f>
        <v>60000</v>
      </c>
    </row>
    <row r="37" spans="1:4" ht="15" thickBot="1" x14ac:dyDescent="0.25">
      <c r="A37" s="23" t="s">
        <v>24</v>
      </c>
      <c r="B37" s="44">
        <f>20000+40000</f>
        <v>60000</v>
      </c>
      <c r="C37" s="7"/>
      <c r="D37" s="56"/>
    </row>
    <row r="38" spans="1:4" ht="15.75" hidden="1" x14ac:dyDescent="0.25">
      <c r="A38" s="46" t="s">
        <v>16</v>
      </c>
      <c r="B38" s="81"/>
      <c r="C38" s="4"/>
      <c r="D38" s="51">
        <f>SUM(B39:B41)+C39+C41</f>
        <v>0</v>
      </c>
    </row>
    <row r="39" spans="1:4" ht="14.25" hidden="1" x14ac:dyDescent="0.2">
      <c r="A39" s="19"/>
      <c r="B39" s="40"/>
      <c r="C39" s="5"/>
      <c r="D39" s="52"/>
    </row>
    <row r="40" spans="1:4" ht="14.25" hidden="1" x14ac:dyDescent="0.2">
      <c r="A40" s="79"/>
      <c r="B40" s="42"/>
      <c r="C40" s="80"/>
      <c r="D40" s="53"/>
    </row>
    <row r="41" spans="1:4" ht="15" hidden="1" thickBot="1" x14ac:dyDescent="0.25">
      <c r="A41" s="22"/>
      <c r="B41" s="44"/>
      <c r="C41" s="7"/>
      <c r="D41" s="54"/>
    </row>
    <row r="42" spans="1:4" ht="15" x14ac:dyDescent="0.25">
      <c r="A42" s="87" t="s">
        <v>1</v>
      </c>
      <c r="B42" s="38"/>
      <c r="C42" s="48"/>
      <c r="D42" s="55">
        <f>SUM(B43:B49) + SUM(C43:C49)</f>
        <v>34200</v>
      </c>
    </row>
    <row r="43" spans="1:4" ht="14.25" customHeight="1" x14ac:dyDescent="0.2">
      <c r="A43" s="19" t="s">
        <v>25</v>
      </c>
      <c r="B43" s="85"/>
      <c r="C43" s="68">
        <v>10000</v>
      </c>
      <c r="D43" s="73"/>
    </row>
    <row r="44" spans="1:4" ht="14.25" x14ac:dyDescent="0.2">
      <c r="A44" s="25" t="s">
        <v>26</v>
      </c>
      <c r="B44" s="85"/>
      <c r="C44" s="68">
        <v>10000</v>
      </c>
      <c r="D44" s="73"/>
    </row>
    <row r="45" spans="1:4" ht="14.25" x14ac:dyDescent="0.2">
      <c r="A45" s="25" t="s">
        <v>27</v>
      </c>
      <c r="B45" s="66"/>
      <c r="C45" s="68">
        <v>10000</v>
      </c>
      <c r="D45" s="73"/>
    </row>
    <row r="46" spans="1:4" ht="14.25" x14ac:dyDescent="0.2">
      <c r="A46" s="95" t="s">
        <v>28</v>
      </c>
      <c r="B46" s="96">
        <v>100</v>
      </c>
      <c r="C46" s="97">
        <v>3900</v>
      </c>
      <c r="D46" s="98"/>
    </row>
    <row r="47" spans="1:4" ht="15" thickBot="1" x14ac:dyDescent="0.25">
      <c r="A47" s="95" t="s">
        <v>29</v>
      </c>
      <c r="B47" s="67">
        <v>200</v>
      </c>
      <c r="C47" s="72"/>
      <c r="D47" s="73"/>
    </row>
    <row r="48" spans="1:4" ht="14.25" hidden="1" x14ac:dyDescent="0.2">
      <c r="A48" s="95"/>
      <c r="B48" s="86"/>
      <c r="C48" s="101"/>
      <c r="D48" s="102"/>
    </row>
    <row r="49" spans="1:4" ht="15" hidden="1" thickBot="1" x14ac:dyDescent="0.25">
      <c r="A49" s="21"/>
      <c r="B49" s="67"/>
      <c r="C49" s="8"/>
      <c r="D49" s="56"/>
    </row>
    <row r="50" spans="1:4" ht="15.75" x14ac:dyDescent="0.25">
      <c r="A50" s="46" t="s">
        <v>13</v>
      </c>
      <c r="B50" s="64"/>
      <c r="C50" s="10"/>
      <c r="D50" s="55">
        <f>SUM(B52:B67) + SUM(C52:C67)</f>
        <v>30000</v>
      </c>
    </row>
    <row r="51" spans="1:4" ht="14.25" x14ac:dyDescent="0.2">
      <c r="A51" s="29" t="s">
        <v>34</v>
      </c>
      <c r="B51" s="66"/>
      <c r="C51" s="109"/>
      <c r="D51" s="73"/>
    </row>
    <row r="52" spans="1:4" ht="14.25" x14ac:dyDescent="0.2">
      <c r="A52" s="119" t="s">
        <v>32</v>
      </c>
      <c r="B52" s="118">
        <v>8000</v>
      </c>
      <c r="C52" s="108"/>
      <c r="D52" s="102"/>
    </row>
    <row r="53" spans="1:4" ht="14.25" x14ac:dyDescent="0.2">
      <c r="A53" s="120" t="s">
        <v>48</v>
      </c>
      <c r="B53" s="66">
        <v>900</v>
      </c>
      <c r="C53" s="109"/>
      <c r="D53" s="73"/>
    </row>
    <row r="54" spans="1:4" ht="14.25" x14ac:dyDescent="0.2">
      <c r="A54" s="120" t="s">
        <v>35</v>
      </c>
      <c r="B54" s="66">
        <v>4000</v>
      </c>
      <c r="C54" s="109"/>
      <c r="D54" s="73"/>
    </row>
    <row r="55" spans="1:4" ht="14.25" x14ac:dyDescent="0.2">
      <c r="A55" s="120" t="s">
        <v>36</v>
      </c>
      <c r="B55" s="66">
        <v>1400</v>
      </c>
      <c r="C55" s="109"/>
      <c r="D55" s="73"/>
    </row>
    <row r="56" spans="1:4" ht="14.25" x14ac:dyDescent="0.2">
      <c r="A56" s="120" t="s">
        <v>46</v>
      </c>
      <c r="B56" s="66"/>
      <c r="C56" s="109"/>
      <c r="D56" s="73"/>
    </row>
    <row r="57" spans="1:4" ht="14.25" x14ac:dyDescent="0.2">
      <c r="A57" s="120" t="s">
        <v>37</v>
      </c>
      <c r="B57" s="66">
        <v>4700</v>
      </c>
      <c r="C57" s="109"/>
      <c r="D57" s="73"/>
    </row>
    <row r="58" spans="1:4" ht="14.25" x14ac:dyDescent="0.2">
      <c r="A58" s="120" t="s">
        <v>38</v>
      </c>
      <c r="B58" s="66">
        <v>900</v>
      </c>
      <c r="C58" s="109"/>
      <c r="D58" s="73"/>
    </row>
    <row r="59" spans="1:4" ht="14.25" x14ac:dyDescent="0.2">
      <c r="A59" s="120" t="s">
        <v>39</v>
      </c>
      <c r="B59" s="66">
        <v>600</v>
      </c>
      <c r="C59" s="109"/>
      <c r="D59" s="73"/>
    </row>
    <row r="60" spans="1:4" ht="14.25" x14ac:dyDescent="0.2">
      <c r="A60" s="120" t="s">
        <v>40</v>
      </c>
      <c r="B60" s="66">
        <v>1600</v>
      </c>
      <c r="C60" s="109"/>
      <c r="D60" s="73"/>
    </row>
    <row r="61" spans="1:4" ht="14.25" x14ac:dyDescent="0.2">
      <c r="A61" s="120" t="s">
        <v>41</v>
      </c>
      <c r="B61" s="66">
        <v>800</v>
      </c>
      <c r="C61" s="109"/>
      <c r="D61" s="73"/>
    </row>
    <row r="62" spans="1:4" ht="14.25" x14ac:dyDescent="0.2">
      <c r="A62" s="120" t="s">
        <v>42</v>
      </c>
      <c r="B62" s="66">
        <v>1700</v>
      </c>
      <c r="C62" s="109"/>
      <c r="D62" s="73"/>
    </row>
    <row r="63" spans="1:4" ht="14.25" x14ac:dyDescent="0.2">
      <c r="A63" s="120" t="s">
        <v>43</v>
      </c>
      <c r="B63" s="66">
        <v>2800</v>
      </c>
      <c r="C63" s="109"/>
      <c r="D63" s="73"/>
    </row>
    <row r="64" spans="1:4" ht="14.25" x14ac:dyDescent="0.2">
      <c r="A64" s="120" t="s">
        <v>44</v>
      </c>
      <c r="B64" s="66">
        <v>500</v>
      </c>
      <c r="C64" s="109"/>
      <c r="D64" s="73"/>
    </row>
    <row r="65" spans="1:4" ht="14.25" x14ac:dyDescent="0.2">
      <c r="A65" s="120" t="s">
        <v>45</v>
      </c>
      <c r="B65" s="66">
        <v>1600</v>
      </c>
      <c r="C65" s="109"/>
      <c r="D65" s="73"/>
    </row>
    <row r="66" spans="1:4" ht="15" thickBot="1" x14ac:dyDescent="0.25">
      <c r="A66" s="121" t="s">
        <v>47</v>
      </c>
      <c r="B66" s="67">
        <v>500</v>
      </c>
      <c r="C66" s="8"/>
      <c r="D66" s="117"/>
    </row>
    <row r="67" spans="1:4" ht="15" hidden="1" thickBot="1" x14ac:dyDescent="0.25">
      <c r="A67" s="107"/>
      <c r="B67" s="115"/>
      <c r="C67" s="61"/>
      <c r="D67" s="116"/>
    </row>
    <row r="68" spans="1:4" ht="15" x14ac:dyDescent="0.25">
      <c r="A68" s="91" t="s">
        <v>0</v>
      </c>
      <c r="B68" s="38"/>
      <c r="C68" s="39"/>
      <c r="D68" s="58">
        <f>SUM(B70:B78)+SUM(C70:C78)</f>
        <v>25000</v>
      </c>
    </row>
    <row r="69" spans="1:4" ht="14.25" x14ac:dyDescent="0.2">
      <c r="A69" s="29" t="s">
        <v>15</v>
      </c>
      <c r="B69" s="64"/>
      <c r="C69" s="65"/>
      <c r="D69" s="57"/>
    </row>
    <row r="70" spans="1:4" ht="14.25" customHeight="1" thickBot="1" x14ac:dyDescent="0.25">
      <c r="A70" s="21" t="s">
        <v>22</v>
      </c>
      <c r="B70" s="64"/>
      <c r="C70" s="65">
        <v>25000</v>
      </c>
      <c r="D70" s="57"/>
    </row>
    <row r="71" spans="1:4" ht="14.25" hidden="1" x14ac:dyDescent="0.2">
      <c r="A71" s="29"/>
      <c r="B71" s="64"/>
      <c r="C71" s="65"/>
      <c r="D71" s="57"/>
    </row>
    <row r="72" spans="1:4" ht="14.25" hidden="1" x14ac:dyDescent="0.2">
      <c r="A72" s="29"/>
      <c r="B72" s="64"/>
      <c r="C72" s="65"/>
      <c r="D72" s="57"/>
    </row>
    <row r="73" spans="1:4" ht="14.25" hidden="1" x14ac:dyDescent="0.2">
      <c r="A73" s="29"/>
      <c r="B73" s="64"/>
      <c r="C73" s="65"/>
      <c r="D73" s="57"/>
    </row>
    <row r="74" spans="1:4" ht="14.25" hidden="1" x14ac:dyDescent="0.2">
      <c r="A74" s="29"/>
      <c r="B74" s="64"/>
      <c r="C74" s="65"/>
      <c r="D74" s="57"/>
    </row>
    <row r="75" spans="1:4" ht="14.25" hidden="1" x14ac:dyDescent="0.2">
      <c r="A75" s="29"/>
      <c r="B75" s="64"/>
      <c r="C75" s="65"/>
      <c r="D75" s="57"/>
    </row>
    <row r="76" spans="1:4" ht="14.25" hidden="1" x14ac:dyDescent="0.2">
      <c r="A76" s="29"/>
      <c r="B76" s="64"/>
      <c r="C76" s="65"/>
      <c r="D76" s="57"/>
    </row>
    <row r="77" spans="1:4" ht="14.25" hidden="1" x14ac:dyDescent="0.2">
      <c r="A77" s="25"/>
      <c r="B77" s="64"/>
      <c r="C77" s="65"/>
      <c r="D77" s="57"/>
    </row>
    <row r="78" spans="1:4" ht="15" hidden="1" thickBot="1" x14ac:dyDescent="0.25">
      <c r="A78" s="107"/>
      <c r="B78" s="67"/>
      <c r="C78" s="45"/>
      <c r="D78" s="54"/>
    </row>
    <row r="79" spans="1:4" ht="15" x14ac:dyDescent="0.25">
      <c r="A79" s="92" t="s">
        <v>10</v>
      </c>
      <c r="B79" s="38"/>
      <c r="C79" s="74"/>
      <c r="D79" s="55">
        <f>SUM(B80:B87)+SUM(C80:C87)</f>
        <v>72450</v>
      </c>
    </row>
    <row r="80" spans="1:4" ht="14.25" x14ac:dyDescent="0.2">
      <c r="A80" s="26" t="s">
        <v>50</v>
      </c>
      <c r="B80" s="64"/>
      <c r="C80" s="75">
        <v>15450</v>
      </c>
      <c r="D80" s="51"/>
    </row>
    <row r="81" spans="1:4" ht="14.25" x14ac:dyDescent="0.2">
      <c r="A81" s="26" t="s">
        <v>23</v>
      </c>
      <c r="B81" s="76"/>
      <c r="C81" s="41">
        <v>17000</v>
      </c>
      <c r="D81" s="57"/>
    </row>
    <row r="82" spans="1:4" ht="14.25" x14ac:dyDescent="0.2">
      <c r="A82" s="27" t="s">
        <v>30</v>
      </c>
      <c r="B82" s="77"/>
      <c r="C82" s="65">
        <v>30000</v>
      </c>
      <c r="D82" s="57"/>
    </row>
    <row r="83" spans="1:4" ht="15" thickBot="1" x14ac:dyDescent="0.25">
      <c r="A83" s="24" t="s">
        <v>31</v>
      </c>
      <c r="B83" s="78"/>
      <c r="C83" s="65">
        <v>10000</v>
      </c>
      <c r="D83" s="57"/>
    </row>
    <row r="84" spans="1:4" hidden="1" x14ac:dyDescent="0.2">
      <c r="A84" s="26"/>
      <c r="B84" s="76"/>
      <c r="C84" s="41"/>
      <c r="D84" s="18"/>
    </row>
    <row r="85" spans="1:4" hidden="1" x14ac:dyDescent="0.2">
      <c r="A85" s="27"/>
      <c r="B85" s="77"/>
      <c r="C85" s="65"/>
      <c r="D85" s="16"/>
    </row>
    <row r="86" spans="1:4" hidden="1" x14ac:dyDescent="0.2">
      <c r="A86" s="28"/>
      <c r="B86" s="77"/>
      <c r="C86" s="65"/>
      <c r="D86" s="16"/>
    </row>
    <row r="87" spans="1:4" ht="13.5" hidden="1" thickBot="1" x14ac:dyDescent="0.25">
      <c r="A87" s="24"/>
      <c r="B87" s="64"/>
      <c r="C87" s="65"/>
      <c r="D87" s="16"/>
    </row>
    <row r="88" spans="1:4" ht="21.75" customHeight="1" thickBot="1" x14ac:dyDescent="0.25">
      <c r="A88" s="103" t="s">
        <v>20</v>
      </c>
      <c r="B88" s="104">
        <f>SUM(B7:B87)</f>
        <v>95770.2</v>
      </c>
      <c r="C88" s="105">
        <f t="shared" ref="C88:D88" si="0">SUM(C7:C87)</f>
        <v>131350</v>
      </c>
      <c r="D88" s="106">
        <f t="shared" si="0"/>
        <v>227120.2</v>
      </c>
    </row>
    <row r="89" spans="1:4" x14ac:dyDescent="0.2">
      <c r="B89" s="2"/>
      <c r="C89" s="2"/>
    </row>
    <row r="90" spans="1:4" x14ac:dyDescent="0.2">
      <c r="A90" s="123" t="s">
        <v>51</v>
      </c>
      <c r="B90" s="2"/>
      <c r="C90" s="2"/>
    </row>
    <row r="91" spans="1:4" x14ac:dyDescent="0.2">
      <c r="B91" s="2"/>
      <c r="C91" s="2"/>
    </row>
    <row r="92" spans="1:4" x14ac:dyDescent="0.2">
      <c r="B92" s="2"/>
      <c r="C92" s="2"/>
    </row>
  </sheetData>
  <mergeCells count="1">
    <mergeCell ref="A3:D3"/>
  </mergeCells>
  <printOptions horizontalCentered="1"/>
  <pageMargins left="0.31496062992125984" right="0.31496062992125984" top="0.78740157480314965" bottom="0.39370078740157483" header="0.11811023622047245" footer="0.11811023622047245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1.ZR</vt:lpstr>
      <vt:lpstr>'1.ZR'!Názvy_tisku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2022-07-04T05:42:06Z</cp:lastPrinted>
  <dcterms:created xsi:type="dcterms:W3CDTF">2010-05-26T11:33:11Z</dcterms:created>
  <dcterms:modified xsi:type="dcterms:W3CDTF">2022-07-12T09:15:26Z</dcterms:modified>
</cp:coreProperties>
</file>