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07 RK\7-448\"/>
    </mc:Choice>
  </mc:AlternateContent>
  <xr:revisionPtr revIDLastSave="0" documentId="8_{F40588EF-7E41-4282-8C5C-3B02109351E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33353'!$C$1:$M$98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33353'!$A$2:$F$99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33353'!$A$2:$F$99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33353'!$A$2:$M$99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33353'!$85:$96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33353'!$A$2:$F$99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33353'!$A$2:$F$99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33353'!$A$2:$F$99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M75" i="5" l="1"/>
  <c r="L75" i="5" l="1"/>
  <c r="K75" i="5"/>
  <c r="J75" i="5"/>
  <c r="I75" i="5"/>
  <c r="H75" i="5"/>
  <c r="G75" i="5"/>
  <c r="L80" i="5" l="1"/>
  <c r="G82" i="5" l="1"/>
  <c r="H82" i="5"/>
  <c r="J83" i="5" l="1"/>
  <c r="I83" i="5"/>
  <c r="K82" i="5"/>
  <c r="J82" i="5"/>
  <c r="I82" i="5"/>
  <c r="L82" i="5" l="1"/>
  <c r="L84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<sst xmlns="http://schemas.openxmlformats.org/spreadsheetml/2006/main" count="169" uniqueCount="169">
  <si>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</si>
  <si>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</si>
  <si>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</si>
  <si>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</si>
  <si>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</si>
  <si>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</si>
  <si>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</si>
  <si>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</si>
  <si>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</si>
  <si>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</si>
  <si>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</si>
  <si>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</si>
  <si>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</si>
  <si>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</si>
  <si>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</si>
  <si>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</si>
  <si>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</si>
  <si>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</si>
  <si>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</si>
  <si>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</si>
  <si>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</si>
  <si>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</si>
  <si>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</si>
  <si>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</si>
  <si>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</si>
  <si>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</si>
  <si>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</si>
  <si>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</si>
  <si>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</si>
  <si>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</si>
  <si>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</si>
  <si>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</si>
  <si>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</si>
  <si>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</si>
  <si>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</si>
  <si>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</si>
  <si>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</si>
  <si>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</si>
  <si>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</si>
  <si>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</si>
  <si>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</si>
  <si>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</si>
  <si>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</si>
  <si>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</si>
  <si>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</si>
  <si>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</si>
  <si>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</si>
  <si>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</si>
  <si>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</si>
  <si>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</si>
  <si>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</si>
  <si>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</si>
  <si>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</si>
  <si>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</si>
  <si>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</si>
  <si>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</si>
  <si>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</si>
  <si>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</si>
  <si>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</si>
  <si>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</si>
  <si>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</si>
  <si>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</si>
  <si>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</si>
  <si>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</si>
  <si>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</si>
  <si>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</si>
  <si>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</si>
  <si>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</si>
  <si>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</si>
  <si>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</si>
  <si>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</si>
  <si>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</si>
  <si>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</si>
  <si>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</si>
  <si>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</si>
  <si>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</si>
  <si>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</si>
  <si>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</si>
  <si>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</si>
  <si>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</si>
  <si>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</si>
  <si>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</si>
  <si>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</si>
  <si>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</si>
  <si>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</si>
  <si>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</si>
  <si>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</si>
  <si>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</si>
  <si>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</si>
  <si>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</si>
  <si>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</si>
  <si>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</si>
  <si>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</si>
  <si>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</si>
  <si>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</si>
  <si>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</si>
  <si>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</si>
  <si>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</si>
  <si>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</si>
  <si>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</si>
  <si>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</si>
  <si>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</si>
  <si>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</si>
  <si>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</si>
  <si>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</si>
  <si>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</si>
  <si>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</si>
  <si>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</si>
  <si>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</si>
  <si>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</si>
  <si>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</si>
  <si>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</si>
  <si>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</si>
  <si>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</si>
  <si>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</si>
  <si>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</si>
  <si>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</si>
  <si>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</si>
  <si>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</si>
  <si>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</si>
  <si>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</si>
  <si>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</si>
  <si>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</si>
  <si>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</si>
  <si>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</si>
  <si>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</si>
  <si>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</si>
  <si>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</si>
  <si>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</si>
  <si>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</si>
  <si>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</si>
  <si>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</si>
  <si>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</si>
  <si>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</si>
  <si>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vyčleněno z dotace od MŠMT - pokrytí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</si>
  <si>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</si>
  <si>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</si>
  <si>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</si>
  <si>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</si>
  <si>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</si>
  <si>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</si>
  <si>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</si>
  <si>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</si>
  <si>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</si>
  <si>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</si>
  <si>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</si>
  <si>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</si>
  <si>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</si>
  <si>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</si>
  <si>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</si>
  <si>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</si>
  <si>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</si>
  <si>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</si>
  <si>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</si>
  <si>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</si>
  <si>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</si>
  <si>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Zemědělská akademie Hořice - střední škola a vyšší odborná škola, příspěvková organizace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</si>
  <si>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</si>
  <si>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</si>
  <si>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</si>
  <si>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</si>
  <si>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</si>
  <si>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</si>
  <si>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</si>
  <si>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</si>
  <si>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</si>
  <si>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</si>
  <si>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Rada KHK dne 16.3.2020</t>
  </si>
  <si>
    <t xml:space="preserve">ukazatele rozpočtu po provedeném rozpisu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</si>
</sst>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"/>
    <numFmt numFmtId="166" formatCode="0.0000"/>
    <numFmt numFmtId="167" formatCode="#,##0.00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166" fontId="0" fillId="0" borderId="0" xfId="0" applyNumberFormat="1"/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16" fillId="0" borderId="0" xfId="0" applyFont="1" applyFill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8" xfId="0" applyNumberFormat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left" vertical="center" wrapText="1"/>
    </xf>
    <xf numFmtId="164" fontId="18" fillId="0" borderId="0" xfId="0" applyNumberFormat="1" applyFont="1" applyFill="1"/>
    <xf numFmtId="164" fontId="19" fillId="0" borderId="4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9" xfId="1" applyNumberFormat="1" applyFont="1" applyFill="1" applyBorder="1" applyAlignment="1">
      <alignment horizontal="left" vertical="center" wrapText="1"/>
    </xf>
    <xf numFmtId="1" fontId="20" fillId="0" borderId="6" xfId="1" applyNumberFormat="1" applyFont="1" applyFill="1" applyBorder="1" applyAlignment="1">
      <alignment horizontal="center" vertical="center"/>
    </xf>
    <xf numFmtId="1" fontId="20" fillId="0" borderId="11" xfId="1" applyNumberFormat="1" applyFont="1" applyFill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/>
    </xf>
    <xf numFmtId="0" fontId="20" fillId="0" borderId="15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11" xfId="1" applyFont="1" applyFill="1" applyBorder="1" applyAlignment="1">
      <alignment horizontal="center" vertical="center"/>
    </xf>
    <xf numFmtId="1" fontId="20" fillId="0" borderId="12" xfId="1" applyNumberFormat="1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0" fillId="0" borderId="1" xfId="0" applyNumberFormat="1" applyBorder="1" applyAlignment="1">
      <alignment vertical="center"/>
    </xf>
    <xf numFmtId="167" fontId="0" fillId="0" borderId="23" xfId="0" applyNumberFormat="1" applyBorder="1" applyAlignment="1">
      <alignment horizontal="center" vertical="center"/>
    </xf>
    <xf numFmtId="167" fontId="0" fillId="0" borderId="24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167" fontId="0" fillId="0" borderId="26" xfId="0" applyNumberFormat="1" applyBorder="1" applyAlignment="1">
      <alignment horizontal="center" vertical="center"/>
    </xf>
    <xf numFmtId="167" fontId="19" fillId="0" borderId="27" xfId="0" applyNumberFormat="1" applyFont="1" applyBorder="1" applyAlignment="1">
      <alignment horizontal="center" vertical="center"/>
    </xf>
    <xf numFmtId="167" fontId="0" fillId="0" borderId="0" xfId="0" applyNumberFormat="1"/>
    <xf numFmtId="167" fontId="0" fillId="0" borderId="0" xfId="0" applyNumberFormat="1" applyAlignment="1">
      <alignment vertical="center"/>
    </xf>
    <xf numFmtId="167" fontId="18" fillId="0" borderId="0" xfId="0" applyNumberFormat="1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F42" sqref="F42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24" customWidth="1" collapsed="1"/>
    <col min="4" max="4" width="5.85546875" style="24" customWidth="1"/>
    <col min="5" max="5" width="3.28515625" style="25" hidden="1" customWidth="1"/>
    <col min="6" max="6" width="38.5703125" customWidth="1"/>
    <col min="7" max="7" width="13.5703125" customWidth="1"/>
    <col min="8" max="8" width="10.140625" customWidth="1"/>
    <col min="9" max="9" width="12.140625" customWidth="1"/>
    <col min="10" max="10" width="10.85546875" customWidth="1"/>
    <col min="11" max="11" width="11" customWidth="1"/>
    <col min="12" max="12" width="13.140625" customWidth="1"/>
    <col min="13" max="13" width="10.140625" style="87" customWidth="1"/>
  </cols>
  <sheetData>
    <row r="1" spans="1:13" ht="21.75" customHeight="1" x14ac:dyDescent="0.25">
      <c r="C1" s="55" t="s">
        <v>166</v>
      </c>
      <c r="M1" s="79" t="s">
        <v>165</v>
      </c>
    </row>
    <row r="2" spans="1:13" ht="23.25" customHeight="1" thickBot="1" x14ac:dyDescent="0.3">
      <c r="C2" s="54" t="s">
        <v>167</v>
      </c>
      <c r="E2" s="26"/>
      <c r="F2" s="2"/>
      <c r="G2" s="56" t="s">
        <v>168</v>
      </c>
      <c r="H2" s="1"/>
      <c r="I2" s="1"/>
      <c r="J2" s="1"/>
      <c r="K2" s="1"/>
      <c r="M2" s="80" t="s">
        <v>157</v>
      </c>
    </row>
    <row r="3" spans="1:13" ht="21" customHeight="1" thickBot="1" x14ac:dyDescent="0.3">
      <c r="A3" s="4" t="s">
        <v>51</v>
      </c>
      <c r="B3" s="57" t="s">
        <v>52</v>
      </c>
      <c r="C3" s="58" t="s">
        <v>0</v>
      </c>
      <c r="D3" s="59" t="s">
        <v>1</v>
      </c>
      <c r="E3" s="60" t="s">
        <v>2</v>
      </c>
      <c r="F3" s="61" t="s">
        <v>132</v>
      </c>
      <c r="G3" s="40" t="s">
        <v>131</v>
      </c>
      <c r="H3" s="41" t="s">
        <v>154</v>
      </c>
      <c r="I3" s="42" t="s">
        <v>48</v>
      </c>
      <c r="J3" s="42" t="s">
        <v>49</v>
      </c>
      <c r="K3" s="43" t="s">
        <v>119</v>
      </c>
      <c r="L3" s="44" t="s">
        <v>50</v>
      </c>
      <c r="M3" s="81" t="s">
        <v>155</v>
      </c>
    </row>
    <row r="4" spans="1:13" ht="25.5" x14ac:dyDescent="0.25">
      <c r="A4" s="6" t="s">
        <v>92</v>
      </c>
      <c r="B4" s="5" t="s">
        <v>87</v>
      </c>
      <c r="C4" s="23">
        <v>301</v>
      </c>
      <c r="D4" s="67">
        <v>3121</v>
      </c>
      <c r="E4" s="29">
        <v>1</v>
      </c>
      <c r="F4" s="31" t="s">
        <v>3</v>
      </c>
      <c r="G4" s="45">
        <v>28109.208999999999</v>
      </c>
      <c r="H4" s="46">
        <v>265</v>
      </c>
      <c r="I4" s="46">
        <v>9590.4830000000002</v>
      </c>
      <c r="J4" s="46">
        <v>562.18399999999997</v>
      </c>
      <c r="K4" s="47">
        <v>362.673</v>
      </c>
      <c r="L4" s="48">
        <v>38889.548999999999</v>
      </c>
      <c r="M4" s="82">
        <v>52.616900000000001</v>
      </c>
    </row>
    <row r="5" spans="1:13" ht="25.5" x14ac:dyDescent="0.25">
      <c r="A5" s="6">
        <v>62690060</v>
      </c>
      <c r="B5" s="5" t="s">
        <v>124</v>
      </c>
      <c r="C5" s="21">
        <v>302</v>
      </c>
      <c r="D5" s="68">
        <v>3121</v>
      </c>
      <c r="E5" s="27">
        <v>1</v>
      </c>
      <c r="F5" s="32" t="s">
        <v>4</v>
      </c>
      <c r="G5" s="45">
        <v>34049.916999999994</v>
      </c>
      <c r="H5" s="46">
        <v>176</v>
      </c>
      <c r="I5" s="46">
        <v>11568.359999999999</v>
      </c>
      <c r="J5" s="46">
        <v>680.99800000000005</v>
      </c>
      <c r="K5" s="47">
        <v>429.43900000000002</v>
      </c>
      <c r="L5" s="49">
        <v>46904.713999999993</v>
      </c>
      <c r="M5" s="83">
        <v>68.478899999999996</v>
      </c>
    </row>
    <row r="6" spans="1:13" ht="25.5" x14ac:dyDescent="0.25">
      <c r="A6" s="6" t="s">
        <v>93</v>
      </c>
      <c r="B6" s="5" t="s">
        <v>123</v>
      </c>
      <c r="C6" s="21">
        <v>303</v>
      </c>
      <c r="D6" s="68">
        <v>3121</v>
      </c>
      <c r="E6" s="27">
        <v>1</v>
      </c>
      <c r="F6" s="32" t="s">
        <v>147</v>
      </c>
      <c r="G6" s="45">
        <v>19870.125</v>
      </c>
      <c r="H6" s="46">
        <v>675.06200000000001</v>
      </c>
      <c r="I6" s="46">
        <v>6944.2730000000001</v>
      </c>
      <c r="J6" s="46">
        <v>397.40299999999996</v>
      </c>
      <c r="K6" s="47">
        <v>225.23099999999999</v>
      </c>
      <c r="L6" s="49">
        <v>28112.094000000001</v>
      </c>
      <c r="M6" s="83">
        <v>39.234499999999997</v>
      </c>
    </row>
    <row r="7" spans="1:13" ht="39.75" customHeight="1" x14ac:dyDescent="0.25">
      <c r="A7" s="6">
        <v>62690272</v>
      </c>
      <c r="B7" s="5" t="s">
        <v>98</v>
      </c>
      <c r="C7" s="21">
        <v>312</v>
      </c>
      <c r="D7" s="68">
        <v>3122</v>
      </c>
      <c r="E7" s="27">
        <v>1</v>
      </c>
      <c r="F7" s="32" t="s">
        <v>136</v>
      </c>
      <c r="G7" s="45">
        <v>30778.984</v>
      </c>
      <c r="H7" s="46">
        <v>194.4</v>
      </c>
      <c r="I7" s="46">
        <v>10469.004000000001</v>
      </c>
      <c r="J7" s="46">
        <v>615.57899999999995</v>
      </c>
      <c r="K7" s="47">
        <v>392.72500000000002</v>
      </c>
      <c r="L7" s="49">
        <v>42450.692000000003</v>
      </c>
      <c r="M7" s="83">
        <v>59.526800000000001</v>
      </c>
    </row>
    <row r="8" spans="1:13" ht="27" customHeight="1" x14ac:dyDescent="0.25">
      <c r="A8" s="6" t="s">
        <v>94</v>
      </c>
      <c r="B8" s="7" t="s">
        <v>99</v>
      </c>
      <c r="C8" s="21">
        <v>307</v>
      </c>
      <c r="D8" s="68">
        <v>3122</v>
      </c>
      <c r="E8" s="27">
        <v>1</v>
      </c>
      <c r="F8" s="32" t="s">
        <v>5</v>
      </c>
      <c r="G8" s="45">
        <v>21813.946</v>
      </c>
      <c r="H8" s="46">
        <v>355.6</v>
      </c>
      <c r="I8" s="46">
        <v>7493.3059999999996</v>
      </c>
      <c r="J8" s="46">
        <v>436.279</v>
      </c>
      <c r="K8" s="47">
        <v>1058.2660000000001</v>
      </c>
      <c r="L8" s="49">
        <v>31157.396999999997</v>
      </c>
      <c r="M8" s="83">
        <v>43.722200000000001</v>
      </c>
    </row>
    <row r="9" spans="1:13" ht="39.75" customHeight="1" x14ac:dyDescent="0.25">
      <c r="A9" s="6" t="s">
        <v>95</v>
      </c>
      <c r="B9" s="7" t="s">
        <v>100</v>
      </c>
      <c r="C9" s="21">
        <v>308</v>
      </c>
      <c r="D9" s="72">
        <v>3127</v>
      </c>
      <c r="E9" s="27">
        <v>1</v>
      </c>
      <c r="F9" s="32" t="s">
        <v>130</v>
      </c>
      <c r="G9" s="45">
        <v>70494.914000000004</v>
      </c>
      <c r="H9" s="46">
        <v>1100</v>
      </c>
      <c r="I9" s="46">
        <v>24199.081999999999</v>
      </c>
      <c r="J9" s="46">
        <v>1409.8980000000001</v>
      </c>
      <c r="K9" s="47">
        <v>1358.769</v>
      </c>
      <c r="L9" s="49">
        <v>98562.663</v>
      </c>
      <c r="M9" s="83">
        <v>150.1283</v>
      </c>
    </row>
    <row r="10" spans="1:13" ht="25.5" x14ac:dyDescent="0.25">
      <c r="A10" s="6">
        <v>175790</v>
      </c>
      <c r="B10" s="7" t="s">
        <v>101</v>
      </c>
      <c r="C10" s="21">
        <v>309</v>
      </c>
      <c r="D10" s="72">
        <v>3127</v>
      </c>
      <c r="E10" s="27">
        <v>1</v>
      </c>
      <c r="F10" s="32" t="s">
        <v>6</v>
      </c>
      <c r="G10" s="45">
        <v>38668.894</v>
      </c>
      <c r="H10" s="46">
        <v>709.8</v>
      </c>
      <c r="I10" s="46">
        <v>13309.998</v>
      </c>
      <c r="J10" s="46">
        <v>773.37800000000004</v>
      </c>
      <c r="K10" s="47">
        <v>1352.373</v>
      </c>
      <c r="L10" s="49">
        <v>54814.442999999999</v>
      </c>
      <c r="M10" s="83">
        <v>85.7667</v>
      </c>
    </row>
    <row r="11" spans="1:13" ht="39" customHeight="1" x14ac:dyDescent="0.25">
      <c r="A11" s="6">
        <v>145238</v>
      </c>
      <c r="B11" s="7" t="s">
        <v>102</v>
      </c>
      <c r="C11" s="21">
        <v>317</v>
      </c>
      <c r="D11" s="72">
        <v>3127</v>
      </c>
      <c r="E11" s="27">
        <v>1</v>
      </c>
      <c r="F11" s="32" t="s">
        <v>7</v>
      </c>
      <c r="G11" s="45">
        <v>26203.15</v>
      </c>
      <c r="H11" s="46">
        <v>1176.28</v>
      </c>
      <c r="I11" s="46">
        <v>9254.2479999999996</v>
      </c>
      <c r="J11" s="46">
        <v>524.06399999999996</v>
      </c>
      <c r="K11" s="47">
        <v>228.53399999999999</v>
      </c>
      <c r="L11" s="49">
        <v>37386.275999999998</v>
      </c>
      <c r="M11" s="83">
        <v>58.483199999999997</v>
      </c>
    </row>
    <row r="12" spans="1:13" ht="25.5" x14ac:dyDescent="0.25">
      <c r="A12" s="6" t="s">
        <v>96</v>
      </c>
      <c r="B12" s="7" t="s">
        <v>103</v>
      </c>
      <c r="C12" s="21">
        <v>305</v>
      </c>
      <c r="D12" s="72">
        <v>3122</v>
      </c>
      <c r="E12" s="27">
        <v>1</v>
      </c>
      <c r="F12" s="32" t="s">
        <v>152</v>
      </c>
      <c r="G12" s="45">
        <v>26750.76</v>
      </c>
      <c r="H12" s="46">
        <v>489.75</v>
      </c>
      <c r="I12" s="46">
        <v>9207.2929999999997</v>
      </c>
      <c r="J12" s="46">
        <v>535.01499999999999</v>
      </c>
      <c r="K12" s="47">
        <v>327.15699999999998</v>
      </c>
      <c r="L12" s="49">
        <v>37309.974999999999</v>
      </c>
      <c r="M12" s="83">
        <v>52.969000000000001</v>
      </c>
    </row>
    <row r="13" spans="1:13" ht="42" customHeight="1" x14ac:dyDescent="0.25">
      <c r="A13" s="6">
        <v>581101</v>
      </c>
      <c r="B13" s="7" t="s">
        <v>104</v>
      </c>
      <c r="C13" s="21">
        <v>314</v>
      </c>
      <c r="D13" s="72">
        <v>3122</v>
      </c>
      <c r="E13" s="27">
        <v>1</v>
      </c>
      <c r="F13" s="32" t="s">
        <v>8</v>
      </c>
      <c r="G13" s="45">
        <v>54352.834000000003</v>
      </c>
      <c r="H13" s="46">
        <v>2600</v>
      </c>
      <c r="I13" s="46">
        <v>19250.059000000001</v>
      </c>
      <c r="J13" s="46">
        <v>1087.0550000000001</v>
      </c>
      <c r="K13" s="47">
        <v>611.923</v>
      </c>
      <c r="L13" s="49">
        <v>77901.870999999999</v>
      </c>
      <c r="M13" s="83">
        <v>114.21680000000001</v>
      </c>
    </row>
    <row r="14" spans="1:13" ht="25.5" x14ac:dyDescent="0.25">
      <c r="A14" s="6">
        <v>87751</v>
      </c>
      <c r="B14" s="7" t="s">
        <v>105</v>
      </c>
      <c r="C14" s="21">
        <v>445</v>
      </c>
      <c r="D14" s="72">
        <v>3127</v>
      </c>
      <c r="E14" s="27">
        <v>1</v>
      </c>
      <c r="F14" s="32" t="s">
        <v>9</v>
      </c>
      <c r="G14" s="45">
        <v>32471.823</v>
      </c>
      <c r="H14" s="46">
        <v>650</v>
      </c>
      <c r="I14" s="46">
        <v>11195.175999999999</v>
      </c>
      <c r="J14" s="46">
        <v>649.43599999999992</v>
      </c>
      <c r="K14" s="47">
        <v>368.45699999999999</v>
      </c>
      <c r="L14" s="49">
        <v>45334.892000000007</v>
      </c>
      <c r="M14" s="83">
        <v>74.195899999999995</v>
      </c>
    </row>
    <row r="15" spans="1:13" ht="25.5" x14ac:dyDescent="0.25">
      <c r="A15" s="6">
        <v>527939</v>
      </c>
      <c r="B15" s="7" t="s">
        <v>106</v>
      </c>
      <c r="C15" s="21">
        <v>318</v>
      </c>
      <c r="D15" s="72">
        <v>3127</v>
      </c>
      <c r="E15" s="27">
        <v>1</v>
      </c>
      <c r="F15" s="32" t="s">
        <v>10</v>
      </c>
      <c r="G15" s="45">
        <v>54201.650999999998</v>
      </c>
      <c r="H15" s="46">
        <v>111.8</v>
      </c>
      <c r="I15" s="46">
        <v>18357.946</v>
      </c>
      <c r="J15" s="46">
        <v>1084.0319999999999</v>
      </c>
      <c r="K15" s="47">
        <v>616.625</v>
      </c>
      <c r="L15" s="49">
        <v>74372.054000000004</v>
      </c>
      <c r="M15" s="83">
        <v>114.2295</v>
      </c>
    </row>
    <row r="16" spans="1:13" ht="25.5" x14ac:dyDescent="0.25">
      <c r="A16" s="6" t="s">
        <v>97</v>
      </c>
      <c r="B16" s="7" t="s">
        <v>128</v>
      </c>
      <c r="C16" s="21">
        <v>319</v>
      </c>
      <c r="D16" s="72">
        <v>3124</v>
      </c>
      <c r="E16" s="27">
        <v>1</v>
      </c>
      <c r="F16" s="32" t="s">
        <v>137</v>
      </c>
      <c r="G16" s="45">
        <v>25844.678</v>
      </c>
      <c r="H16" s="46">
        <v>600</v>
      </c>
      <c r="I16" s="46">
        <v>8938.3009999999995</v>
      </c>
      <c r="J16" s="46">
        <v>516.89400000000001</v>
      </c>
      <c r="K16" s="47">
        <v>260.45100000000002</v>
      </c>
      <c r="L16" s="49">
        <v>36160.324000000001</v>
      </c>
      <c r="M16" s="83">
        <v>55.973100000000002</v>
      </c>
    </row>
    <row r="17" spans="1:13" ht="38.25" x14ac:dyDescent="0.25">
      <c r="A17" s="6" t="s">
        <v>88</v>
      </c>
      <c r="B17" s="7" t="s">
        <v>126</v>
      </c>
      <c r="C17" s="21">
        <v>320</v>
      </c>
      <c r="D17" s="72">
        <v>3114</v>
      </c>
      <c r="E17" s="27">
        <v>1</v>
      </c>
      <c r="F17" s="32" t="s">
        <v>11</v>
      </c>
      <c r="G17" s="45">
        <v>43004.048000000003</v>
      </c>
      <c r="H17" s="46">
        <v>13.8</v>
      </c>
      <c r="I17" s="46">
        <v>14540.031999999999</v>
      </c>
      <c r="J17" s="46">
        <v>860.08</v>
      </c>
      <c r="K17" s="47">
        <v>415.77600000000001</v>
      </c>
      <c r="L17" s="49">
        <v>58833.736000000004</v>
      </c>
      <c r="M17" s="83">
        <v>98.593699999999998</v>
      </c>
    </row>
    <row r="18" spans="1:13" ht="38.25" x14ac:dyDescent="0.25">
      <c r="A18" s="6" t="s">
        <v>89</v>
      </c>
      <c r="B18" s="7" t="s">
        <v>129</v>
      </c>
      <c r="C18" s="21">
        <v>321</v>
      </c>
      <c r="D18" s="72">
        <v>3114</v>
      </c>
      <c r="E18" s="27">
        <v>1</v>
      </c>
      <c r="F18" s="32" t="s">
        <v>139</v>
      </c>
      <c r="G18" s="45">
        <v>81492.225000000006</v>
      </c>
      <c r="H18" s="46">
        <v>235</v>
      </c>
      <c r="I18" s="46">
        <v>27623.802</v>
      </c>
      <c r="J18" s="46">
        <v>1629.8439999999998</v>
      </c>
      <c r="K18" s="47">
        <v>825.11300000000006</v>
      </c>
      <c r="L18" s="49">
        <v>111805.984</v>
      </c>
      <c r="M18" s="83">
        <v>188.43819999999999</v>
      </c>
    </row>
    <row r="19" spans="1:13" ht="25.5" x14ac:dyDescent="0.25">
      <c r="A19" s="6" t="s">
        <v>90</v>
      </c>
      <c r="B19" s="5" t="s">
        <v>107</v>
      </c>
      <c r="C19" s="21">
        <v>327</v>
      </c>
      <c r="D19" s="72">
        <v>3114</v>
      </c>
      <c r="E19" s="27">
        <v>1</v>
      </c>
      <c r="F19" s="32" t="s">
        <v>12</v>
      </c>
      <c r="G19" s="45">
        <v>4657.6499999999996</v>
      </c>
      <c r="H19" s="46">
        <v>132.4</v>
      </c>
      <c r="I19" s="46">
        <v>1619.038</v>
      </c>
      <c r="J19" s="46">
        <v>93.153999999999996</v>
      </c>
      <c r="K19" s="47">
        <v>55.073</v>
      </c>
      <c r="L19" s="49">
        <v>6557.3150000000005</v>
      </c>
      <c r="M19" s="83">
        <v>9.2822999999999993</v>
      </c>
    </row>
    <row r="20" spans="1:13" ht="25.5" x14ac:dyDescent="0.25">
      <c r="A20" s="6" t="s">
        <v>91</v>
      </c>
      <c r="B20" s="5" t="s">
        <v>108</v>
      </c>
      <c r="C20" s="21">
        <v>325</v>
      </c>
      <c r="D20" s="72">
        <v>3114</v>
      </c>
      <c r="E20" s="27">
        <v>1</v>
      </c>
      <c r="F20" s="32" t="s">
        <v>13</v>
      </c>
      <c r="G20" s="45">
        <v>7601.2169999999996</v>
      </c>
      <c r="H20" s="46">
        <v>12</v>
      </c>
      <c r="I20" s="46">
        <v>2573.268</v>
      </c>
      <c r="J20" s="46">
        <v>152.02500000000001</v>
      </c>
      <c r="K20" s="47">
        <v>101.479</v>
      </c>
      <c r="L20" s="49">
        <v>10439.989</v>
      </c>
      <c r="M20" s="83">
        <v>16.662700000000001</v>
      </c>
    </row>
    <row r="21" spans="1:13" ht="51" x14ac:dyDescent="0.25">
      <c r="A21" s="8">
        <v>72049103</v>
      </c>
      <c r="B21" s="5" t="s">
        <v>133</v>
      </c>
      <c r="C21" s="21">
        <v>455</v>
      </c>
      <c r="D21" s="72">
        <v>3146</v>
      </c>
      <c r="E21" s="27">
        <v>1</v>
      </c>
      <c r="F21" s="32" t="s">
        <v>143</v>
      </c>
      <c r="G21" s="45">
        <v>35626.512999999999</v>
      </c>
      <c r="H21" s="46">
        <v>24</v>
      </c>
      <c r="I21" s="46">
        <v>12049.873</v>
      </c>
      <c r="J21" s="46">
        <v>712.53</v>
      </c>
      <c r="K21" s="47">
        <v>849.23800000000006</v>
      </c>
      <c r="L21" s="49">
        <v>49262.153999999995</v>
      </c>
      <c r="M21" s="83">
        <v>74.072999999999993</v>
      </c>
    </row>
    <row r="22" spans="1:13" ht="25.5" x14ac:dyDescent="0.25">
      <c r="A22" s="8">
        <v>62690540</v>
      </c>
      <c r="B22" s="5" t="s">
        <v>109</v>
      </c>
      <c r="C22" s="21">
        <v>322</v>
      </c>
      <c r="D22" s="72">
        <v>3133</v>
      </c>
      <c r="E22" s="27">
        <v>1</v>
      </c>
      <c r="F22" s="32" t="s">
        <v>14</v>
      </c>
      <c r="G22" s="45">
        <v>13958.35</v>
      </c>
      <c r="H22" s="46">
        <v>230</v>
      </c>
      <c r="I22" s="46">
        <v>4795.6629999999996</v>
      </c>
      <c r="J22" s="46">
        <v>279.16699999999997</v>
      </c>
      <c r="K22" s="47">
        <v>96</v>
      </c>
      <c r="L22" s="49">
        <v>19359.18</v>
      </c>
      <c r="M22" s="83">
        <v>34.850700000000003</v>
      </c>
    </row>
    <row r="23" spans="1:13" ht="25.5" x14ac:dyDescent="0.25">
      <c r="A23" s="8">
        <v>528315</v>
      </c>
      <c r="B23" s="16" t="s">
        <v>141</v>
      </c>
      <c r="C23" s="21">
        <v>332</v>
      </c>
      <c r="D23" s="72">
        <v>3147</v>
      </c>
      <c r="E23" s="27">
        <v>1</v>
      </c>
      <c r="F23" s="32" t="s">
        <v>15</v>
      </c>
      <c r="G23" s="45">
        <v>20333.945</v>
      </c>
      <c r="H23" s="46">
        <v>260</v>
      </c>
      <c r="I23" s="46">
        <v>6960.7529999999997</v>
      </c>
      <c r="J23" s="46">
        <v>406.67899999999997</v>
      </c>
      <c r="K23" s="47">
        <v>171.77</v>
      </c>
      <c r="L23" s="49">
        <v>28133.147000000001</v>
      </c>
      <c r="M23" s="83">
        <v>56.912799999999997</v>
      </c>
    </row>
    <row r="24" spans="1:13" ht="26.25" thickBot="1" x14ac:dyDescent="0.3">
      <c r="A24" s="13">
        <v>49335499</v>
      </c>
      <c r="B24" s="14" t="s">
        <v>110</v>
      </c>
      <c r="C24" s="22">
        <v>335</v>
      </c>
      <c r="D24" s="73">
        <v>3141</v>
      </c>
      <c r="E24" s="28">
        <v>1</v>
      </c>
      <c r="F24" s="33" t="s">
        <v>16</v>
      </c>
      <c r="G24" s="50">
        <v>5886.0479999999998</v>
      </c>
      <c r="H24" s="51">
        <v>130</v>
      </c>
      <c r="I24" s="51">
        <v>2033.425</v>
      </c>
      <c r="J24" s="51">
        <v>117.721</v>
      </c>
      <c r="K24" s="52">
        <v>176.30799999999999</v>
      </c>
      <c r="L24" s="53">
        <v>8343.5020000000004</v>
      </c>
      <c r="M24" s="84">
        <v>22.933499999999999</v>
      </c>
    </row>
    <row r="25" spans="1:13" x14ac:dyDescent="0.25">
      <c r="A25" s="11">
        <v>60116781</v>
      </c>
      <c r="B25" s="12" t="s">
        <v>53</v>
      </c>
      <c r="C25" s="23">
        <v>390</v>
      </c>
      <c r="D25" s="67">
        <v>3121</v>
      </c>
      <c r="E25" s="29">
        <v>2</v>
      </c>
      <c r="F25" s="31" t="s">
        <v>17</v>
      </c>
      <c r="G25" s="45">
        <v>21013.192999999999</v>
      </c>
      <c r="H25" s="46">
        <v>300</v>
      </c>
      <c r="I25" s="46">
        <v>7203.8590000000004</v>
      </c>
      <c r="J25" s="46">
        <v>420.26400000000001</v>
      </c>
      <c r="K25" s="47">
        <v>259.54000000000002</v>
      </c>
      <c r="L25" s="48">
        <v>29196.856</v>
      </c>
      <c r="M25" s="85">
        <v>38.697899999999997</v>
      </c>
    </row>
    <row r="26" spans="1:13" ht="44.25" customHeight="1" x14ac:dyDescent="0.25">
      <c r="A26" s="8">
        <v>60117001</v>
      </c>
      <c r="B26" s="5" t="s">
        <v>54</v>
      </c>
      <c r="C26" s="21">
        <v>456</v>
      </c>
      <c r="D26" s="72">
        <v>3127</v>
      </c>
      <c r="E26" s="30">
        <v>2</v>
      </c>
      <c r="F26" s="70" t="s">
        <v>156</v>
      </c>
      <c r="G26" s="45">
        <v>38363.770000000004</v>
      </c>
      <c r="H26" s="46">
        <v>707</v>
      </c>
      <c r="I26" s="46">
        <v>13205.921</v>
      </c>
      <c r="J26" s="46">
        <v>767.27500000000009</v>
      </c>
      <c r="K26" s="47">
        <v>355.90199999999999</v>
      </c>
      <c r="L26" s="49">
        <v>53399.868000000009</v>
      </c>
      <c r="M26" s="83">
        <v>81.147300000000001</v>
      </c>
    </row>
    <row r="27" spans="1:13" ht="25.5" x14ac:dyDescent="0.25">
      <c r="A27" s="8">
        <v>60116935</v>
      </c>
      <c r="B27" s="5" t="s">
        <v>55</v>
      </c>
      <c r="C27" s="21">
        <v>392</v>
      </c>
      <c r="D27" s="72">
        <v>3127</v>
      </c>
      <c r="E27" s="27">
        <v>2</v>
      </c>
      <c r="F27" s="35" t="s">
        <v>18</v>
      </c>
      <c r="G27" s="45">
        <v>27134.608</v>
      </c>
      <c r="H27" s="46">
        <v>216</v>
      </c>
      <c r="I27" s="46">
        <v>9244.5059999999994</v>
      </c>
      <c r="J27" s="46">
        <v>542.69200000000001</v>
      </c>
      <c r="K27" s="47">
        <v>330.94499999999999</v>
      </c>
      <c r="L27" s="49">
        <v>37468.751000000004</v>
      </c>
      <c r="M27" s="83">
        <v>59.960900000000002</v>
      </c>
    </row>
    <row r="28" spans="1:13" ht="25.5" x14ac:dyDescent="0.25">
      <c r="A28" s="8">
        <v>60116871</v>
      </c>
      <c r="B28" s="5" t="s">
        <v>125</v>
      </c>
      <c r="C28" s="21">
        <v>393</v>
      </c>
      <c r="D28" s="72">
        <v>3122</v>
      </c>
      <c r="E28" s="27">
        <v>2</v>
      </c>
      <c r="F28" s="31" t="s">
        <v>19</v>
      </c>
      <c r="G28" s="45">
        <v>16516.166000000001</v>
      </c>
      <c r="H28" s="46">
        <v>85</v>
      </c>
      <c r="I28" s="46">
        <v>5611.1940000000004</v>
      </c>
      <c r="J28" s="46">
        <v>330.32299999999998</v>
      </c>
      <c r="K28" s="47">
        <v>189.874</v>
      </c>
      <c r="L28" s="49">
        <v>22732.557000000001</v>
      </c>
      <c r="M28" s="83">
        <v>32.534300000000002</v>
      </c>
    </row>
    <row r="29" spans="1:13" ht="25.5" x14ac:dyDescent="0.25">
      <c r="A29" s="8">
        <v>64812201</v>
      </c>
      <c r="B29" s="5" t="s">
        <v>56</v>
      </c>
      <c r="C29" s="21">
        <v>395</v>
      </c>
      <c r="D29" s="72">
        <v>3122</v>
      </c>
      <c r="E29" s="27">
        <v>2</v>
      </c>
      <c r="F29" s="35" t="s">
        <v>20</v>
      </c>
      <c r="G29" s="45">
        <v>14602.151</v>
      </c>
      <c r="H29" s="46">
        <v>502.65</v>
      </c>
      <c r="I29" s="46">
        <v>5105.4229999999998</v>
      </c>
      <c r="J29" s="46">
        <v>292.04399999999998</v>
      </c>
      <c r="K29" s="47">
        <v>101.027</v>
      </c>
      <c r="L29" s="49">
        <v>20603.294999999998</v>
      </c>
      <c r="M29" s="83">
        <v>35.5336</v>
      </c>
    </row>
    <row r="30" spans="1:13" ht="25.5" x14ac:dyDescent="0.25">
      <c r="A30" s="8">
        <v>15055663</v>
      </c>
      <c r="B30" s="5" t="s">
        <v>57</v>
      </c>
      <c r="C30" s="21">
        <v>397</v>
      </c>
      <c r="D30" s="72">
        <v>3127</v>
      </c>
      <c r="E30" s="27">
        <v>2</v>
      </c>
      <c r="F30" s="35" t="s">
        <v>21</v>
      </c>
      <c r="G30" s="45">
        <v>12620.609</v>
      </c>
      <c r="H30" s="46">
        <v>203.1</v>
      </c>
      <c r="I30" s="46">
        <v>4334.4129999999996</v>
      </c>
      <c r="J30" s="46">
        <v>252.41200000000001</v>
      </c>
      <c r="K30" s="47">
        <v>260.78300000000002</v>
      </c>
      <c r="L30" s="49">
        <v>17671.316999999999</v>
      </c>
      <c r="M30" s="83">
        <v>31.137599999999999</v>
      </c>
    </row>
    <row r="31" spans="1:13" ht="30" customHeight="1" x14ac:dyDescent="0.25">
      <c r="A31" s="8">
        <v>15055256</v>
      </c>
      <c r="B31" s="5" t="s">
        <v>58</v>
      </c>
      <c r="C31" s="21">
        <v>457</v>
      </c>
      <c r="D31" s="72">
        <v>3127</v>
      </c>
      <c r="E31" s="27">
        <v>2</v>
      </c>
      <c r="F31" s="70" t="s">
        <v>149</v>
      </c>
      <c r="G31" s="45">
        <v>21821.606</v>
      </c>
      <c r="H31" s="46">
        <v>273.5</v>
      </c>
      <c r="I31" s="46">
        <v>7468.1459999999997</v>
      </c>
      <c r="J31" s="46">
        <v>436.43299999999999</v>
      </c>
      <c r="K31" s="47">
        <v>585.89200000000005</v>
      </c>
      <c r="L31" s="49">
        <v>30585.577000000001</v>
      </c>
      <c r="M31" s="83">
        <v>50.278700000000001</v>
      </c>
    </row>
    <row r="32" spans="1:13" ht="25.5" x14ac:dyDescent="0.25">
      <c r="A32" s="8">
        <v>87998</v>
      </c>
      <c r="B32" s="5" t="s">
        <v>59</v>
      </c>
      <c r="C32" s="21">
        <v>400</v>
      </c>
      <c r="D32" s="72">
        <v>3127</v>
      </c>
      <c r="E32" s="27">
        <v>2</v>
      </c>
      <c r="F32" s="35" t="s">
        <v>22</v>
      </c>
      <c r="G32" s="45">
        <v>21559.971000000001</v>
      </c>
      <c r="H32" s="46">
        <v>330</v>
      </c>
      <c r="I32" s="46">
        <v>7398.8099999999995</v>
      </c>
      <c r="J32" s="46">
        <v>431.2</v>
      </c>
      <c r="K32" s="47">
        <v>255.44200000000001</v>
      </c>
      <c r="L32" s="49">
        <v>29975.423000000003</v>
      </c>
      <c r="M32" s="83">
        <v>46.328299999999999</v>
      </c>
    </row>
    <row r="33" spans="1:13" ht="26.25" thickBot="1" x14ac:dyDescent="0.3">
      <c r="A33" s="13">
        <v>71197281</v>
      </c>
      <c r="B33" s="14" t="s">
        <v>60</v>
      </c>
      <c r="C33" s="21">
        <v>394</v>
      </c>
      <c r="D33" s="72">
        <v>3127</v>
      </c>
      <c r="E33" s="27">
        <v>2</v>
      </c>
      <c r="F33" s="35" t="s">
        <v>23</v>
      </c>
      <c r="G33" s="45">
        <v>30802.554</v>
      </c>
      <c r="H33" s="46">
        <v>1210</v>
      </c>
      <c r="I33" s="46">
        <v>10820.242</v>
      </c>
      <c r="J33" s="46">
        <v>616.05100000000004</v>
      </c>
      <c r="K33" s="47">
        <v>666.63199999999995</v>
      </c>
      <c r="L33" s="49">
        <v>44115.478999999999</v>
      </c>
      <c r="M33" s="83">
        <v>68.779499999999999</v>
      </c>
    </row>
    <row r="34" spans="1:13" ht="25.5" x14ac:dyDescent="0.25">
      <c r="A34" s="11">
        <v>48623679</v>
      </c>
      <c r="B34" s="12" t="s">
        <v>111</v>
      </c>
      <c r="C34" s="21">
        <v>401</v>
      </c>
      <c r="D34" s="68">
        <v>3124</v>
      </c>
      <c r="E34" s="27">
        <v>2</v>
      </c>
      <c r="F34" s="35" t="s">
        <v>158</v>
      </c>
      <c r="G34" s="45">
        <v>17061.373</v>
      </c>
      <c r="H34" s="46">
        <v>40</v>
      </c>
      <c r="I34" s="46">
        <v>5780.2640000000001</v>
      </c>
      <c r="J34" s="46">
        <v>341.22699999999998</v>
      </c>
      <c r="K34" s="47">
        <v>298.47500000000002</v>
      </c>
      <c r="L34" s="49">
        <v>23521.338999999996</v>
      </c>
      <c r="M34" s="83">
        <v>40.218499999999999</v>
      </c>
    </row>
    <row r="35" spans="1:13" ht="15.75" thickBot="1" x14ac:dyDescent="0.3">
      <c r="A35" s="8">
        <v>48623695</v>
      </c>
      <c r="B35" s="5" t="s">
        <v>112</v>
      </c>
      <c r="C35" s="22">
        <v>452</v>
      </c>
      <c r="D35" s="69">
        <v>3114</v>
      </c>
      <c r="E35" s="28">
        <v>2</v>
      </c>
      <c r="F35" s="36" t="s">
        <v>159</v>
      </c>
      <c r="G35" s="50">
        <v>12875.682000000001</v>
      </c>
      <c r="H35" s="51">
        <v>55</v>
      </c>
      <c r="I35" s="51">
        <v>4370.5720000000001</v>
      </c>
      <c r="J35" s="51">
        <v>257.51299999999998</v>
      </c>
      <c r="K35" s="52">
        <v>149.209</v>
      </c>
      <c r="L35" s="53">
        <v>17707.975999999999</v>
      </c>
      <c r="M35" s="84">
        <v>30.485199999999999</v>
      </c>
    </row>
    <row r="36" spans="1:13" x14ac:dyDescent="0.25">
      <c r="A36" s="8">
        <v>48623687</v>
      </c>
      <c r="B36" s="5" t="s">
        <v>113</v>
      </c>
      <c r="C36" s="23">
        <v>338</v>
      </c>
      <c r="D36" s="67">
        <v>3121</v>
      </c>
      <c r="E36" s="29">
        <v>3</v>
      </c>
      <c r="F36" s="37" t="s">
        <v>24</v>
      </c>
      <c r="G36" s="45">
        <v>17110.606</v>
      </c>
      <c r="H36" s="46">
        <v>160</v>
      </c>
      <c r="I36" s="46">
        <v>5837.4650000000001</v>
      </c>
      <c r="J36" s="46">
        <v>342.21200000000005</v>
      </c>
      <c r="K36" s="47">
        <v>211.047</v>
      </c>
      <c r="L36" s="48">
        <v>23661.329999999998</v>
      </c>
      <c r="M36" s="85">
        <v>33.662500000000001</v>
      </c>
    </row>
    <row r="37" spans="1:13" ht="25.5" x14ac:dyDescent="0.25">
      <c r="A37" s="8">
        <v>48623661</v>
      </c>
      <c r="B37" s="5" t="s">
        <v>114</v>
      </c>
      <c r="C37" s="21">
        <v>339</v>
      </c>
      <c r="D37" s="68">
        <v>3121</v>
      </c>
      <c r="E37" s="27">
        <v>3</v>
      </c>
      <c r="F37" s="35" t="s">
        <v>135</v>
      </c>
      <c r="G37" s="45">
        <v>18211.248999999996</v>
      </c>
      <c r="H37" s="46">
        <v>228</v>
      </c>
      <c r="I37" s="46">
        <v>6232.4660000000003</v>
      </c>
      <c r="J37" s="46">
        <v>364.22500000000002</v>
      </c>
      <c r="K37" s="47">
        <v>221.97499999999999</v>
      </c>
      <c r="L37" s="49">
        <v>25257.914999999994</v>
      </c>
      <c r="M37" s="83">
        <v>34.838700000000003</v>
      </c>
    </row>
    <row r="38" spans="1:13" ht="25.5" x14ac:dyDescent="0.25">
      <c r="A38" s="8">
        <v>13584898</v>
      </c>
      <c r="B38" s="5" t="s">
        <v>115</v>
      </c>
      <c r="C38" s="21">
        <v>340</v>
      </c>
      <c r="D38" s="68">
        <v>3121</v>
      </c>
      <c r="E38" s="27">
        <v>3</v>
      </c>
      <c r="F38" s="35" t="s">
        <v>25</v>
      </c>
      <c r="G38" s="45">
        <v>35936.938999999998</v>
      </c>
      <c r="H38" s="46">
        <v>145</v>
      </c>
      <c r="I38" s="46">
        <v>12195.695</v>
      </c>
      <c r="J38" s="46">
        <v>718.73900000000003</v>
      </c>
      <c r="K38" s="47">
        <v>478.1</v>
      </c>
      <c r="L38" s="49">
        <v>49474.472999999998</v>
      </c>
      <c r="M38" s="83">
        <v>65.807599999999994</v>
      </c>
    </row>
    <row r="39" spans="1:13" ht="25.5" x14ac:dyDescent="0.25">
      <c r="A39" s="8">
        <v>14450453</v>
      </c>
      <c r="B39" s="5" t="s">
        <v>116</v>
      </c>
      <c r="C39" s="21">
        <v>447</v>
      </c>
      <c r="D39" s="72">
        <v>3127</v>
      </c>
      <c r="E39" s="27">
        <v>3</v>
      </c>
      <c r="F39" s="35" t="s">
        <v>26</v>
      </c>
      <c r="G39" s="45">
        <v>22844.504000000001</v>
      </c>
      <c r="H39" s="46">
        <v>209</v>
      </c>
      <c r="I39" s="46">
        <v>7792.0840000000017</v>
      </c>
      <c r="J39" s="46">
        <v>456.89000000000004</v>
      </c>
      <c r="K39" s="47">
        <v>325.39899999999977</v>
      </c>
      <c r="L39" s="49">
        <v>31627.877000000004</v>
      </c>
      <c r="M39" s="83">
        <v>50.747300000000003</v>
      </c>
    </row>
    <row r="40" spans="1:13" ht="30" customHeight="1" x14ac:dyDescent="0.25">
      <c r="A40" s="8">
        <v>70836418</v>
      </c>
      <c r="B40" s="5" t="s">
        <v>117</v>
      </c>
      <c r="C40" s="21">
        <v>458</v>
      </c>
      <c r="D40" s="72">
        <v>3127</v>
      </c>
      <c r="E40" s="27">
        <v>3</v>
      </c>
      <c r="F40" s="71" t="s">
        <v>164</v>
      </c>
      <c r="G40" s="45">
        <v>47522.935999999994</v>
      </c>
      <c r="H40" s="46">
        <v>260</v>
      </c>
      <c r="I40" s="46">
        <v>16150.633</v>
      </c>
      <c r="J40" s="46">
        <v>950.4580000000002</v>
      </c>
      <c r="K40" s="47">
        <v>900.87599999999998</v>
      </c>
      <c r="L40" s="49">
        <v>65784.902999999991</v>
      </c>
      <c r="M40" s="83">
        <v>107.0181</v>
      </c>
    </row>
    <row r="41" spans="1:13" ht="39.75" customHeight="1" x14ac:dyDescent="0.25">
      <c r="A41" s="8">
        <v>48623741</v>
      </c>
      <c r="B41" s="5" t="s">
        <v>127</v>
      </c>
      <c r="C41" s="21">
        <v>459</v>
      </c>
      <c r="D41" s="74">
        <v>3127</v>
      </c>
      <c r="E41" s="30">
        <v>3</v>
      </c>
      <c r="F41" s="63" t="s">
        <v>160</v>
      </c>
      <c r="G41" s="62">
        <v>26915.345000000001</v>
      </c>
      <c r="H41" s="46">
        <v>248.1</v>
      </c>
      <c r="I41" s="46">
        <v>9181.2450000000008</v>
      </c>
      <c r="J41" s="46">
        <v>538.30700000000002</v>
      </c>
      <c r="K41" s="47">
        <v>295.815</v>
      </c>
      <c r="L41" s="49">
        <v>37178.812000000005</v>
      </c>
      <c r="M41" s="83">
        <v>56.716999999999999</v>
      </c>
    </row>
    <row r="42" spans="1:13" ht="39.75" customHeight="1" x14ac:dyDescent="0.25">
      <c r="A42" s="8">
        <v>70836469</v>
      </c>
      <c r="B42" s="5" t="s">
        <v>118</v>
      </c>
      <c r="C42" s="21">
        <v>345</v>
      </c>
      <c r="D42" s="75">
        <v>3124</v>
      </c>
      <c r="E42" s="27">
        <v>3</v>
      </c>
      <c r="F42" s="37" t="s">
        <v>153</v>
      </c>
      <c r="G42" s="45">
        <v>53402.871999999996</v>
      </c>
      <c r="H42" s="46">
        <v>1614.9079999999999</v>
      </c>
      <c r="I42" s="46">
        <v>18596.008000000002</v>
      </c>
      <c r="J42" s="46">
        <v>1068.058</v>
      </c>
      <c r="K42" s="47">
        <v>1084.6740000000002</v>
      </c>
      <c r="L42" s="49">
        <v>75766.52</v>
      </c>
      <c r="M42" s="83">
        <v>124.1797</v>
      </c>
    </row>
    <row r="43" spans="1:13" ht="26.25" thickBot="1" x14ac:dyDescent="0.3">
      <c r="A43" s="13">
        <v>60884703</v>
      </c>
      <c r="B43" s="14" t="s">
        <v>61</v>
      </c>
      <c r="C43" s="21">
        <v>363</v>
      </c>
      <c r="D43" s="76">
        <v>3114</v>
      </c>
      <c r="E43" s="27">
        <v>3</v>
      </c>
      <c r="F43" s="35" t="s">
        <v>145</v>
      </c>
      <c r="G43" s="45">
        <v>18002.711000000003</v>
      </c>
      <c r="H43" s="46">
        <v>300</v>
      </c>
      <c r="I43" s="46">
        <v>6186.3149999999996</v>
      </c>
      <c r="J43" s="46">
        <v>360.05399999999992</v>
      </c>
      <c r="K43" s="47">
        <v>171.27499999999998</v>
      </c>
      <c r="L43" s="49">
        <v>25020.355000000003</v>
      </c>
      <c r="M43" s="83">
        <v>38.351900000000001</v>
      </c>
    </row>
    <row r="44" spans="1:13" ht="25.5" x14ac:dyDescent="0.25">
      <c r="A44" s="11">
        <v>60884762</v>
      </c>
      <c r="B44" s="12" t="s">
        <v>62</v>
      </c>
      <c r="C44" s="21">
        <v>346</v>
      </c>
      <c r="D44" s="76">
        <v>3114</v>
      </c>
      <c r="E44" s="27">
        <v>3</v>
      </c>
      <c r="F44" s="35" t="s">
        <v>142</v>
      </c>
      <c r="G44" s="45">
        <v>18613.717000000001</v>
      </c>
      <c r="H44" s="46">
        <v>240</v>
      </c>
      <c r="I44" s="46">
        <v>6372.5569999999989</v>
      </c>
      <c r="J44" s="46">
        <v>372.27400000000006</v>
      </c>
      <c r="K44" s="47">
        <v>55.98</v>
      </c>
      <c r="L44" s="49">
        <v>25654.527999999998</v>
      </c>
      <c r="M44" s="83">
        <v>44.780500000000004</v>
      </c>
    </row>
    <row r="45" spans="1:13" ht="25.5" x14ac:dyDescent="0.25">
      <c r="A45" s="8">
        <v>60884711</v>
      </c>
      <c r="B45" s="5" t="s">
        <v>63</v>
      </c>
      <c r="C45" s="21">
        <v>349</v>
      </c>
      <c r="D45" s="72">
        <v>3133</v>
      </c>
      <c r="E45" s="27">
        <v>3</v>
      </c>
      <c r="F45" s="35" t="s">
        <v>27</v>
      </c>
      <c r="G45" s="45">
        <v>20573.3</v>
      </c>
      <c r="H45" s="46">
        <v>250</v>
      </c>
      <c r="I45" s="46">
        <v>7038.2750000000005</v>
      </c>
      <c r="J45" s="46">
        <v>411.46600000000001</v>
      </c>
      <c r="K45" s="47">
        <v>45.86</v>
      </c>
      <c r="L45" s="49">
        <v>28318.901000000002</v>
      </c>
      <c r="M45" s="83">
        <v>51.997999999999998</v>
      </c>
    </row>
    <row r="46" spans="1:13" ht="15.75" thickBot="1" x14ac:dyDescent="0.3">
      <c r="A46" s="8">
        <v>60884746</v>
      </c>
      <c r="B46" s="5" t="s">
        <v>64</v>
      </c>
      <c r="C46" s="22">
        <v>358</v>
      </c>
      <c r="D46" s="77">
        <v>3114</v>
      </c>
      <c r="E46" s="28">
        <v>3</v>
      </c>
      <c r="F46" s="36" t="s">
        <v>28</v>
      </c>
      <c r="G46" s="50">
        <v>8576.7660000000014</v>
      </c>
      <c r="H46" s="51">
        <v>300</v>
      </c>
      <c r="I46" s="51">
        <v>3000.3489999999993</v>
      </c>
      <c r="J46" s="51">
        <v>171.53499999999997</v>
      </c>
      <c r="K46" s="52">
        <v>129.946</v>
      </c>
      <c r="L46" s="53">
        <v>12178.596000000001</v>
      </c>
      <c r="M46" s="84">
        <v>19.555399999999999</v>
      </c>
    </row>
    <row r="47" spans="1:13" ht="25.5" x14ac:dyDescent="0.25">
      <c r="A47" s="8">
        <v>75137011</v>
      </c>
      <c r="B47" s="5" t="s">
        <v>65</v>
      </c>
      <c r="C47" s="23">
        <v>367</v>
      </c>
      <c r="D47" s="67">
        <v>3121</v>
      </c>
      <c r="E47" s="29">
        <v>4</v>
      </c>
      <c r="F47" s="37" t="s">
        <v>29</v>
      </c>
      <c r="G47" s="45">
        <v>23086.208999999999</v>
      </c>
      <c r="H47" s="46">
        <v>140</v>
      </c>
      <c r="I47" s="46">
        <v>7850.4580000000005</v>
      </c>
      <c r="J47" s="46">
        <v>461.72399999999999</v>
      </c>
      <c r="K47" s="47">
        <v>299.60500000000002</v>
      </c>
      <c r="L47" s="48">
        <v>31837.995999999999</v>
      </c>
      <c r="M47" s="85">
        <v>44.400399999999998</v>
      </c>
    </row>
    <row r="48" spans="1:13" x14ac:dyDescent="0.25">
      <c r="A48" s="8">
        <v>60884690</v>
      </c>
      <c r="B48" s="5" t="s">
        <v>66</v>
      </c>
      <c r="C48" s="23">
        <v>368</v>
      </c>
      <c r="D48" s="67">
        <v>3121</v>
      </c>
      <c r="E48" s="29">
        <v>4</v>
      </c>
      <c r="F48" s="37" t="s">
        <v>30</v>
      </c>
      <c r="G48" s="45">
        <v>20178.71</v>
      </c>
      <c r="H48" s="46">
        <v>164</v>
      </c>
      <c r="I48" s="46">
        <v>6875.8360000000002</v>
      </c>
      <c r="J48" s="46">
        <v>403.57400000000001</v>
      </c>
      <c r="K48" s="47">
        <v>262.12200000000001</v>
      </c>
      <c r="L48" s="49">
        <v>27884.241999999998</v>
      </c>
      <c r="M48" s="83">
        <v>40.219900000000003</v>
      </c>
    </row>
    <row r="49" spans="1:13" ht="25.5" x14ac:dyDescent="0.25">
      <c r="A49" s="8">
        <v>70152497</v>
      </c>
      <c r="B49" s="5" t="s">
        <v>67</v>
      </c>
      <c r="C49" s="21">
        <v>371</v>
      </c>
      <c r="D49" s="68">
        <v>3122</v>
      </c>
      <c r="E49" s="27">
        <v>4</v>
      </c>
      <c r="F49" s="35" t="s">
        <v>31</v>
      </c>
      <c r="G49" s="45">
        <v>16646.752</v>
      </c>
      <c r="H49" s="46">
        <v>120</v>
      </c>
      <c r="I49" s="46">
        <v>5667.1620000000003</v>
      </c>
      <c r="J49" s="46">
        <v>332.935</v>
      </c>
      <c r="K49" s="47">
        <v>186.459</v>
      </c>
      <c r="L49" s="49">
        <v>22953.308000000001</v>
      </c>
      <c r="M49" s="83">
        <v>34.201500000000003</v>
      </c>
    </row>
    <row r="50" spans="1:13" ht="38.25" x14ac:dyDescent="0.25">
      <c r="A50" s="8">
        <v>70152501</v>
      </c>
      <c r="B50" s="5" t="s">
        <v>68</v>
      </c>
      <c r="C50" s="21">
        <v>370</v>
      </c>
      <c r="D50" s="68">
        <v>3122</v>
      </c>
      <c r="E50" s="27">
        <v>4</v>
      </c>
      <c r="F50" s="35" t="s">
        <v>32</v>
      </c>
      <c r="G50" s="45">
        <v>21570.091</v>
      </c>
      <c r="H50" s="46">
        <v>28.84</v>
      </c>
      <c r="I50" s="46">
        <v>7300.4380000000001</v>
      </c>
      <c r="J50" s="46">
        <v>431.40199999999999</v>
      </c>
      <c r="K50" s="47">
        <v>232.49299999999999</v>
      </c>
      <c r="L50" s="49">
        <v>29563.263999999996</v>
      </c>
      <c r="M50" s="83">
        <v>41.851999999999997</v>
      </c>
    </row>
    <row r="51" spans="1:13" ht="25.5" x14ac:dyDescent="0.25">
      <c r="A51" s="8">
        <v>60884681</v>
      </c>
      <c r="B51" s="5" t="s">
        <v>122</v>
      </c>
      <c r="C51" s="21">
        <v>454</v>
      </c>
      <c r="D51" s="68">
        <v>3127</v>
      </c>
      <c r="E51" s="27">
        <v>4</v>
      </c>
      <c r="F51" s="35" t="s">
        <v>33</v>
      </c>
      <c r="G51" s="45">
        <v>30290.148000000001</v>
      </c>
      <c r="H51" s="46">
        <v>615</v>
      </c>
      <c r="I51" s="46">
        <v>10445.939</v>
      </c>
      <c r="J51" s="46">
        <v>605.80200000000002</v>
      </c>
      <c r="K51" s="47">
        <v>1065.915</v>
      </c>
      <c r="L51" s="49">
        <v>43022.804000000004</v>
      </c>
      <c r="M51" s="83">
        <v>68.841700000000003</v>
      </c>
    </row>
    <row r="52" spans="1:13" ht="39" customHeight="1" x14ac:dyDescent="0.25">
      <c r="A52" s="8">
        <v>70835144</v>
      </c>
      <c r="B52" s="5" t="s">
        <v>69</v>
      </c>
      <c r="C52" s="21">
        <v>372</v>
      </c>
      <c r="D52" s="72">
        <v>3127</v>
      </c>
      <c r="E52" s="27">
        <v>4</v>
      </c>
      <c r="F52" s="35" t="s">
        <v>161</v>
      </c>
      <c r="G52" s="45">
        <v>19488.786</v>
      </c>
      <c r="H52" s="46">
        <v>518</v>
      </c>
      <c r="I52" s="46">
        <v>6762.2939999999999</v>
      </c>
      <c r="J52" s="46">
        <v>389.77600000000001</v>
      </c>
      <c r="K52" s="47">
        <v>1211.712</v>
      </c>
      <c r="L52" s="49">
        <v>28370.568000000003</v>
      </c>
      <c r="M52" s="83">
        <v>45.447099999999999</v>
      </c>
    </row>
    <row r="53" spans="1:13" ht="25.5" x14ac:dyDescent="0.25">
      <c r="A53" s="8">
        <v>60153393</v>
      </c>
      <c r="B53" s="5" t="s">
        <v>70</v>
      </c>
      <c r="C53" s="21">
        <v>381</v>
      </c>
      <c r="D53" s="72">
        <v>3114</v>
      </c>
      <c r="E53" s="30">
        <v>4</v>
      </c>
      <c r="F53" s="38" t="s">
        <v>34</v>
      </c>
      <c r="G53" s="45">
        <v>18830.125</v>
      </c>
      <c r="H53" s="46">
        <v>50</v>
      </c>
      <c r="I53" s="46">
        <v>6381.4830000000002</v>
      </c>
      <c r="J53" s="46">
        <v>376.60199999999998</v>
      </c>
      <c r="K53" s="47">
        <v>197.67500000000001</v>
      </c>
      <c r="L53" s="49">
        <v>25835.884999999998</v>
      </c>
      <c r="M53" s="83">
        <v>42.812199999999997</v>
      </c>
    </row>
    <row r="54" spans="1:13" ht="15.75" thickBot="1" x14ac:dyDescent="0.3">
      <c r="A54" s="13">
        <v>60153237</v>
      </c>
      <c r="B54" s="14" t="s">
        <v>71</v>
      </c>
      <c r="C54" s="21">
        <v>379</v>
      </c>
      <c r="D54" s="72">
        <v>3114</v>
      </c>
      <c r="E54" s="27">
        <v>4</v>
      </c>
      <c r="F54" s="39" t="s">
        <v>35</v>
      </c>
      <c r="G54" s="45">
        <v>6323.857</v>
      </c>
      <c r="H54" s="46">
        <v>8.4</v>
      </c>
      <c r="I54" s="46">
        <v>2140.3029999999999</v>
      </c>
      <c r="J54" s="46">
        <v>126.477</v>
      </c>
      <c r="K54" s="47">
        <v>55.5</v>
      </c>
      <c r="L54" s="49">
        <v>8654.5370000000003</v>
      </c>
      <c r="M54" s="83">
        <v>14.3569</v>
      </c>
    </row>
    <row r="55" spans="1:13" x14ac:dyDescent="0.25">
      <c r="A55" s="11">
        <v>60153245</v>
      </c>
      <c r="B55" s="12" t="s">
        <v>72</v>
      </c>
      <c r="C55" s="21">
        <v>374</v>
      </c>
      <c r="D55" s="72">
        <v>3133</v>
      </c>
      <c r="E55" s="27">
        <v>4</v>
      </c>
      <c r="F55" s="37" t="s">
        <v>36</v>
      </c>
      <c r="G55" s="45">
        <v>4678.893</v>
      </c>
      <c r="H55" s="46">
        <v>50</v>
      </c>
      <c r="I55" s="46">
        <v>1598.366</v>
      </c>
      <c r="J55" s="46">
        <v>93.578000000000003</v>
      </c>
      <c r="K55" s="47">
        <v>32</v>
      </c>
      <c r="L55" s="49">
        <v>6452.8370000000004</v>
      </c>
      <c r="M55" s="83">
        <v>11.738099999999999</v>
      </c>
    </row>
    <row r="56" spans="1:13" ht="26.25" customHeight="1" thickBot="1" x14ac:dyDescent="0.3">
      <c r="A56" s="8">
        <v>60153326</v>
      </c>
      <c r="B56" s="5" t="s">
        <v>73</v>
      </c>
      <c r="C56" s="22">
        <v>380</v>
      </c>
      <c r="D56" s="73">
        <v>3133</v>
      </c>
      <c r="E56" s="28">
        <v>4</v>
      </c>
      <c r="F56" s="36" t="s">
        <v>37</v>
      </c>
      <c r="G56" s="50">
        <v>9404.8819999999996</v>
      </c>
      <c r="H56" s="51">
        <v>50</v>
      </c>
      <c r="I56" s="51">
        <v>3195.75</v>
      </c>
      <c r="J56" s="51">
        <v>188.09800000000001</v>
      </c>
      <c r="K56" s="52">
        <v>64</v>
      </c>
      <c r="L56" s="53">
        <v>12902.73</v>
      </c>
      <c r="M56" s="84">
        <v>23.575500000000002</v>
      </c>
    </row>
    <row r="57" spans="1:13" ht="25.5" x14ac:dyDescent="0.25">
      <c r="A57" s="8">
        <v>60153334</v>
      </c>
      <c r="B57" s="5" t="s">
        <v>74</v>
      </c>
      <c r="C57" s="23">
        <v>409</v>
      </c>
      <c r="D57" s="78">
        <v>3121</v>
      </c>
      <c r="E57" s="29">
        <v>5</v>
      </c>
      <c r="F57" s="37" t="s">
        <v>38</v>
      </c>
      <c r="G57" s="45">
        <v>14654.946</v>
      </c>
      <c r="H57" s="46">
        <v>118</v>
      </c>
      <c r="I57" s="46">
        <v>4993.2569999999996</v>
      </c>
      <c r="J57" s="46">
        <v>293.09999999999997</v>
      </c>
      <c r="K57" s="47">
        <v>178.946</v>
      </c>
      <c r="L57" s="48">
        <v>20238.249</v>
      </c>
      <c r="M57" s="85">
        <v>29.349699999999999</v>
      </c>
    </row>
    <row r="58" spans="1:13" ht="23.25" customHeight="1" x14ac:dyDescent="0.25">
      <c r="A58" s="8">
        <v>65715284</v>
      </c>
      <c r="B58" s="5" t="s">
        <v>75</v>
      </c>
      <c r="C58" s="21">
        <v>410</v>
      </c>
      <c r="D58" s="72">
        <v>3121</v>
      </c>
      <c r="E58" s="27">
        <v>5</v>
      </c>
      <c r="F58" s="35" t="s">
        <v>39</v>
      </c>
      <c r="G58" s="45">
        <v>28608.202000000001</v>
      </c>
      <c r="H58" s="46">
        <v>180</v>
      </c>
      <c r="I58" s="46">
        <v>9730.4130000000005</v>
      </c>
      <c r="J58" s="46">
        <v>572.16399999999999</v>
      </c>
      <c r="K58" s="47">
        <v>361.596</v>
      </c>
      <c r="L58" s="49">
        <v>39452.375</v>
      </c>
      <c r="M58" s="83">
        <v>57.768500000000003</v>
      </c>
    </row>
    <row r="59" spans="1:13" ht="25.5" x14ac:dyDescent="0.25">
      <c r="A59" s="8">
        <v>67439918</v>
      </c>
      <c r="B59" s="5" t="s">
        <v>76</v>
      </c>
      <c r="C59" s="23">
        <v>413</v>
      </c>
      <c r="D59" s="67">
        <v>3121</v>
      </c>
      <c r="E59" s="29">
        <v>5</v>
      </c>
      <c r="F59" s="37" t="s">
        <v>162</v>
      </c>
      <c r="G59" s="45">
        <v>30968.717000000001</v>
      </c>
      <c r="H59" s="46">
        <v>381.5</v>
      </c>
      <c r="I59" s="46">
        <v>10596.374</v>
      </c>
      <c r="J59" s="46">
        <v>619.375</v>
      </c>
      <c r="K59" s="47">
        <v>401.27699999999999</v>
      </c>
      <c r="L59" s="49">
        <v>42967.243000000002</v>
      </c>
      <c r="M59" s="83">
        <v>69.484099999999984</v>
      </c>
    </row>
    <row r="60" spans="1:13" ht="38.25" x14ac:dyDescent="0.25">
      <c r="A60" s="8">
        <v>529681</v>
      </c>
      <c r="B60" s="5" t="s">
        <v>77</v>
      </c>
      <c r="C60" s="21">
        <v>418</v>
      </c>
      <c r="D60" s="72">
        <v>3127</v>
      </c>
      <c r="E60" s="27">
        <v>5</v>
      </c>
      <c r="F60" s="35" t="s">
        <v>40</v>
      </c>
      <c r="G60" s="45">
        <v>35793.728000000003</v>
      </c>
      <c r="H60" s="46">
        <v>714</v>
      </c>
      <c r="I60" s="46">
        <v>12339.611999999999</v>
      </c>
      <c r="J60" s="46">
        <v>715.875</v>
      </c>
      <c r="K60" s="47">
        <v>416.35300000000001</v>
      </c>
      <c r="L60" s="49">
        <v>49979.568000000007</v>
      </c>
      <c r="M60" s="83">
        <v>83.463899999999995</v>
      </c>
    </row>
    <row r="61" spans="1:13" ht="23.25" customHeight="1" x14ac:dyDescent="0.25">
      <c r="A61" s="8">
        <v>60154021</v>
      </c>
      <c r="B61" s="5" t="s">
        <v>78</v>
      </c>
      <c r="C61" s="21">
        <v>419</v>
      </c>
      <c r="D61" s="72">
        <v>3127</v>
      </c>
      <c r="E61" s="27">
        <v>5</v>
      </c>
      <c r="F61" s="35" t="s">
        <v>41</v>
      </c>
      <c r="G61" s="45">
        <v>34680.896000000001</v>
      </c>
      <c r="H61" s="46">
        <v>350</v>
      </c>
      <c r="I61" s="46">
        <v>11840.442999999999</v>
      </c>
      <c r="J61" s="46">
        <v>693.61799999999994</v>
      </c>
      <c r="K61" s="47">
        <v>383.16300000000001</v>
      </c>
      <c r="L61" s="49">
        <v>47948.12</v>
      </c>
      <c r="M61" s="83">
        <v>71.747600000000006</v>
      </c>
    </row>
    <row r="62" spans="1:13" ht="40.5" customHeight="1" x14ac:dyDescent="0.25">
      <c r="A62" s="8">
        <v>60153041</v>
      </c>
      <c r="B62" s="5" t="s">
        <v>79</v>
      </c>
      <c r="C62" s="21">
        <v>415</v>
      </c>
      <c r="D62" s="72">
        <v>3122</v>
      </c>
      <c r="E62" s="27">
        <v>5</v>
      </c>
      <c r="F62" s="35" t="s">
        <v>148</v>
      </c>
      <c r="G62" s="45">
        <v>39593.303</v>
      </c>
      <c r="H62" s="46">
        <v>914</v>
      </c>
      <c r="I62" s="46">
        <v>13691.468999999999</v>
      </c>
      <c r="J62" s="46">
        <v>791.86699999999996</v>
      </c>
      <c r="K62" s="47">
        <v>413.41199999999998</v>
      </c>
      <c r="L62" s="49">
        <v>55404.050999999992</v>
      </c>
      <c r="M62" s="83">
        <v>79.506900000000002</v>
      </c>
    </row>
    <row r="63" spans="1:13" ht="38.25" x14ac:dyDescent="0.25">
      <c r="A63" s="8">
        <v>70842116</v>
      </c>
      <c r="B63" s="5" t="s">
        <v>80</v>
      </c>
      <c r="C63" s="21">
        <v>416</v>
      </c>
      <c r="D63" s="72">
        <v>3127</v>
      </c>
      <c r="E63" s="27">
        <v>5</v>
      </c>
      <c r="F63" s="35" t="s">
        <v>144</v>
      </c>
      <c r="G63" s="45">
        <v>33078.671000000002</v>
      </c>
      <c r="H63" s="46">
        <v>570</v>
      </c>
      <c r="I63" s="46">
        <v>11373.25</v>
      </c>
      <c r="J63" s="46">
        <v>661.572</v>
      </c>
      <c r="K63" s="47">
        <v>1166.4780000000001</v>
      </c>
      <c r="L63" s="49">
        <v>46849.971000000005</v>
      </c>
      <c r="M63" s="83">
        <v>76.705500000000001</v>
      </c>
    </row>
    <row r="64" spans="1:13" x14ac:dyDescent="0.25">
      <c r="A64" s="8"/>
      <c r="B64" s="5"/>
      <c r="C64" s="21">
        <v>460</v>
      </c>
      <c r="D64" s="72">
        <v>3127</v>
      </c>
      <c r="E64" s="27">
        <v>5</v>
      </c>
      <c r="F64" s="70" t="s">
        <v>150</v>
      </c>
      <c r="G64" s="45">
        <v>23487.866000000002</v>
      </c>
      <c r="H64" s="46">
        <v>510</v>
      </c>
      <c r="I64" s="46">
        <v>8111.2800000000007</v>
      </c>
      <c r="J64" s="46">
        <v>469.75799999999998</v>
      </c>
      <c r="K64" s="47">
        <v>436.51900000000001</v>
      </c>
      <c r="L64" s="49">
        <v>33015.423000000003</v>
      </c>
      <c r="M64" s="83">
        <v>54.368400000000001</v>
      </c>
    </row>
    <row r="65" spans="1:13" ht="25.5" x14ac:dyDescent="0.25">
      <c r="A65" s="8"/>
      <c r="B65" s="5"/>
      <c r="C65" s="21">
        <v>423</v>
      </c>
      <c r="D65" s="72">
        <v>3124</v>
      </c>
      <c r="E65" s="27">
        <v>5</v>
      </c>
      <c r="F65" s="35" t="s">
        <v>138</v>
      </c>
      <c r="G65" s="45">
        <v>18765.581999999999</v>
      </c>
      <c r="H65" s="46">
        <v>266</v>
      </c>
      <c r="I65" s="46">
        <v>6432.6770000000006</v>
      </c>
      <c r="J65" s="46">
        <v>375.31099999999998</v>
      </c>
      <c r="K65" s="47">
        <v>161.155</v>
      </c>
      <c r="L65" s="49">
        <v>26000.724999999999</v>
      </c>
      <c r="M65" s="83">
        <v>44.087200000000003</v>
      </c>
    </row>
    <row r="66" spans="1:13" x14ac:dyDescent="0.25">
      <c r="A66" s="8"/>
      <c r="B66" s="5"/>
      <c r="C66" s="21">
        <v>425</v>
      </c>
      <c r="D66" s="72">
        <v>3112</v>
      </c>
      <c r="E66" s="27">
        <v>5</v>
      </c>
      <c r="F66" s="35" t="s">
        <v>140</v>
      </c>
      <c r="G66" s="45">
        <v>13260.656999999999</v>
      </c>
      <c r="H66" s="46">
        <v>50</v>
      </c>
      <c r="I66" s="46">
        <v>4499.0020000000004</v>
      </c>
      <c r="J66" s="46">
        <v>265.21300000000002</v>
      </c>
      <c r="K66" s="47">
        <v>145.59200000000001</v>
      </c>
      <c r="L66" s="49">
        <v>18220.464</v>
      </c>
      <c r="M66" s="83">
        <v>33.310499999999998</v>
      </c>
    </row>
    <row r="67" spans="1:13" ht="25.5" x14ac:dyDescent="0.25">
      <c r="A67" s="8"/>
      <c r="B67" s="5"/>
      <c r="C67" s="21">
        <v>433</v>
      </c>
      <c r="D67" s="72">
        <v>3114</v>
      </c>
      <c r="E67" s="27">
        <v>5</v>
      </c>
      <c r="F67" s="35" t="s">
        <v>43</v>
      </c>
      <c r="G67" s="45">
        <v>4156.1080000000002</v>
      </c>
      <c r="H67" s="46">
        <v>15</v>
      </c>
      <c r="I67" s="46">
        <v>1409.835</v>
      </c>
      <c r="J67" s="46">
        <v>83.123999999999995</v>
      </c>
      <c r="K67" s="47">
        <v>51.34</v>
      </c>
      <c r="L67" s="49">
        <v>5715.4070000000002</v>
      </c>
      <c r="M67" s="83">
        <v>8.8327000000000009</v>
      </c>
    </row>
    <row r="68" spans="1:13" ht="25.5" x14ac:dyDescent="0.25">
      <c r="A68" s="8">
        <v>48623091</v>
      </c>
      <c r="B68" s="5" t="s">
        <v>121</v>
      </c>
      <c r="C68" s="21">
        <v>347</v>
      </c>
      <c r="D68" s="72">
        <v>3114</v>
      </c>
      <c r="E68" s="27">
        <v>5</v>
      </c>
      <c r="F68" s="35" t="s">
        <v>42</v>
      </c>
      <c r="G68" s="45">
        <v>11218.270999999999</v>
      </c>
      <c r="H68" s="46">
        <v>50</v>
      </c>
      <c r="I68" s="46">
        <v>3808.6749999999997</v>
      </c>
      <c r="J68" s="46">
        <v>224.36800000000002</v>
      </c>
      <c r="K68" s="47">
        <v>114.455</v>
      </c>
      <c r="L68" s="49">
        <v>15415.768999999998</v>
      </c>
      <c r="M68" s="83">
        <v>26.903300000000002</v>
      </c>
    </row>
    <row r="69" spans="1:13" ht="25.5" x14ac:dyDescent="0.25">
      <c r="A69" s="8">
        <v>70840261</v>
      </c>
      <c r="B69" s="5" t="s">
        <v>81</v>
      </c>
      <c r="C69" s="21">
        <v>436</v>
      </c>
      <c r="D69" s="72">
        <v>3114</v>
      </c>
      <c r="E69" s="27">
        <v>5</v>
      </c>
      <c r="F69" s="35" t="s">
        <v>44</v>
      </c>
      <c r="G69" s="45">
        <v>16561.332999999999</v>
      </c>
      <c r="H69" s="46">
        <v>0</v>
      </c>
      <c r="I69" s="46">
        <v>5597.7309999999998</v>
      </c>
      <c r="J69" s="46">
        <v>331.22699999999998</v>
      </c>
      <c r="K69" s="47">
        <v>217.339</v>
      </c>
      <c r="L69" s="49">
        <v>22707.629999999997</v>
      </c>
      <c r="M69" s="83">
        <v>36.617400000000004</v>
      </c>
    </row>
    <row r="70" spans="1:13" ht="25.5" x14ac:dyDescent="0.25">
      <c r="A70" s="8">
        <v>60153351</v>
      </c>
      <c r="B70" s="5" t="s">
        <v>82</v>
      </c>
      <c r="C70" s="21">
        <v>426</v>
      </c>
      <c r="D70" s="72">
        <v>3114</v>
      </c>
      <c r="E70" s="27">
        <v>5</v>
      </c>
      <c r="F70" s="35" t="s">
        <v>45</v>
      </c>
      <c r="G70" s="45">
        <v>11461.721</v>
      </c>
      <c r="H70" s="46">
        <v>0</v>
      </c>
      <c r="I70" s="46">
        <v>3874.0619999999999</v>
      </c>
      <c r="J70" s="46">
        <v>229.23400000000001</v>
      </c>
      <c r="K70" s="47">
        <v>110.188</v>
      </c>
      <c r="L70" s="49">
        <v>15675.205</v>
      </c>
      <c r="M70" s="83">
        <v>24.936299999999999</v>
      </c>
    </row>
    <row r="71" spans="1:13" ht="25.5" x14ac:dyDescent="0.25">
      <c r="A71" s="8">
        <v>70841179</v>
      </c>
      <c r="B71" s="5" t="s">
        <v>83</v>
      </c>
      <c r="C71" s="21">
        <v>432</v>
      </c>
      <c r="D71" s="72">
        <v>3114</v>
      </c>
      <c r="E71" s="27">
        <v>5</v>
      </c>
      <c r="F71" s="34" t="s">
        <v>120</v>
      </c>
      <c r="G71" s="45">
        <v>13702.482</v>
      </c>
      <c r="H71" s="46">
        <v>120</v>
      </c>
      <c r="I71" s="46">
        <v>4672</v>
      </c>
      <c r="J71" s="46">
        <v>274.05</v>
      </c>
      <c r="K71" s="47">
        <v>153.00899999999999</v>
      </c>
      <c r="L71" s="49">
        <v>18921.540999999997</v>
      </c>
      <c r="M71" s="83">
        <v>31.487300000000001</v>
      </c>
    </row>
    <row r="72" spans="1:13" ht="28.5" customHeight="1" x14ac:dyDescent="0.25">
      <c r="A72" s="8">
        <v>70841144</v>
      </c>
      <c r="B72" s="5" t="s">
        <v>84</v>
      </c>
      <c r="C72" s="21">
        <v>431</v>
      </c>
      <c r="D72" s="72">
        <v>3114</v>
      </c>
      <c r="E72" s="27">
        <v>5</v>
      </c>
      <c r="F72" s="35" t="s">
        <v>163</v>
      </c>
      <c r="G72" s="45">
        <v>11518.415999999999</v>
      </c>
      <c r="H72" s="46">
        <v>75</v>
      </c>
      <c r="I72" s="46">
        <v>3918.5749999999998</v>
      </c>
      <c r="J72" s="46">
        <v>230.369</v>
      </c>
      <c r="K72" s="47">
        <v>122.68899999999999</v>
      </c>
      <c r="L72" s="49">
        <v>15865.048999999999</v>
      </c>
      <c r="M72" s="83">
        <v>26.5152</v>
      </c>
    </row>
    <row r="73" spans="1:13" ht="25.5" x14ac:dyDescent="0.25">
      <c r="A73" s="8">
        <v>60153270</v>
      </c>
      <c r="B73" s="5" t="s">
        <v>85</v>
      </c>
      <c r="C73" s="21">
        <v>428</v>
      </c>
      <c r="D73" s="76">
        <v>3133</v>
      </c>
      <c r="E73" s="27">
        <v>5</v>
      </c>
      <c r="F73" s="35" t="s">
        <v>46</v>
      </c>
      <c r="G73" s="45">
        <v>12127.752</v>
      </c>
      <c r="H73" s="46">
        <v>0</v>
      </c>
      <c r="I73" s="46">
        <v>4099.18</v>
      </c>
      <c r="J73" s="46">
        <v>242.55600000000001</v>
      </c>
      <c r="K73" s="47">
        <v>85.055000000000007</v>
      </c>
      <c r="L73" s="49">
        <v>16554.543000000001</v>
      </c>
      <c r="M73" s="83">
        <v>29.22</v>
      </c>
    </row>
    <row r="74" spans="1:13" ht="26.25" thickBot="1" x14ac:dyDescent="0.3">
      <c r="A74" s="8">
        <v>60153423</v>
      </c>
      <c r="B74" s="5" t="s">
        <v>86</v>
      </c>
      <c r="C74" s="21">
        <v>427</v>
      </c>
      <c r="D74" s="78">
        <v>3133</v>
      </c>
      <c r="E74" s="27">
        <v>5</v>
      </c>
      <c r="F74" s="35" t="s">
        <v>47</v>
      </c>
      <c r="G74" s="45">
        <v>7094.1750000000002</v>
      </c>
      <c r="H74" s="46">
        <v>0</v>
      </c>
      <c r="I74" s="46">
        <v>2397.8310000000001</v>
      </c>
      <c r="J74" s="46">
        <v>141.88399999999999</v>
      </c>
      <c r="K74" s="47">
        <v>48</v>
      </c>
      <c r="L74" s="49">
        <v>9681.8900000000012</v>
      </c>
      <c r="M74" s="84">
        <v>17.79</v>
      </c>
    </row>
    <row r="75" spans="1:13" ht="15.75" thickBot="1" x14ac:dyDescent="0.3">
      <c r="F75" s="9" t="s">
        <v>151</v>
      </c>
      <c r="G75" s="65">
        <f t="shared" ref="G75:M75" si="0">SUM(G4:G74)</f>
        <v>1729484.7880000002</v>
      </c>
      <c r="H75" s="65">
        <f t="shared" si="0"/>
        <v>24075.89</v>
      </c>
      <c r="I75" s="65">
        <f t="shared" si="0"/>
        <v>592703.52000000025</v>
      </c>
      <c r="J75" s="65">
        <f t="shared" si="0"/>
        <v>34589.699999999997</v>
      </c>
      <c r="K75" s="65">
        <f t="shared" si="0"/>
        <v>26232.094999999994</v>
      </c>
      <c r="L75" s="66">
        <f t="shared" si="0"/>
        <v>2407085.9930000007</v>
      </c>
      <c r="M75" s="86">
        <f t="shared" si="0"/>
        <v>3783.5870000000004</v>
      </c>
    </row>
    <row r="77" spans="1:13" hidden="1" x14ac:dyDescent="0.25"/>
    <row r="78" spans="1:13" hidden="1" x14ac:dyDescent="0.25">
      <c r="G78" s="17">
        <v>1.018</v>
      </c>
      <c r="H78" s="19">
        <v>0.82467299999999999</v>
      </c>
      <c r="I78" s="17">
        <v>1</v>
      </c>
      <c r="J78" s="17">
        <v>1</v>
      </c>
      <c r="K78" s="17">
        <v>1.163314161</v>
      </c>
      <c r="L78" s="17"/>
    </row>
    <row r="79" spans="1:13" hidden="1" x14ac:dyDescent="0.25"/>
    <row r="80" spans="1:13" hidden="1" x14ac:dyDescent="0.25">
      <c r="F80" s="3" t="s">
        <v>134</v>
      </c>
      <c r="G80" s="18">
        <v>216968.92499999999</v>
      </c>
      <c r="H80" s="18">
        <v>3818</v>
      </c>
      <c r="I80" s="18">
        <v>75070.472999999998</v>
      </c>
      <c r="J80" s="18">
        <v>4339.3789999999999</v>
      </c>
      <c r="K80" s="18">
        <v>4250.7479999999996</v>
      </c>
      <c r="L80" s="18">
        <f>SUM(G80:K80)</f>
        <v>304447.52500000002</v>
      </c>
    </row>
    <row r="81" spans="1:13" hidden="1" x14ac:dyDescent="0.25"/>
    <row r="82" spans="1:13" hidden="1" x14ac:dyDescent="0.25">
      <c r="G82" s="15">
        <f t="shared" ref="G82:L82" si="1">G80-G75</f>
        <v>-1512515.8630000001</v>
      </c>
      <c r="H82" s="15">
        <f t="shared" si="1"/>
        <v>-20257.89</v>
      </c>
      <c r="I82" s="15">
        <f t="shared" si="1"/>
        <v>-517633.04700000025</v>
      </c>
      <c r="J82" s="15">
        <f t="shared" si="1"/>
        <v>-30250.320999999996</v>
      </c>
      <c r="K82" s="15">
        <f t="shared" si="1"/>
        <v>-21981.346999999994</v>
      </c>
      <c r="L82" s="15">
        <f t="shared" si="1"/>
        <v>-2102638.4680000008</v>
      </c>
    </row>
    <row r="83" spans="1:13" hidden="1" x14ac:dyDescent="0.25">
      <c r="I83">
        <f>0.34*G82</f>
        <v>-514255.39342000009</v>
      </c>
      <c r="J83">
        <f>G82*0.02</f>
        <v>-30250.317260000003</v>
      </c>
    </row>
    <row r="84" spans="1:13" hidden="1" x14ac:dyDescent="0.25">
      <c r="G84" t="s">
        <v>146</v>
      </c>
      <c r="L84" s="20">
        <f>L82/L80</f>
        <v>-6.9064068364490749</v>
      </c>
    </row>
    <row r="85" spans="1:13" hidden="1" x14ac:dyDescent="0.25">
      <c r="D85" s="24">
        <v>3112</v>
      </c>
    </row>
    <row r="86" spans="1:13" hidden="1" x14ac:dyDescent="0.25">
      <c r="D86" s="24">
        <v>3114</v>
      </c>
    </row>
    <row r="87" spans="1:13" hidden="1" x14ac:dyDescent="0.25">
      <c r="D87" s="24">
        <v>3121</v>
      </c>
    </row>
    <row r="88" spans="1:13" hidden="1" x14ac:dyDescent="0.25">
      <c r="D88" s="24">
        <v>3122</v>
      </c>
    </row>
    <row r="89" spans="1:13" s="10" customFormat="1" hidden="1" x14ac:dyDescent="0.25">
      <c r="A89"/>
      <c r="B89"/>
      <c r="C89" s="24"/>
      <c r="D89" s="24">
        <v>3123</v>
      </c>
      <c r="E89" s="25"/>
      <c r="F89"/>
      <c r="M89" s="88"/>
    </row>
    <row r="90" spans="1:13" s="10" customFormat="1" hidden="1" x14ac:dyDescent="0.25">
      <c r="A90"/>
      <c r="B90"/>
      <c r="C90" s="24"/>
      <c r="D90" s="24">
        <v>3124</v>
      </c>
      <c r="E90" s="25"/>
      <c r="F90"/>
      <c r="M90" s="88"/>
    </row>
    <row r="91" spans="1:13" s="10" customFormat="1" hidden="1" x14ac:dyDescent="0.25">
      <c r="A91"/>
      <c r="B91"/>
      <c r="C91" s="24"/>
      <c r="D91" s="24">
        <v>3142</v>
      </c>
      <c r="E91" s="25"/>
      <c r="F91"/>
      <c r="M91" s="88"/>
    </row>
    <row r="92" spans="1:13" s="10" customFormat="1" hidden="1" x14ac:dyDescent="0.25">
      <c r="A92"/>
      <c r="B92"/>
      <c r="C92" s="24"/>
      <c r="D92" s="24">
        <v>3146</v>
      </c>
      <c r="E92" s="25"/>
      <c r="F92"/>
      <c r="M92" s="88"/>
    </row>
    <row r="93" spans="1:13" s="10" customFormat="1" hidden="1" x14ac:dyDescent="0.25">
      <c r="A93"/>
      <c r="B93"/>
      <c r="C93" s="24"/>
      <c r="D93" s="24">
        <v>3147</v>
      </c>
      <c r="E93" s="25"/>
      <c r="F93"/>
      <c r="M93" s="88"/>
    </row>
    <row r="94" spans="1:13" s="10" customFormat="1" hidden="1" x14ac:dyDescent="0.25">
      <c r="A94"/>
      <c r="B94"/>
      <c r="C94" s="24"/>
      <c r="D94" s="24">
        <v>4322</v>
      </c>
      <c r="E94" s="25"/>
      <c r="F94"/>
      <c r="M94" s="88"/>
    </row>
    <row r="95" spans="1:13" s="10" customFormat="1" hidden="1" x14ac:dyDescent="0.25">
      <c r="A95"/>
      <c r="B95"/>
      <c r="C95" s="24"/>
      <c r="D95" s="24"/>
      <c r="E95" s="25"/>
      <c r="F95"/>
      <c r="M95" s="88"/>
    </row>
    <row r="96" spans="1:13" hidden="1" x14ac:dyDescent="0.25"/>
    <row r="97" spans="6:13" x14ac:dyDescent="0.25">
      <c r="F97" s="3"/>
      <c r="G97" s="64"/>
      <c r="H97" s="64"/>
      <c r="I97" s="64"/>
      <c r="J97" s="64"/>
      <c r="K97" s="64"/>
      <c r="L97" s="64"/>
      <c r="M97" s="89"/>
    </row>
    <row r="98" spans="6:13" x14ac:dyDescent="0.25">
      <c r="G98" s="15"/>
      <c r="H98" s="15"/>
      <c r="I98" s="15"/>
      <c r="J98" s="15"/>
      <c r="K98" s="15"/>
      <c r="L98" s="15"/>
    </row>
  </sheetData>
  <autoFilter ref="C3:L75" xr:uid="{00000000-0009-0000-0000-000000000000}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43307086614173229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2020-03-06T07:38:18Z</cp:lastPrinted>
  <dcterms:created xsi:type="dcterms:W3CDTF">2012-01-19T10:49:01Z</dcterms:created>
  <dcterms:modified xsi:type="dcterms:W3CDTF">2020-03-20T12:00:36Z</dcterms:modified>
</cp:coreProperties>
</file>