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35 RK\35-2024\"/>
    </mc:Choice>
  </mc:AlternateContent>
  <xr:revisionPtr revIDLastSave="0" documentId="8_{165AE532-0E82-43B4-806B-E30AFDFA7A7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4 ÚZ 33070" sheetId="1" r:id="rId1"/>
    <sheet name="tab. 4 ÚZ 33075" sheetId="2" r:id="rId2"/>
    <sheet name="tab.4 ÚZ 33079" sheetId="3" r:id="rId3"/>
    <sheet name="tab. ÚZ 33122, 33155" sheetId="4" r:id="rId4"/>
  </sheets>
  <definedNames>
    <definedName name="_xlnm._FilterDatabase" localSheetId="1" hidden="1">'tab. 4 ÚZ 33075'!$A$7:$X$52</definedName>
    <definedName name="_xlnm._FilterDatabase" localSheetId="0" hidden="1">'tab.4 ÚZ 33070'!$A$8:$O$143</definedName>
    <definedName name="_xlnm._FilterDatabase" localSheetId="2" hidden="1">'tab.4 ÚZ 33079'!$A$6:$M$69</definedName>
    <definedName name="_xlnm.Print_Titles" localSheetId="1">'tab. 4 ÚZ 33075'!$A:$C,'tab. 4 ÚZ 33075'!$1:$7</definedName>
    <definedName name="_xlnm.Print_Titles" localSheetId="3">'tab. ÚZ 33122, 33155'!$A:$E,'tab. ÚZ 33122, 33155'!$1:$2</definedName>
    <definedName name="_xlnm.Print_Titles" localSheetId="0">'tab.4 ÚZ 33070'!$A:$E,'tab.4 ÚZ 33070'!$1:$7</definedName>
    <definedName name="_xlnm.Print_Titles" localSheetId="2">'tab.4 ÚZ 33079'!$A:$E,'tab.4 ÚZ 33079'!$1:$2</definedName>
    <definedName name="_xlnm.Print_Area" localSheetId="1">'tab. 4 ÚZ 33075'!$A$1:$Q$52</definedName>
    <definedName name="_xlnm.Print_Area" localSheetId="3">'tab. ÚZ 33122, 33155'!$A$1:$K$17</definedName>
    <definedName name="_xlnm.Print_Area" localSheetId="0">'tab.4 ÚZ 33070'!$A$1:$L$145</definedName>
    <definedName name="_xlnm.Print_Area" localSheetId="2">'tab.4 ÚZ 33079'!$A$1:$M$71</definedName>
    <definedName name="Z_02AE7F25_C674_402B_8670_7641DB6617C4_.wvu.Cols" localSheetId="1" hidden="1">'tab. 4 ÚZ 33075'!$D:$D</definedName>
    <definedName name="Z_02AE7F25_C674_402B_8670_7641DB6617C4_.wvu.Cols" localSheetId="0" hidden="1">'tab.4 ÚZ 33070'!$D:$D</definedName>
    <definedName name="Z_02AE7F25_C674_402B_8670_7641DB6617C4_.wvu.Cols" localSheetId="2" hidden="1">'tab.4 ÚZ 33079'!$D:$D</definedName>
    <definedName name="Z_02AE7F25_C674_402B_8670_7641DB6617C4_.wvu.FilterData" localSheetId="1" hidden="1">'tab. 4 ÚZ 33075'!$A$7:$X$52</definedName>
    <definedName name="Z_02AE7F25_C674_402B_8670_7641DB6617C4_.wvu.FilterData" localSheetId="0" hidden="1">'tab.4 ÚZ 33070'!$A$8:$O$143</definedName>
    <definedName name="Z_02AE7F25_C674_402B_8670_7641DB6617C4_.wvu.FilterData" localSheetId="2" hidden="1">'tab.4 ÚZ 33079'!$A$6:$M$69</definedName>
    <definedName name="Z_02AE7F25_C674_402B_8670_7641DB6617C4_.wvu.PrintArea" localSheetId="1" hidden="1">'tab. 4 ÚZ 33075'!$A$1:$Q$52</definedName>
    <definedName name="Z_02AE7F25_C674_402B_8670_7641DB6617C4_.wvu.PrintArea" localSheetId="3" hidden="1">'tab. ÚZ 33122, 33155'!$A$1:$K$17</definedName>
    <definedName name="Z_02AE7F25_C674_402B_8670_7641DB6617C4_.wvu.PrintArea" localSheetId="0" hidden="1">'tab.4 ÚZ 33070'!$A$1:$L$145</definedName>
    <definedName name="Z_02AE7F25_C674_402B_8670_7641DB6617C4_.wvu.PrintArea" localSheetId="2" hidden="1">'tab.4 ÚZ 33079'!$A$1:$M$71</definedName>
    <definedName name="Z_02AE7F25_C674_402B_8670_7641DB6617C4_.wvu.PrintTitles" localSheetId="1" hidden="1">'tab. 4 ÚZ 33075'!$A:$C,'tab. 4 ÚZ 33075'!$1:$7</definedName>
    <definedName name="Z_02AE7F25_C674_402B_8670_7641DB6617C4_.wvu.PrintTitles" localSheetId="3" hidden="1">'tab. ÚZ 33122, 33155'!$A:$E,'tab. ÚZ 33122, 33155'!$1:$2</definedName>
    <definedName name="Z_02AE7F25_C674_402B_8670_7641DB6617C4_.wvu.PrintTitles" localSheetId="0" hidden="1">'tab.4 ÚZ 33070'!$A:$E,'tab.4 ÚZ 33070'!$1:$7</definedName>
    <definedName name="Z_02AE7F25_C674_402B_8670_7641DB6617C4_.wvu.PrintTitles" localSheetId="2" hidden="1">'tab.4 ÚZ 33079'!$A:$E,'tab.4 ÚZ 33079'!$1:$2</definedName>
    <definedName name="Z_03B3EA34_1C7C_4529_BD75_C1FEF71DAE20_.wvu.PrintArea" localSheetId="1" hidden="1">'tab. 4 ÚZ 33075'!$A$1:$T$2</definedName>
    <definedName name="Z_03B3EA34_1C7C_4529_BD75_C1FEF71DAE20_.wvu.PrintArea" localSheetId="3" hidden="1">'tab. ÚZ 33122, 33155'!$A$1:$T$2</definedName>
    <definedName name="Z_03B3EA34_1C7C_4529_BD75_C1FEF71DAE20_.wvu.PrintArea" localSheetId="0" hidden="1">'tab.4 ÚZ 33070'!$A$1:$T$2</definedName>
    <definedName name="Z_03B3EA34_1C7C_4529_BD75_C1FEF71DAE20_.wvu.PrintArea" localSheetId="2" hidden="1">'tab.4 ÚZ 33079'!$A$1:$T$2</definedName>
    <definedName name="Z_03B3EA34_1C7C_4529_BD75_C1FEF71DAE20_.wvu.PrintTitles" localSheetId="1" hidden="1">'tab. 4 ÚZ 33075'!$A:$E,'tab. 4 ÚZ 33075'!$1:$2</definedName>
    <definedName name="Z_03B3EA34_1C7C_4529_BD75_C1FEF71DAE20_.wvu.PrintTitles" localSheetId="3" hidden="1">'tab. ÚZ 33122, 33155'!$A:$E,'tab. ÚZ 33122, 33155'!$1:$2</definedName>
    <definedName name="Z_03B3EA34_1C7C_4529_BD75_C1FEF71DAE20_.wvu.PrintTitles" localSheetId="0" hidden="1">'tab.4 ÚZ 33070'!$A:$E,'tab.4 ÚZ 33070'!$1:$2</definedName>
    <definedName name="Z_03B3EA34_1C7C_4529_BD75_C1FEF71DAE20_.wvu.PrintTitles" localSheetId="2" hidden="1">'tab.4 ÚZ 33079'!$A:$E,'tab.4 ÚZ 33079'!$1:$2</definedName>
    <definedName name="Z_0A9D7277_A879_4CF4_B84B_D28ACD989EB4_.wvu.PrintArea" localSheetId="1" hidden="1">'tab. 4 ÚZ 33075'!$A$1:$T$2</definedName>
    <definedName name="Z_0A9D7277_A879_4CF4_B84B_D28ACD989EB4_.wvu.PrintArea" localSheetId="3" hidden="1">'tab. ÚZ 33122, 33155'!$A$1:$T$2</definedName>
    <definedName name="Z_0A9D7277_A879_4CF4_B84B_D28ACD989EB4_.wvu.PrintArea" localSheetId="0" hidden="1">'tab.4 ÚZ 33070'!$A$1:$T$2</definedName>
    <definedName name="Z_0A9D7277_A879_4CF4_B84B_D28ACD989EB4_.wvu.PrintArea" localSheetId="2" hidden="1">'tab.4 ÚZ 33079'!$A$1:$T$2</definedName>
    <definedName name="Z_0A9D7277_A879_4CF4_B84B_D28ACD989EB4_.wvu.PrintTitles" localSheetId="1" hidden="1">'tab. 4 ÚZ 33075'!$A:$E,'tab. 4 ÚZ 33075'!$1:$2</definedName>
    <definedName name="Z_0A9D7277_A879_4CF4_B84B_D28ACD989EB4_.wvu.PrintTitles" localSheetId="3" hidden="1">'tab. ÚZ 33122, 33155'!$A:$E,'tab. ÚZ 33122, 33155'!$1:$2</definedName>
    <definedName name="Z_0A9D7277_A879_4CF4_B84B_D28ACD989EB4_.wvu.PrintTitles" localSheetId="0" hidden="1">'tab.4 ÚZ 33070'!$A:$E,'tab.4 ÚZ 33070'!$1:$2</definedName>
    <definedName name="Z_0A9D7277_A879_4CF4_B84B_D28ACD989EB4_.wvu.PrintTitles" localSheetId="2" hidden="1">'tab.4 ÚZ 33079'!$A:$E,'tab.4 ÚZ 33079'!$1:$2</definedName>
    <definedName name="Z_3DCA0C45_6ED1_46E1_A2F8_FC8D0313D6F7_.wvu.PrintArea" localSheetId="1" hidden="1">'tab. 4 ÚZ 33075'!$A$1:$T$2</definedName>
    <definedName name="Z_3DCA0C45_6ED1_46E1_A2F8_FC8D0313D6F7_.wvu.PrintArea" localSheetId="3" hidden="1">'tab. ÚZ 33122, 33155'!$A$1:$T$2</definedName>
    <definedName name="Z_3DCA0C45_6ED1_46E1_A2F8_FC8D0313D6F7_.wvu.PrintArea" localSheetId="0" hidden="1">'tab.4 ÚZ 33070'!$A$1:$T$2</definedName>
    <definedName name="Z_3DCA0C45_6ED1_46E1_A2F8_FC8D0313D6F7_.wvu.PrintArea" localSheetId="2" hidden="1">'tab.4 ÚZ 33079'!$A$1:$T$2</definedName>
    <definedName name="Z_3DCA0C45_6ED1_46E1_A2F8_FC8D0313D6F7_.wvu.PrintTitles" localSheetId="1" hidden="1">'tab. 4 ÚZ 33075'!$A:$E,'tab. 4 ÚZ 33075'!$1:$2</definedName>
    <definedName name="Z_3DCA0C45_6ED1_46E1_A2F8_FC8D0313D6F7_.wvu.PrintTitles" localSheetId="3" hidden="1">'tab. ÚZ 33122, 33155'!$A:$E,'tab. ÚZ 33122, 33155'!$1:$2</definedName>
    <definedName name="Z_3DCA0C45_6ED1_46E1_A2F8_FC8D0313D6F7_.wvu.PrintTitles" localSheetId="0" hidden="1">'tab.4 ÚZ 33070'!$A:$E,'tab.4 ÚZ 33070'!$1:$2</definedName>
    <definedName name="Z_3DCA0C45_6ED1_46E1_A2F8_FC8D0313D6F7_.wvu.PrintTitles" localSheetId="2" hidden="1">'tab.4 ÚZ 33079'!$A:$E,'tab.4 ÚZ 33079'!$1:$2</definedName>
    <definedName name="Z_672A01FB_61ED_4D8F_8644_CF1D43647AF5_.wvu.PrintArea" localSheetId="1" hidden="1">'tab. 4 ÚZ 33075'!$A$1:$T$2</definedName>
    <definedName name="Z_672A01FB_61ED_4D8F_8644_CF1D43647AF5_.wvu.PrintArea" localSheetId="3" hidden="1">'tab. ÚZ 33122, 33155'!$A$1:$T$2</definedName>
    <definedName name="Z_672A01FB_61ED_4D8F_8644_CF1D43647AF5_.wvu.PrintArea" localSheetId="0" hidden="1">'tab.4 ÚZ 33070'!$A$1:$T$2</definedName>
    <definedName name="Z_672A01FB_61ED_4D8F_8644_CF1D43647AF5_.wvu.PrintArea" localSheetId="2" hidden="1">'tab.4 ÚZ 33079'!$A$1:$T$2</definedName>
    <definedName name="Z_672A01FB_61ED_4D8F_8644_CF1D43647AF5_.wvu.PrintTitles" localSheetId="1" hidden="1">'tab. 4 ÚZ 33075'!$A:$E,'tab. 4 ÚZ 33075'!$1:$2</definedName>
    <definedName name="Z_672A01FB_61ED_4D8F_8644_CF1D43647AF5_.wvu.PrintTitles" localSheetId="3" hidden="1">'tab. ÚZ 33122, 33155'!$A:$E,'tab. ÚZ 33122, 33155'!$1:$2</definedName>
    <definedName name="Z_672A01FB_61ED_4D8F_8644_CF1D43647AF5_.wvu.PrintTitles" localSheetId="0" hidden="1">'tab.4 ÚZ 33070'!$A:$E,'tab.4 ÚZ 33070'!$1:$2</definedName>
    <definedName name="Z_672A01FB_61ED_4D8F_8644_CF1D43647AF5_.wvu.PrintTitles" localSheetId="2" hidden="1">'tab.4 ÚZ 33079'!$A:$E,'tab.4 ÚZ 33079'!$1:$2</definedName>
    <definedName name="Z_808BED21_B926_4196_A190_C119BD45485A_.wvu.Cols" localSheetId="1" hidden="1">'tab. 4 ÚZ 33075'!$D:$D</definedName>
    <definedName name="Z_808BED21_B926_4196_A190_C119BD45485A_.wvu.Cols" localSheetId="0" hidden="1">'tab.4 ÚZ 33070'!$D:$D</definedName>
    <definedName name="Z_808BED21_B926_4196_A190_C119BD45485A_.wvu.Cols" localSheetId="2" hidden="1">'tab.4 ÚZ 33079'!$D:$D</definedName>
    <definedName name="Z_808BED21_B926_4196_A190_C119BD45485A_.wvu.FilterData" localSheetId="1" hidden="1">'tab. 4 ÚZ 33075'!$A$7:$X$52</definedName>
    <definedName name="Z_808BED21_B926_4196_A190_C119BD45485A_.wvu.FilterData" localSheetId="0" hidden="1">'tab.4 ÚZ 33070'!$A$8:$O$143</definedName>
    <definedName name="Z_808BED21_B926_4196_A190_C119BD45485A_.wvu.FilterData" localSheetId="2" hidden="1">'tab.4 ÚZ 33079'!$A$6:$M$69</definedName>
    <definedName name="Z_808BED21_B926_4196_A190_C119BD45485A_.wvu.PrintArea" localSheetId="1" hidden="1">'tab. 4 ÚZ 33075'!$A$1:$Q$52</definedName>
    <definedName name="Z_808BED21_B926_4196_A190_C119BD45485A_.wvu.PrintArea" localSheetId="3" hidden="1">'tab. ÚZ 33122, 33155'!$A$1:$K$17</definedName>
    <definedName name="Z_808BED21_B926_4196_A190_C119BD45485A_.wvu.PrintArea" localSheetId="0" hidden="1">'tab.4 ÚZ 33070'!$A$1:$L$145</definedName>
    <definedName name="Z_808BED21_B926_4196_A190_C119BD45485A_.wvu.PrintArea" localSheetId="2" hidden="1">'tab.4 ÚZ 33079'!$A$1:$M$71</definedName>
    <definedName name="Z_808BED21_B926_4196_A190_C119BD45485A_.wvu.PrintTitles" localSheetId="1" hidden="1">'tab. 4 ÚZ 33075'!$A:$C,'tab. 4 ÚZ 33075'!$1:$7</definedName>
    <definedName name="Z_808BED21_B926_4196_A190_C119BD45485A_.wvu.PrintTitles" localSheetId="3" hidden="1">'tab. ÚZ 33122, 33155'!$A:$E,'tab. ÚZ 33122, 33155'!$1:$2</definedName>
    <definedName name="Z_808BED21_B926_4196_A190_C119BD45485A_.wvu.PrintTitles" localSheetId="0" hidden="1">'tab.4 ÚZ 33070'!$A:$E,'tab.4 ÚZ 33070'!$1:$7</definedName>
    <definedName name="Z_808BED21_B926_4196_A190_C119BD45485A_.wvu.PrintTitles" localSheetId="2" hidden="1">'tab.4 ÚZ 33079'!$A:$E,'tab.4 ÚZ 33079'!$1:$2</definedName>
    <definedName name="Z_B328BB65_89D4_43A3_A0AF_2110CCE3B9E9_.wvu.PrintArea" localSheetId="1" hidden="1">'tab. 4 ÚZ 33075'!$A$1:$T$2</definedName>
    <definedName name="Z_B328BB65_89D4_43A3_A0AF_2110CCE3B9E9_.wvu.PrintArea" localSheetId="3" hidden="1">'tab. ÚZ 33122, 33155'!$A$1:$T$2</definedName>
    <definedName name="Z_B328BB65_89D4_43A3_A0AF_2110CCE3B9E9_.wvu.PrintArea" localSheetId="0" hidden="1">'tab.4 ÚZ 33070'!$A$1:$T$2</definedName>
    <definedName name="Z_B328BB65_89D4_43A3_A0AF_2110CCE3B9E9_.wvu.PrintArea" localSheetId="2" hidden="1">'tab.4 ÚZ 33079'!$A$1:$T$2</definedName>
    <definedName name="Z_B328BB65_89D4_43A3_A0AF_2110CCE3B9E9_.wvu.PrintTitles" localSheetId="1" hidden="1">'tab. 4 ÚZ 33075'!$A:$E,'tab. 4 ÚZ 33075'!$1:$2</definedName>
    <definedName name="Z_B328BB65_89D4_43A3_A0AF_2110CCE3B9E9_.wvu.PrintTitles" localSheetId="3" hidden="1">'tab. ÚZ 33122, 33155'!$A:$E,'tab. ÚZ 33122, 33155'!$1:$2</definedName>
    <definedName name="Z_B328BB65_89D4_43A3_A0AF_2110CCE3B9E9_.wvu.PrintTitles" localSheetId="0" hidden="1">'tab.4 ÚZ 33070'!$A:$E,'tab.4 ÚZ 33070'!$1:$2</definedName>
    <definedName name="Z_B328BB65_89D4_43A3_A0AF_2110CCE3B9E9_.wvu.PrintTitles" localSheetId="2" hidden="1">'tab.4 ÚZ 33079'!$A:$E,'tab.4 ÚZ 33079'!$1:$2</definedName>
  </definedNames>
  <calcPr calcId="191029"/>
  <customWorkbookViews>
    <customWorkbookView name="Olšáková Andrea Mgr. – osobní zobrazení" guid="{808BED21-B926-4196-A190-C119BD45485A}" mergeInterval="0" personalView="1" maximized="1" xWindow="-8" yWindow="-8" windowWidth="1936" windowHeight="1056" activeSheetId="1"/>
    <customWorkbookView name="Pražáková Markéta – osobní zobrazení" guid="{672A01FB-61ED-4D8F-8644-CF1D43647AF5}" mergeInterval="0" personalView="1" xWindow="959" yWindow="-1" windowWidth="962" windowHeight="1042" activeSheetId="3"/>
    <customWorkbookView name="Steklíková Dagmar – osobní zobrazení" guid="{0A9D7277-A879-4CF4-B84B-D28ACD989EB4}" mergeInterval="0" personalView="1" maximized="1" xWindow="-9" yWindow="-9" windowWidth="1938" windowHeight="1048" activeSheetId="3"/>
    <customWorkbookView name="Beskydová Sabina Ing. – osobní zobrazení" guid="{3DCA0C45-6ED1-46E1-A2F8-FC8D0313D6F7}" mergeInterval="0" personalView="1" maximized="1" xWindow="-8" yWindow="-8" windowWidth="1936" windowHeight="1056" activeSheetId="1"/>
    <customWorkbookView name="Kopřivová Alena – osobní zobrazení" guid="{03B3EA34-1C7C-4529-BD75-C1FEF71DAE20}" mergeInterval="0" personalView="1" maximized="1" xWindow="-9" yWindow="-9" windowWidth="1938" windowHeight="1048" activeSheetId="1"/>
    <customWorkbookView name="Neumannová Věra – osobní zobrazení" guid="{B328BB65-89D4-43A3-A0AF-2110CCE3B9E9}" mergeInterval="0" personalView="1" maximized="1" xWindow="-8" yWindow="-8" windowWidth="1936" windowHeight="1056" activeSheetId="2"/>
    <customWorkbookView name="Jarkovský Václav Ing. – osobní zobrazení" guid="{02AE7F25-C674-402B-8670-7641DB6617C4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L69" i="3" l="1"/>
  <c r="K69" i="3"/>
  <c r="J69" i="3"/>
  <c r="N128" i="1" l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133" i="1" l="1"/>
  <c r="N132" i="1"/>
  <c r="K143" i="1" l="1"/>
  <c r="N142" i="1"/>
  <c r="L142" i="1"/>
  <c r="O142" i="1" s="1"/>
  <c r="N141" i="1"/>
  <c r="L141" i="1"/>
  <c r="O141" i="1" s="1"/>
  <c r="N140" i="1"/>
  <c r="L140" i="1"/>
  <c r="K136" i="1"/>
  <c r="N135" i="1"/>
  <c r="L135" i="1"/>
  <c r="O135" i="1" s="1"/>
  <c r="N134" i="1"/>
  <c r="L134" i="1"/>
  <c r="O134" i="1" s="1"/>
  <c r="L133" i="1"/>
  <c r="O133" i="1" s="1"/>
  <c r="L132" i="1"/>
  <c r="O132" i="1" s="1"/>
  <c r="K129" i="1"/>
  <c r="L128" i="1"/>
  <c r="O128" i="1" s="1"/>
  <c r="L127" i="1"/>
  <c r="O127" i="1" s="1"/>
  <c r="L126" i="1"/>
  <c r="O126" i="1" s="1"/>
  <c r="L125" i="1"/>
  <c r="O125" i="1" s="1"/>
  <c r="L124" i="1"/>
  <c r="O124" i="1" s="1"/>
  <c r="L123" i="1"/>
  <c r="O123" i="1" s="1"/>
  <c r="L122" i="1"/>
  <c r="O122" i="1" s="1"/>
  <c r="L121" i="1"/>
  <c r="O121" i="1" s="1"/>
  <c r="L120" i="1"/>
  <c r="O120" i="1" s="1"/>
  <c r="L119" i="1"/>
  <c r="O119" i="1" s="1"/>
  <c r="L118" i="1"/>
  <c r="O118" i="1" s="1"/>
  <c r="L117" i="1"/>
  <c r="O117" i="1" s="1"/>
  <c r="L116" i="1"/>
  <c r="O116" i="1" s="1"/>
  <c r="L115" i="1"/>
  <c r="O115" i="1" s="1"/>
  <c r="L114" i="1"/>
  <c r="O114" i="1" s="1"/>
  <c r="L113" i="1"/>
  <c r="O113" i="1" s="1"/>
  <c r="L112" i="1"/>
  <c r="O112" i="1" s="1"/>
  <c r="L111" i="1"/>
  <c r="O111" i="1" s="1"/>
  <c r="L110" i="1"/>
  <c r="O110" i="1" s="1"/>
  <c r="L109" i="1"/>
  <c r="O109" i="1" s="1"/>
  <c r="L108" i="1"/>
  <c r="O108" i="1" s="1"/>
  <c r="L107" i="1"/>
  <c r="O107" i="1" s="1"/>
  <c r="L106" i="1"/>
  <c r="O106" i="1" s="1"/>
  <c r="L105" i="1"/>
  <c r="O105" i="1" s="1"/>
  <c r="L104" i="1"/>
  <c r="O104" i="1" s="1"/>
  <c r="L103" i="1"/>
  <c r="O103" i="1" s="1"/>
  <c r="L102" i="1"/>
  <c r="O102" i="1" s="1"/>
  <c r="L101" i="1"/>
  <c r="O101" i="1" s="1"/>
  <c r="L100" i="1"/>
  <c r="O100" i="1" s="1"/>
  <c r="L99" i="1"/>
  <c r="O99" i="1" s="1"/>
  <c r="L98" i="1"/>
  <c r="O98" i="1" s="1"/>
  <c r="L97" i="1"/>
  <c r="O97" i="1" s="1"/>
  <c r="L96" i="1"/>
  <c r="O96" i="1" s="1"/>
  <c r="L95" i="1"/>
  <c r="O95" i="1" s="1"/>
  <c r="L94" i="1"/>
  <c r="O94" i="1" s="1"/>
  <c r="L93" i="1"/>
  <c r="O93" i="1" s="1"/>
  <c r="L92" i="1"/>
  <c r="O92" i="1" s="1"/>
  <c r="L91" i="1"/>
  <c r="O91" i="1" s="1"/>
  <c r="L90" i="1"/>
  <c r="O90" i="1" s="1"/>
  <c r="L89" i="1"/>
  <c r="O89" i="1" s="1"/>
  <c r="L88" i="1"/>
  <c r="O88" i="1" s="1"/>
  <c r="L87" i="1"/>
  <c r="O87" i="1" s="1"/>
  <c r="L86" i="1"/>
  <c r="O86" i="1" s="1"/>
  <c r="L85" i="1"/>
  <c r="O85" i="1" s="1"/>
  <c r="L84" i="1"/>
  <c r="O84" i="1" s="1"/>
  <c r="L83" i="1"/>
  <c r="O83" i="1" s="1"/>
  <c r="L82" i="1"/>
  <c r="O82" i="1" s="1"/>
  <c r="L81" i="1"/>
  <c r="O81" i="1" s="1"/>
  <c r="L80" i="1"/>
  <c r="O80" i="1" s="1"/>
  <c r="L79" i="1"/>
  <c r="O79" i="1" s="1"/>
  <c r="L78" i="1"/>
  <c r="O78" i="1" s="1"/>
  <c r="L77" i="1"/>
  <c r="O77" i="1" s="1"/>
  <c r="L76" i="1"/>
  <c r="O76" i="1" s="1"/>
  <c r="L75" i="1"/>
  <c r="O75" i="1" s="1"/>
  <c r="L74" i="1"/>
  <c r="O74" i="1" s="1"/>
  <c r="L73" i="1"/>
  <c r="O73" i="1" s="1"/>
  <c r="L72" i="1"/>
  <c r="O72" i="1" s="1"/>
  <c r="L71" i="1"/>
  <c r="O71" i="1" s="1"/>
  <c r="L70" i="1"/>
  <c r="O70" i="1" s="1"/>
  <c r="L69" i="1"/>
  <c r="O69" i="1" s="1"/>
  <c r="L68" i="1"/>
  <c r="O68" i="1" s="1"/>
  <c r="L67" i="1"/>
  <c r="O67" i="1" s="1"/>
  <c r="L66" i="1"/>
  <c r="O66" i="1" s="1"/>
  <c r="L65" i="1"/>
  <c r="O65" i="1" s="1"/>
  <c r="L64" i="1"/>
  <c r="O64" i="1" s="1"/>
  <c r="L63" i="1"/>
  <c r="O63" i="1" s="1"/>
  <c r="L62" i="1"/>
  <c r="O62" i="1" s="1"/>
  <c r="L61" i="1"/>
  <c r="O61" i="1" s="1"/>
  <c r="L60" i="1"/>
  <c r="O60" i="1" s="1"/>
  <c r="L59" i="1"/>
  <c r="O59" i="1" s="1"/>
  <c r="L58" i="1"/>
  <c r="O58" i="1" s="1"/>
  <c r="L57" i="1"/>
  <c r="O57" i="1" s="1"/>
  <c r="L56" i="1"/>
  <c r="O56" i="1" s="1"/>
  <c r="L55" i="1"/>
  <c r="O55" i="1" s="1"/>
  <c r="L54" i="1"/>
  <c r="O54" i="1" s="1"/>
  <c r="L53" i="1"/>
  <c r="O53" i="1" s="1"/>
  <c r="L52" i="1"/>
  <c r="O52" i="1" s="1"/>
  <c r="L51" i="1"/>
  <c r="O51" i="1" s="1"/>
  <c r="L50" i="1"/>
  <c r="O50" i="1" s="1"/>
  <c r="L49" i="1"/>
  <c r="O49" i="1" s="1"/>
  <c r="L48" i="1"/>
  <c r="O48" i="1" s="1"/>
  <c r="L47" i="1"/>
  <c r="O47" i="1" s="1"/>
  <c r="L46" i="1"/>
  <c r="O46" i="1" s="1"/>
  <c r="L45" i="1"/>
  <c r="O45" i="1" s="1"/>
  <c r="L44" i="1"/>
  <c r="O44" i="1" s="1"/>
  <c r="L43" i="1"/>
  <c r="O43" i="1" s="1"/>
  <c r="L42" i="1"/>
  <c r="O42" i="1" s="1"/>
  <c r="L41" i="1"/>
  <c r="O41" i="1" s="1"/>
  <c r="L40" i="1"/>
  <c r="O40" i="1" s="1"/>
  <c r="L39" i="1"/>
  <c r="O39" i="1" s="1"/>
  <c r="L38" i="1"/>
  <c r="O38" i="1" s="1"/>
  <c r="L37" i="1"/>
  <c r="O37" i="1" s="1"/>
  <c r="L36" i="1"/>
  <c r="O36" i="1" s="1"/>
  <c r="L35" i="1"/>
  <c r="O35" i="1" s="1"/>
  <c r="L34" i="1"/>
  <c r="O34" i="1" s="1"/>
  <c r="L33" i="1"/>
  <c r="O33" i="1" s="1"/>
  <c r="L32" i="1"/>
  <c r="O32" i="1" s="1"/>
  <c r="L31" i="1"/>
  <c r="O31" i="1" s="1"/>
  <c r="L30" i="1"/>
  <c r="O30" i="1" s="1"/>
  <c r="L29" i="1"/>
  <c r="O29" i="1" s="1"/>
  <c r="L28" i="1"/>
  <c r="O28" i="1" s="1"/>
  <c r="L27" i="1"/>
  <c r="O27" i="1" s="1"/>
  <c r="L26" i="1"/>
  <c r="O26" i="1" s="1"/>
  <c r="L25" i="1"/>
  <c r="O25" i="1" s="1"/>
  <c r="L24" i="1"/>
  <c r="O24" i="1" s="1"/>
  <c r="L23" i="1"/>
  <c r="O23" i="1" s="1"/>
  <c r="L22" i="1"/>
  <c r="O22" i="1" s="1"/>
  <c r="L21" i="1"/>
  <c r="O21" i="1" s="1"/>
  <c r="L20" i="1"/>
  <c r="O20" i="1" s="1"/>
  <c r="L19" i="1"/>
  <c r="O19" i="1" s="1"/>
  <c r="L18" i="1"/>
  <c r="O18" i="1" s="1"/>
  <c r="L17" i="1"/>
  <c r="O17" i="1" s="1"/>
  <c r="L16" i="1"/>
  <c r="O16" i="1" s="1"/>
  <c r="L15" i="1"/>
  <c r="O15" i="1" s="1"/>
  <c r="L14" i="1"/>
  <c r="O14" i="1" s="1"/>
  <c r="L13" i="1"/>
  <c r="O13" i="1" s="1"/>
  <c r="L12" i="1"/>
  <c r="O12" i="1" s="1"/>
  <c r="L11" i="1"/>
  <c r="O11" i="1" s="1"/>
  <c r="L10" i="1"/>
  <c r="O10" i="1" s="1"/>
  <c r="L9" i="1"/>
  <c r="O9" i="1" s="1"/>
  <c r="O9" i="4"/>
  <c r="N9" i="4"/>
  <c r="I9" i="4"/>
  <c r="E9" i="4"/>
  <c r="H69" i="3"/>
  <c r="G69" i="3"/>
  <c r="F69" i="3"/>
  <c r="E69" i="3"/>
  <c r="Q68" i="3"/>
  <c r="P68" i="3"/>
  <c r="O68" i="3"/>
  <c r="M68" i="3"/>
  <c r="R68" i="3" s="1"/>
  <c r="Q67" i="3"/>
  <c r="P67" i="3"/>
  <c r="O67" i="3"/>
  <c r="M67" i="3"/>
  <c r="R67" i="3" s="1"/>
  <c r="Q66" i="3"/>
  <c r="P66" i="3"/>
  <c r="O66" i="3"/>
  <c r="M66" i="3"/>
  <c r="R66" i="3" s="1"/>
  <c r="Q65" i="3"/>
  <c r="P65" i="3"/>
  <c r="O65" i="3"/>
  <c r="M65" i="3"/>
  <c r="R65" i="3" s="1"/>
  <c r="Q64" i="3"/>
  <c r="P64" i="3"/>
  <c r="O64" i="3"/>
  <c r="M64" i="3"/>
  <c r="R64" i="3" s="1"/>
  <c r="Q63" i="3"/>
  <c r="P63" i="3"/>
  <c r="O63" i="3"/>
  <c r="M63" i="3"/>
  <c r="R63" i="3" s="1"/>
  <c r="Q62" i="3"/>
  <c r="P62" i="3"/>
  <c r="O62" i="3"/>
  <c r="M62" i="3"/>
  <c r="R62" i="3" s="1"/>
  <c r="Q61" i="3"/>
  <c r="P61" i="3"/>
  <c r="O61" i="3"/>
  <c r="M61" i="3"/>
  <c r="R61" i="3" s="1"/>
  <c r="Q60" i="3"/>
  <c r="P60" i="3"/>
  <c r="O60" i="3"/>
  <c r="M60" i="3"/>
  <c r="R60" i="3" s="1"/>
  <c r="Q59" i="3"/>
  <c r="P59" i="3"/>
  <c r="O59" i="3"/>
  <c r="M59" i="3"/>
  <c r="R59" i="3" s="1"/>
  <c r="Q58" i="3"/>
  <c r="P58" i="3"/>
  <c r="O58" i="3"/>
  <c r="M58" i="3"/>
  <c r="R58" i="3" s="1"/>
  <c r="Q57" i="3"/>
  <c r="P57" i="3"/>
  <c r="O57" i="3"/>
  <c r="M57" i="3"/>
  <c r="L48" i="3"/>
  <c r="K48" i="3"/>
  <c r="J48" i="3"/>
  <c r="G48" i="3"/>
  <c r="F48" i="3"/>
  <c r="E48" i="3"/>
  <c r="Q47" i="3"/>
  <c r="P47" i="3"/>
  <c r="O47" i="3"/>
  <c r="M47" i="3"/>
  <c r="H47" i="3"/>
  <c r="Q46" i="3"/>
  <c r="P46" i="3"/>
  <c r="O46" i="3"/>
  <c r="M46" i="3"/>
  <c r="H46" i="3"/>
  <c r="Q45" i="3"/>
  <c r="P45" i="3"/>
  <c r="O45" i="3"/>
  <c r="M45" i="3"/>
  <c r="H45" i="3"/>
  <c r="Q44" i="3"/>
  <c r="P44" i="3"/>
  <c r="O44" i="3"/>
  <c r="M44" i="3"/>
  <c r="H44" i="3"/>
  <c r="Q43" i="3"/>
  <c r="P43" i="3"/>
  <c r="O43" i="3"/>
  <c r="M43" i="3"/>
  <c r="H43" i="3"/>
  <c r="Q42" i="3"/>
  <c r="P42" i="3"/>
  <c r="O42" i="3"/>
  <c r="M42" i="3"/>
  <c r="H42" i="3"/>
  <c r="Q41" i="3"/>
  <c r="P41" i="3"/>
  <c r="O41" i="3"/>
  <c r="M41" i="3"/>
  <c r="H41" i="3"/>
  <c r="Q40" i="3"/>
  <c r="P40" i="3"/>
  <c r="O40" i="3"/>
  <c r="M40" i="3"/>
  <c r="H40" i="3"/>
  <c r="Q39" i="3"/>
  <c r="P39" i="3"/>
  <c r="O39" i="3"/>
  <c r="M39" i="3"/>
  <c r="H39" i="3"/>
  <c r="Q38" i="3"/>
  <c r="P38" i="3"/>
  <c r="O38" i="3"/>
  <c r="M38" i="3"/>
  <c r="H38" i="3"/>
  <c r="Q37" i="3"/>
  <c r="P37" i="3"/>
  <c r="O37" i="3"/>
  <c r="M37" i="3"/>
  <c r="H37" i="3"/>
  <c r="Q36" i="3"/>
  <c r="P36" i="3"/>
  <c r="O36" i="3"/>
  <c r="M36" i="3"/>
  <c r="H36" i="3"/>
  <c r="Q35" i="3"/>
  <c r="P35" i="3"/>
  <c r="O35" i="3"/>
  <c r="M35" i="3"/>
  <c r="H35" i="3"/>
  <c r="Q34" i="3"/>
  <c r="P34" i="3"/>
  <c r="O34" i="3"/>
  <c r="M34" i="3"/>
  <c r="H34" i="3"/>
  <c r="Q33" i="3"/>
  <c r="P33" i="3"/>
  <c r="O33" i="3"/>
  <c r="M33" i="3"/>
  <c r="H33" i="3"/>
  <c r="Q32" i="3"/>
  <c r="P32" i="3"/>
  <c r="O32" i="3"/>
  <c r="M32" i="3"/>
  <c r="H32" i="3"/>
  <c r="Q31" i="3"/>
  <c r="P31" i="3"/>
  <c r="O31" i="3"/>
  <c r="M31" i="3"/>
  <c r="H31" i="3"/>
  <c r="Q30" i="3"/>
  <c r="P30" i="3"/>
  <c r="O30" i="3"/>
  <c r="M30" i="3"/>
  <c r="H30" i="3"/>
  <c r="Q29" i="3"/>
  <c r="P29" i="3"/>
  <c r="O29" i="3"/>
  <c r="M29" i="3"/>
  <c r="H29" i="3"/>
  <c r="Q28" i="3"/>
  <c r="P28" i="3"/>
  <c r="O28" i="3"/>
  <c r="M28" i="3"/>
  <c r="H28" i="3"/>
  <c r="Q27" i="3"/>
  <c r="P27" i="3"/>
  <c r="O27" i="3"/>
  <c r="M27" i="3"/>
  <c r="H27" i="3"/>
  <c r="Q26" i="3"/>
  <c r="P26" i="3"/>
  <c r="O26" i="3"/>
  <c r="M26" i="3"/>
  <c r="H26" i="3"/>
  <c r="Q25" i="3"/>
  <c r="P25" i="3"/>
  <c r="O25" i="3"/>
  <c r="M25" i="3"/>
  <c r="H25" i="3"/>
  <c r="Q24" i="3"/>
  <c r="P24" i="3"/>
  <c r="O24" i="3"/>
  <c r="M24" i="3"/>
  <c r="H24" i="3"/>
  <c r="Q23" i="3"/>
  <c r="P23" i="3"/>
  <c r="O23" i="3"/>
  <c r="M23" i="3"/>
  <c r="H23" i="3"/>
  <c r="Q22" i="3"/>
  <c r="P22" i="3"/>
  <c r="O22" i="3"/>
  <c r="M22" i="3"/>
  <c r="H22" i="3"/>
  <c r="Q21" i="3"/>
  <c r="P21" i="3"/>
  <c r="O21" i="3"/>
  <c r="M21" i="3"/>
  <c r="H21" i="3"/>
  <c r="Q20" i="3"/>
  <c r="P20" i="3"/>
  <c r="O20" i="3"/>
  <c r="M20" i="3"/>
  <c r="H20" i="3"/>
  <c r="Q19" i="3"/>
  <c r="P19" i="3"/>
  <c r="O19" i="3"/>
  <c r="M19" i="3"/>
  <c r="H19" i="3"/>
  <c r="L13" i="3"/>
  <c r="K13" i="3"/>
  <c r="J13" i="3"/>
  <c r="G13" i="3"/>
  <c r="E13" i="3"/>
  <c r="Q12" i="3"/>
  <c r="P12" i="3"/>
  <c r="O12" i="3"/>
  <c r="M12" i="3"/>
  <c r="H12" i="3"/>
  <c r="Q11" i="3"/>
  <c r="P11" i="3"/>
  <c r="O11" i="3"/>
  <c r="M11" i="3"/>
  <c r="H11" i="3"/>
  <c r="Q10" i="3"/>
  <c r="O10" i="3"/>
  <c r="M10" i="3"/>
  <c r="F10" i="3"/>
  <c r="H10" i="3" s="1"/>
  <c r="Q9" i="3"/>
  <c r="P9" i="3"/>
  <c r="O9" i="3"/>
  <c r="M9" i="3"/>
  <c r="H9" i="3"/>
  <c r="Q8" i="3"/>
  <c r="P8" i="3"/>
  <c r="O8" i="3"/>
  <c r="M8" i="3"/>
  <c r="H8" i="3"/>
  <c r="Q7" i="3"/>
  <c r="P7" i="3"/>
  <c r="O7" i="3"/>
  <c r="M7" i="3"/>
  <c r="H7" i="3"/>
  <c r="Q69" i="3" l="1"/>
  <c r="R40" i="3"/>
  <c r="R37" i="3"/>
  <c r="R57" i="3"/>
  <c r="R69" i="3" s="1"/>
  <c r="M69" i="3"/>
  <c r="O69" i="3"/>
  <c r="R43" i="3"/>
  <c r="P69" i="3"/>
  <c r="R23" i="3"/>
  <c r="R20" i="3"/>
  <c r="R12" i="3"/>
  <c r="L143" i="1"/>
  <c r="N143" i="1"/>
  <c r="N129" i="1"/>
  <c r="R44" i="3"/>
  <c r="R35" i="3"/>
  <c r="R24" i="3"/>
  <c r="R10" i="3"/>
  <c r="M9" i="4"/>
  <c r="L136" i="1"/>
  <c r="N136" i="1"/>
  <c r="K137" i="1"/>
  <c r="K145" i="1" s="1"/>
  <c r="O129" i="1"/>
  <c r="O136" i="1"/>
  <c r="L129" i="1"/>
  <c r="O140" i="1"/>
  <c r="O143" i="1" s="1"/>
  <c r="R33" i="3"/>
  <c r="R47" i="3"/>
  <c r="R8" i="3"/>
  <c r="R27" i="3"/>
  <c r="R32" i="3"/>
  <c r="R7" i="3"/>
  <c r="R28" i="3"/>
  <c r="R36" i="3"/>
  <c r="R39" i="3"/>
  <c r="R21" i="3"/>
  <c r="R30" i="3"/>
  <c r="R42" i="3"/>
  <c r="G50" i="3"/>
  <c r="G71" i="3" s="1"/>
  <c r="O13" i="3"/>
  <c r="R9" i="3"/>
  <c r="R11" i="3"/>
  <c r="R19" i="3"/>
  <c r="R22" i="3"/>
  <c r="R31" i="3"/>
  <c r="F13" i="3"/>
  <c r="F50" i="3" s="1"/>
  <c r="F71" i="3" s="1"/>
  <c r="O48" i="3"/>
  <c r="R25" i="3"/>
  <c r="R41" i="3"/>
  <c r="P48" i="3"/>
  <c r="P10" i="3"/>
  <c r="P13" i="3" s="1"/>
  <c r="Q13" i="3"/>
  <c r="Q48" i="3"/>
  <c r="R34" i="3"/>
  <c r="M48" i="3"/>
  <c r="H13" i="3"/>
  <c r="R46" i="3"/>
  <c r="M13" i="3"/>
  <c r="R26" i="3"/>
  <c r="H48" i="3"/>
  <c r="R29" i="3"/>
  <c r="R45" i="3"/>
  <c r="E50" i="3"/>
  <c r="E71" i="3" s="1"/>
  <c r="J50" i="3"/>
  <c r="J71" i="3" s="1"/>
  <c r="R38" i="3"/>
  <c r="K50" i="3"/>
  <c r="K71" i="3" s="1"/>
  <c r="L50" i="3"/>
  <c r="L71" i="3" s="1"/>
  <c r="Q8" i="2"/>
  <c r="N137" i="1" l="1"/>
  <c r="N145" i="1" s="1"/>
  <c r="Q50" i="3"/>
  <c r="Q71" i="3" s="1"/>
  <c r="R13" i="3"/>
  <c r="L137" i="1"/>
  <c r="L145" i="1" s="1"/>
  <c r="O137" i="1"/>
  <c r="O145" i="1" s="1"/>
  <c r="M50" i="3"/>
  <c r="M71" i="3" s="1"/>
  <c r="H50" i="3"/>
  <c r="H71" i="3" s="1"/>
  <c r="P50" i="3"/>
  <c r="P71" i="3" s="1"/>
  <c r="O50" i="3"/>
  <c r="O71" i="3" s="1"/>
  <c r="R48" i="3"/>
  <c r="R50" i="3" l="1"/>
  <c r="R71" i="3" s="1"/>
  <c r="S9" i="2" l="1"/>
  <c r="T9" i="2"/>
  <c r="U9" i="2"/>
  <c r="V9" i="2"/>
  <c r="W9" i="2"/>
  <c r="S10" i="2"/>
  <c r="T10" i="2"/>
  <c r="U10" i="2"/>
  <c r="V10" i="2"/>
  <c r="W10" i="2"/>
  <c r="S11" i="2"/>
  <c r="T11" i="2"/>
  <c r="U11" i="2"/>
  <c r="V11" i="2"/>
  <c r="W11" i="2"/>
  <c r="S12" i="2"/>
  <c r="T12" i="2"/>
  <c r="U12" i="2"/>
  <c r="V12" i="2"/>
  <c r="W12" i="2"/>
  <c r="S13" i="2"/>
  <c r="T13" i="2"/>
  <c r="U13" i="2"/>
  <c r="V13" i="2"/>
  <c r="W13" i="2"/>
  <c r="S14" i="2"/>
  <c r="T14" i="2"/>
  <c r="U14" i="2"/>
  <c r="V14" i="2"/>
  <c r="W14" i="2"/>
  <c r="S15" i="2"/>
  <c r="T15" i="2"/>
  <c r="U15" i="2"/>
  <c r="V15" i="2"/>
  <c r="W15" i="2"/>
  <c r="S16" i="2"/>
  <c r="T16" i="2"/>
  <c r="U16" i="2"/>
  <c r="V16" i="2"/>
  <c r="W16" i="2"/>
  <c r="S17" i="2"/>
  <c r="T17" i="2"/>
  <c r="U17" i="2"/>
  <c r="V17" i="2"/>
  <c r="W17" i="2"/>
  <c r="S18" i="2"/>
  <c r="T18" i="2"/>
  <c r="U18" i="2"/>
  <c r="V18" i="2"/>
  <c r="W18" i="2"/>
  <c r="S19" i="2"/>
  <c r="T19" i="2"/>
  <c r="U19" i="2"/>
  <c r="V19" i="2"/>
  <c r="W19" i="2"/>
  <c r="S20" i="2"/>
  <c r="T20" i="2"/>
  <c r="U20" i="2"/>
  <c r="V20" i="2"/>
  <c r="W20" i="2"/>
  <c r="S21" i="2"/>
  <c r="T21" i="2"/>
  <c r="U21" i="2"/>
  <c r="V21" i="2"/>
  <c r="W21" i="2"/>
  <c r="S22" i="2"/>
  <c r="T22" i="2"/>
  <c r="U22" i="2"/>
  <c r="V22" i="2"/>
  <c r="W22" i="2"/>
  <c r="S23" i="2"/>
  <c r="T23" i="2"/>
  <c r="U23" i="2"/>
  <c r="V23" i="2"/>
  <c r="W23" i="2"/>
  <c r="S24" i="2"/>
  <c r="T24" i="2"/>
  <c r="U24" i="2"/>
  <c r="V24" i="2"/>
  <c r="W24" i="2"/>
  <c r="S25" i="2"/>
  <c r="T25" i="2"/>
  <c r="U25" i="2"/>
  <c r="V25" i="2"/>
  <c r="W25" i="2"/>
  <c r="S26" i="2"/>
  <c r="T26" i="2"/>
  <c r="U26" i="2"/>
  <c r="V26" i="2"/>
  <c r="W26" i="2"/>
  <c r="S27" i="2"/>
  <c r="T27" i="2"/>
  <c r="U27" i="2"/>
  <c r="V27" i="2"/>
  <c r="W27" i="2"/>
  <c r="S28" i="2"/>
  <c r="T28" i="2"/>
  <c r="U28" i="2"/>
  <c r="V28" i="2"/>
  <c r="W28" i="2"/>
  <c r="S29" i="2"/>
  <c r="T29" i="2"/>
  <c r="U29" i="2"/>
  <c r="V29" i="2"/>
  <c r="W29" i="2"/>
  <c r="S30" i="2"/>
  <c r="T30" i="2"/>
  <c r="U30" i="2"/>
  <c r="V30" i="2"/>
  <c r="W30" i="2"/>
  <c r="S31" i="2"/>
  <c r="T31" i="2"/>
  <c r="U31" i="2"/>
  <c r="V31" i="2"/>
  <c r="W31" i="2"/>
  <c r="S32" i="2"/>
  <c r="T32" i="2"/>
  <c r="U32" i="2"/>
  <c r="V32" i="2"/>
  <c r="W32" i="2"/>
  <c r="S33" i="2"/>
  <c r="T33" i="2"/>
  <c r="U33" i="2"/>
  <c r="V33" i="2"/>
  <c r="W33" i="2"/>
  <c r="S34" i="2"/>
  <c r="T34" i="2"/>
  <c r="U34" i="2"/>
  <c r="V34" i="2"/>
  <c r="W34" i="2"/>
  <c r="S35" i="2"/>
  <c r="T35" i="2"/>
  <c r="U35" i="2"/>
  <c r="V35" i="2"/>
  <c r="W35" i="2"/>
  <c r="S36" i="2"/>
  <c r="T36" i="2"/>
  <c r="U36" i="2"/>
  <c r="V36" i="2"/>
  <c r="W36" i="2"/>
  <c r="S37" i="2"/>
  <c r="T37" i="2"/>
  <c r="U37" i="2"/>
  <c r="V37" i="2"/>
  <c r="W37" i="2"/>
  <c r="S38" i="2"/>
  <c r="T38" i="2"/>
  <c r="U38" i="2"/>
  <c r="V38" i="2"/>
  <c r="W38" i="2"/>
  <c r="S39" i="2"/>
  <c r="T39" i="2"/>
  <c r="U39" i="2"/>
  <c r="V39" i="2"/>
  <c r="W39" i="2"/>
  <c r="S40" i="2"/>
  <c r="T40" i="2"/>
  <c r="U40" i="2"/>
  <c r="V40" i="2"/>
  <c r="W40" i="2"/>
  <c r="S41" i="2"/>
  <c r="T41" i="2"/>
  <c r="U41" i="2"/>
  <c r="V41" i="2"/>
  <c r="W41" i="2"/>
  <c r="S42" i="2"/>
  <c r="T42" i="2"/>
  <c r="U42" i="2"/>
  <c r="V42" i="2"/>
  <c r="W42" i="2"/>
  <c r="S43" i="2"/>
  <c r="T43" i="2"/>
  <c r="U43" i="2"/>
  <c r="V43" i="2"/>
  <c r="W43" i="2"/>
  <c r="S44" i="2"/>
  <c r="T44" i="2"/>
  <c r="U44" i="2"/>
  <c r="V44" i="2"/>
  <c r="W44" i="2"/>
  <c r="S45" i="2"/>
  <c r="T45" i="2"/>
  <c r="U45" i="2"/>
  <c r="V45" i="2"/>
  <c r="W45" i="2"/>
  <c r="S46" i="2"/>
  <c r="T46" i="2"/>
  <c r="U46" i="2"/>
  <c r="V46" i="2"/>
  <c r="W46" i="2"/>
  <c r="S47" i="2"/>
  <c r="T47" i="2"/>
  <c r="U47" i="2"/>
  <c r="V47" i="2"/>
  <c r="W47" i="2"/>
  <c r="S48" i="2"/>
  <c r="T48" i="2"/>
  <c r="U48" i="2"/>
  <c r="V48" i="2"/>
  <c r="W48" i="2"/>
  <c r="S49" i="2"/>
  <c r="T49" i="2"/>
  <c r="U49" i="2"/>
  <c r="V49" i="2"/>
  <c r="W49" i="2"/>
  <c r="S50" i="2"/>
  <c r="T50" i="2"/>
  <c r="U50" i="2"/>
  <c r="V50" i="2"/>
  <c r="W50" i="2"/>
  <c r="S51" i="2"/>
  <c r="T51" i="2"/>
  <c r="U51" i="2"/>
  <c r="V51" i="2"/>
  <c r="W51" i="2"/>
  <c r="T8" i="2"/>
  <c r="U8" i="2"/>
  <c r="V8" i="2"/>
  <c r="W8" i="2"/>
  <c r="S8" i="2"/>
  <c r="P52" i="2"/>
  <c r="O52" i="2"/>
  <c r="N52" i="2"/>
  <c r="M52" i="2"/>
  <c r="L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V52" i="2" l="1"/>
  <c r="S52" i="2"/>
  <c r="W52" i="2"/>
  <c r="U52" i="2"/>
  <c r="T52" i="2"/>
  <c r="Q52" i="2"/>
  <c r="I52" i="2" l="1"/>
  <c r="H52" i="2"/>
  <c r="G52" i="2"/>
  <c r="F52" i="2"/>
  <c r="E52" i="2"/>
  <c r="J51" i="2"/>
  <c r="X51" i="2" s="1"/>
  <c r="J50" i="2"/>
  <c r="X50" i="2" s="1"/>
  <c r="J49" i="2"/>
  <c r="X49" i="2" s="1"/>
  <c r="J48" i="2"/>
  <c r="X48" i="2" s="1"/>
  <c r="J47" i="2"/>
  <c r="X47" i="2" s="1"/>
  <c r="J46" i="2"/>
  <c r="X46" i="2" s="1"/>
  <c r="J45" i="2"/>
  <c r="X45" i="2" s="1"/>
  <c r="J44" i="2"/>
  <c r="X44" i="2" s="1"/>
  <c r="J43" i="2"/>
  <c r="X43" i="2" s="1"/>
  <c r="J42" i="2"/>
  <c r="X42" i="2" s="1"/>
  <c r="J41" i="2"/>
  <c r="X41" i="2" s="1"/>
  <c r="J40" i="2"/>
  <c r="X40" i="2" s="1"/>
  <c r="J39" i="2"/>
  <c r="X39" i="2" s="1"/>
  <c r="J38" i="2"/>
  <c r="X38" i="2" s="1"/>
  <c r="J37" i="2"/>
  <c r="X37" i="2" s="1"/>
  <c r="J36" i="2"/>
  <c r="X36" i="2" s="1"/>
  <c r="J35" i="2"/>
  <c r="X35" i="2" s="1"/>
  <c r="J34" i="2"/>
  <c r="X34" i="2" s="1"/>
  <c r="J33" i="2"/>
  <c r="X33" i="2" s="1"/>
  <c r="J32" i="2"/>
  <c r="X32" i="2" s="1"/>
  <c r="J31" i="2"/>
  <c r="X31" i="2" s="1"/>
  <c r="J30" i="2"/>
  <c r="X30" i="2" s="1"/>
  <c r="J29" i="2"/>
  <c r="X29" i="2" s="1"/>
  <c r="J28" i="2"/>
  <c r="X28" i="2" s="1"/>
  <c r="J27" i="2"/>
  <c r="X27" i="2" s="1"/>
  <c r="J26" i="2"/>
  <c r="X26" i="2" s="1"/>
  <c r="J25" i="2"/>
  <c r="X25" i="2" s="1"/>
  <c r="J24" i="2"/>
  <c r="X24" i="2" s="1"/>
  <c r="J23" i="2"/>
  <c r="X23" i="2" s="1"/>
  <c r="J22" i="2"/>
  <c r="X22" i="2" s="1"/>
  <c r="J21" i="2"/>
  <c r="X21" i="2" s="1"/>
  <c r="J20" i="2"/>
  <c r="X20" i="2" s="1"/>
  <c r="J19" i="2"/>
  <c r="X19" i="2" s="1"/>
  <c r="J18" i="2"/>
  <c r="X18" i="2" s="1"/>
  <c r="J17" i="2"/>
  <c r="X17" i="2" s="1"/>
  <c r="J16" i="2"/>
  <c r="X16" i="2" s="1"/>
  <c r="J15" i="2"/>
  <c r="X15" i="2" s="1"/>
  <c r="J14" i="2"/>
  <c r="X14" i="2" s="1"/>
  <c r="J13" i="2"/>
  <c r="X13" i="2" s="1"/>
  <c r="J12" i="2"/>
  <c r="X12" i="2" s="1"/>
  <c r="J11" i="2"/>
  <c r="X11" i="2" s="1"/>
  <c r="J10" i="2"/>
  <c r="X10" i="2" s="1"/>
  <c r="J9" i="2"/>
  <c r="X9" i="2" s="1"/>
  <c r="J8" i="2"/>
  <c r="X8" i="2" s="1"/>
  <c r="X52" i="2" l="1"/>
  <c r="J52" i="2"/>
</calcChain>
</file>

<file path=xl/sharedStrings.xml><?xml version="1.0" encoding="utf-8"?>
<sst xmlns="http://schemas.openxmlformats.org/spreadsheetml/2006/main" count="399" uniqueCount="251">
  <si>
    <t>ORG</t>
  </si>
  <si>
    <t>ODPA</t>
  </si>
  <si>
    <t>platy</t>
  </si>
  <si>
    <t>FKSP</t>
  </si>
  <si>
    <t>NIV celkem</t>
  </si>
  <si>
    <t>Přidělená dotace - subjekty dotčené změnou</t>
  </si>
  <si>
    <t>Masarykova základní škola a Mateřská škola, Hradec Králové - Plotiště, P. Jilemnického 420</t>
  </si>
  <si>
    <t>Mateřská škola Zvoneček, Hradec Králové, Čajkovského 1093</t>
  </si>
  <si>
    <t>Základní škola a Mateřská škola, Lično, okres Rychnov nad Kněžnou</t>
  </si>
  <si>
    <t>Základní škola a Mateřská škola, Horní Maršov, okres Trutnov</t>
  </si>
  <si>
    <t>částky v Kč</t>
  </si>
  <si>
    <t>Org</t>
  </si>
  <si>
    <t>příjemce dotace</t>
  </si>
  <si>
    <t>OON</t>
  </si>
  <si>
    <t>odvody</t>
  </si>
  <si>
    <t>ONIV</t>
  </si>
  <si>
    <t>Dotace celkem</t>
  </si>
  <si>
    <t>obecní školy</t>
  </si>
  <si>
    <t>Základní škola, Jičín, Železnická 460</t>
  </si>
  <si>
    <t>Základní škola a mateřská škola, Mladé Buky</t>
  </si>
  <si>
    <t>Základní škola Gutha-Jarkovského Kostelec nad Orlicí</t>
  </si>
  <si>
    <t>Základní škola Rychnov nad Kněžnou, Javornická 1596</t>
  </si>
  <si>
    <t>Základní škola a Mateřská škola, Bernartice, okres Trutnov</t>
  </si>
  <si>
    <t>Základní škola, Chlumec nad Cidlinou, okres Hradec Králové</t>
  </si>
  <si>
    <t>Základní škola, Opočno, okres Rychnov nad Kněžnou</t>
  </si>
  <si>
    <t>Základní škola T. G. Masaryka Náchod, Bartoňova 1005</t>
  </si>
  <si>
    <t>Základní škola a Mateřská škola, Dětenice, okres Jičín</t>
  </si>
  <si>
    <t>Základní škola, Hradec Králové, tř. SNP 694</t>
  </si>
  <si>
    <t>Základní škola a Mateřská škola Orlické Záhoří</t>
  </si>
  <si>
    <t>Základní škola a Mateřská škola Skuhrov nad Bělou</t>
  </si>
  <si>
    <t>Základní škola Strž, Dvůr Králové nad Labem, E. Krásnohorské 2919</t>
  </si>
  <si>
    <t>Mateřská škola Kamarád, Hradec Králové, Veverkova 1495</t>
  </si>
  <si>
    <t>Základní škola Schulzovy sady, Dvůr Králové nad Labem, Školní 1235</t>
  </si>
  <si>
    <t>Mateřská škola Čtyřlístek, Hradec Králové, Švendova 1127</t>
  </si>
  <si>
    <t>Základní škola, Trutnov, V Domcích 488</t>
  </si>
  <si>
    <t>Mateřská škola Chleny</t>
  </si>
  <si>
    <t>Základní škola a Mateřská škola, Vysoké Veselí, okres Jičín</t>
  </si>
  <si>
    <t>Základní škola, České Meziříčí, okres Rychnov nad Kněžnou</t>
  </si>
  <si>
    <t>Základní škola Karla Klíče Hostinné</t>
  </si>
  <si>
    <t>Základní škola SEVER, Hradec Králové, Lužická 1208</t>
  </si>
  <si>
    <t>Základní škola, Trutnov, Komenského 399</t>
  </si>
  <si>
    <t>Základní škola Vamberk, okres Rychnov nad Kněžnou</t>
  </si>
  <si>
    <t>Mateřská škola Sluníčko, Hradec Králové, Štefánikova 373</t>
  </si>
  <si>
    <t>Základní škola a mateřská škola, Předměřice nad Labem, okres Hradec Králové</t>
  </si>
  <si>
    <t>Mateřská škola, Hradec Králové, Kampanova 1488</t>
  </si>
  <si>
    <t>Základní škola a Mateřská škola, Hradec Králové - Kukleny, Pražská 198</t>
  </si>
  <si>
    <t>Základní škola K. V. Raise, Lázně Bělohrad, okres Jičín</t>
  </si>
  <si>
    <t>Základní škola a Mateřská škola Pohádka, Hradec Králové, Mandysova 1434</t>
  </si>
  <si>
    <t>Základní škola a Mateřská škola, Hradec Králové, Jiráskovo nám. 1166</t>
  </si>
  <si>
    <t>Základní škola a Mateřská škola, Hradec Králové, Štefcova 1092</t>
  </si>
  <si>
    <t>Základní škola a Mateřská škola, Hradec Králové - Svobodné Dvory, Spojovací 66</t>
  </si>
  <si>
    <t>Základní škola a Mateřská škola, Nechanice, okres Hradec Králové</t>
  </si>
  <si>
    <t>Mateřská škola, Hradec Králové, Třebechovická 837</t>
  </si>
  <si>
    <t>Mateřská škola Kostelec nad Orlicí, Mánesova 987</t>
  </si>
  <si>
    <t>Mateřská škola, Vrchlabí, Komenského 1248</t>
  </si>
  <si>
    <t>Základní škola a Mateřská škola Josefa Gočára, Hradec Králové, Tylovo nábřeží 1140</t>
  </si>
  <si>
    <t>Základní škola a mateřská škola, Svoboda nad Úpou, okres Trutnov</t>
  </si>
  <si>
    <t>Mateřská škola Pohoří</t>
  </si>
  <si>
    <t>Mateřská škola, Hradec Králové-Věkoše, K Sokolovně 349</t>
  </si>
  <si>
    <t>Základní škola, Jičín, 17. listopadu 109, příspěvková organizace</t>
  </si>
  <si>
    <t>Celkem</t>
  </si>
  <si>
    <t>Název a adresa školy</t>
  </si>
  <si>
    <t>Mateřská škola Beruška, Chlumec nad Cidlinou, Pod Loretou 460/IV</t>
  </si>
  <si>
    <t>Mateřská škola, Neděliště</t>
  </si>
  <si>
    <t>Základní škola a Mateřská škola, Vernéřovice, okres Náchod</t>
  </si>
  <si>
    <t>Základní škola a Mateřská škola Hronov, okres Náchod</t>
  </si>
  <si>
    <t>Mateřská škola Nový Hrádek</t>
  </si>
  <si>
    <t>Základní škola a Mateřská škola, Černčice, okres Náchod</t>
  </si>
  <si>
    <t>platy na 4 měsíce</t>
  </si>
  <si>
    <t>Masarykova jubilejní základní škola a mateřská škola, Černilov</t>
  </si>
  <si>
    <t>Základní škola a mateřská škola, Hlušice</t>
  </si>
  <si>
    <t>Masarykova základní škola a mateřská škola, Železnice</t>
  </si>
  <si>
    <t>Základní škola Nová Paka, Komenského 555</t>
  </si>
  <si>
    <t>Základní škola Hradební, Broumov</t>
  </si>
  <si>
    <t>Základní škola, Meziměstí, okres Náchod</t>
  </si>
  <si>
    <t>Základní škola a Mateřská škola, Teplice nad Metují</t>
  </si>
  <si>
    <t>Základní škola Rychnovek-Zvole, příspěvková organizace</t>
  </si>
  <si>
    <t>Základní škola V. Hejny, Červený Kostelec, Komenského 540, okres Náchod</t>
  </si>
  <si>
    <t>Základní škola, Česká Skalice, okres Náchod</t>
  </si>
  <si>
    <t>Základní škola a Mateřská škola Dolní Radechová, okres Náchod</t>
  </si>
  <si>
    <t>Základní škola Velké Poříčí, okres Náchod</t>
  </si>
  <si>
    <t>Základní škola Týniště nad Orlicí</t>
  </si>
  <si>
    <t>Základní škola 5. května, Dvůr Králové nad Labem, 28. října 731</t>
  </si>
  <si>
    <t>Základní škola Úpice - Lány</t>
  </si>
  <si>
    <t>Základní škola a Mateřská škola, Lánov, okres Trutnov</t>
  </si>
  <si>
    <t>Základní škola a mateřská škola Špindlerův Mlýn</t>
  </si>
  <si>
    <t>příjemce dotace - obecní subjekty</t>
  </si>
  <si>
    <t>Základní škola, Hradec Králové, Habrmanova 130</t>
  </si>
  <si>
    <t>Dotace celkem
33 122</t>
  </si>
  <si>
    <t>z toho 
OON</t>
  </si>
  <si>
    <t>z toho 
ONIV</t>
  </si>
  <si>
    <t>Leden-červen 2020</t>
  </si>
  <si>
    <t>Září-prosinec 2020</t>
  </si>
  <si>
    <t>org</t>
  </si>
  <si>
    <t>příjemci dotace</t>
  </si>
  <si>
    <t>Základní škola a Mateřská škola, Hradec Králové - Malšova Lhota, Lhotecká 39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</si>
  <si>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</si>
  <si>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</si>
  <si>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</si>
  <si>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</si>
  <si>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</si>
  <si>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Králové, příspěvková organizace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</si>
  <si>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</si>
  <si>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</si>
  <si>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</si>
  <si>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 a Mateřská škola, Probluz, okres Hradec Králové</t>
  </si>
  <si>
    <t>Základní škola a mateřská škola Stěžery</t>
  </si>
  <si>
    <t>Základní škola, Smiřice, okres Hradec Králové</t>
  </si>
  <si>
    <t>Základní škola, Třebechovice pod Orebem, okres Hradec Králové</t>
  </si>
  <si>
    <t>Základní škola, Nový Bydžov, Karla IV. 209, okres Hradec Králové</t>
  </si>
  <si>
    <t>Základní škola, Nový Bydžov, V. Kl. Klicpery 561, okres Hradec Králové</t>
  </si>
  <si>
    <t>Základní škola a Mateřská škola, Měník, okres Hradec Králové</t>
  </si>
  <si>
    <t>Základní škola a mateřská škola, Prasek</t>
  </si>
  <si>
    <t>Základní škola a mateřská škola, Skřivany, okres Hradec Králové</t>
  </si>
  <si>
    <t>Základní škola Eduarda Štorcha a mateřská škola Ostroměř</t>
  </si>
  <si>
    <t>Základní škola, Milovice u Hořic, okres Jičín</t>
  </si>
  <si>
    <t xml:space="preserve">Základní škola a mateřská škola, Cerekvice nad Bystřicí, příspěvková organizace </t>
  </si>
  <si>
    <t>Základní škola a Mateřská škola, Dobrá Voda u Hořic, okres Jičín</t>
  </si>
  <si>
    <t>Základní škola a Mateřská škola, Chodovice, okres Jičín</t>
  </si>
  <si>
    <t>Základní škola a Mateřská škola, Podhorní Újezd a Vojice, okres Jičín</t>
  </si>
  <si>
    <t>Základní škola, Jičín, Poděbradova 18</t>
  </si>
  <si>
    <t>Základní škola a Mateřská škola Kopidlno</t>
  </si>
  <si>
    <t>Základní škola K. V. Raise Lázně Bělohrad, okres Jičín</t>
  </si>
  <si>
    <t>Základní škola, Sobotka, okres Jičín</t>
  </si>
  <si>
    <t xml:space="preserve">Základní škola a Mateřská škola, Dětenice, okres Jičín </t>
  </si>
  <si>
    <t>Základní škola, Nemyčeves, okres Jičín</t>
  </si>
  <si>
    <t>Masarykova základní škola, Stará Paka, okres Jičín</t>
  </si>
  <si>
    <t>Základní škola a Mateřská škola, Vidochov, okres Jičín</t>
  </si>
  <si>
    <t>Základní škola a mateřská škola, Adršpach</t>
  </si>
  <si>
    <t>Základní škola a mateřská škola, Jetřichov, okres Náchod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</si>
  <si>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</si>
  <si>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</si>
  <si>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</si>
  <si>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Jaroměř-Josefov, Vodárenská 370, okres Náchod</t>
  </si>
  <si>
    <t>Základní škola a Mateřská škola, Jasenná, okres Náchod</t>
  </si>
  <si>
    <t>Základní škola a Mateřská škola Velichovky, příspěvková organizace</t>
  </si>
  <si>
    <t>Základní škola a Mateřská škola, Velký Třebešov, okres Náchod</t>
  </si>
  <si>
    <t>Základní škola, Červený Kostelec, Lhota, Bratří Čapků 138, okres Náchod</t>
  </si>
  <si>
    <t>Základní škola a Mateřská škola, Červený Kostelec, Olešnice 190</t>
  </si>
  <si>
    <t>Základní škola a Mateřská škola, Police nad Metují, okres Náchod</t>
  </si>
  <si>
    <t>Základní škola a Mateřská škola, Bukovice, okres Náchod</t>
  </si>
  <si>
    <t>Základní škola a Mateřská škola Machov, okres Náchod</t>
  </si>
  <si>
    <t>Základní škola a Mateřská škola Stárkov</t>
  </si>
  <si>
    <t>Základní škola a Mateřská škola, Studnice, okres Náchod</t>
  </si>
  <si>
    <t>Základní škola a Mateřská škola Žďárky, okres Náchod</t>
  </si>
  <si>
    <t>Základní škola a mateřská škola Bohuslavice, okres Náchod</t>
  </si>
  <si>
    <t>Základní škola a Mateřská škola Krčín</t>
  </si>
  <si>
    <t>Základní škola a Mateřská škola Ohnišov</t>
  </si>
  <si>
    <t>Základní škola a Montessori mateřská škola Podbřezí</t>
  </si>
  <si>
    <t>Základní škola Pohoří, okres Rychnov nad Kněžnou</t>
  </si>
  <si>
    <t>Základní škola a mateřská škola Přepychy, okres Rychnov nad Kněžnou</t>
  </si>
  <si>
    <t>Základní škola Dobré, okres Rychnov nad Kněžnou</t>
  </si>
  <si>
    <t>Základní škola a Mateřská škola v Olešnici v Orlických horách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</si>
  <si>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</si>
  <si>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</si>
  <si>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</si>
  <si>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a Mateřská škola, Čestice, okres Rychnov nad Kněžnou</t>
  </si>
  <si>
    <t>Základní škola a Mateřská škola, Lípa nad Orlicí, okres Rychnov nad Kněžnou</t>
  </si>
  <si>
    <t>Základní škola, Olešnice, okres Rychnov nad Kněžnou</t>
  </si>
  <si>
    <t>Základní škola a mateřská škola Javornice</t>
  </si>
  <si>
    <t>Základní škola a Mateřská škola Lhoty u Potštejna</t>
  </si>
  <si>
    <t>Základní škola a Mateřská škola Slatina nad Zdobnicí</t>
  </si>
  <si>
    <t>Základní škola Solnice,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</si>
  <si>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</si>
  <si>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</si>
  <si>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 Pěčín</t>
  </si>
  <si>
    <t>Základní škola a Mateřská škola, Potštejn, okres Rychnov nad Kněžnou</t>
  </si>
  <si>
    <t>Základní škola a mateřská škola Rybná nad Zdobnicí, okres Rychnov nad Kněžnou</t>
  </si>
  <si>
    <t>Základní škola a Mateřská škola, Záměl, okres Rychnov nad Kněžnou</t>
  </si>
  <si>
    <t>Základní škola a Mateřská škola, Kocbeře, okres Trutnov</t>
  </si>
  <si>
    <t>Základní škola a Mateřská škola, Bílá Třemešná, okres Trutnov</t>
  </si>
  <si>
    <t>Základní škola a Mateřská škola, Mostek, okres Trutnov</t>
  </si>
  <si>
    <t>Základní škola Dukelských bojovníků a mateřská škola, Dubenec</t>
  </si>
  <si>
    <t>Základní škola a Základní umělecká škola, Rtyně v Podkrkonoší, okres Trutnov</t>
  </si>
  <si>
    <t>Základní škola kpt. Jaroše, Trutnov, Gorkého 38</t>
  </si>
  <si>
    <t>Základní škola, Trutnov 2, Mládežnická 536</t>
  </si>
  <si>
    <t>Základní škola Úpice-Lány</t>
  </si>
  <si>
    <t>Základní škola, Žacléř, okres Trutnov</t>
  </si>
  <si>
    <t>Základní škola a Mateřská škola, Batňovice, okres Trutnov</t>
  </si>
  <si>
    <t>Základní škola a Mateřská škola, Dolní Olešnice, okres Trutnov</t>
  </si>
  <si>
    <t>Základní škola Malé Svatoňovice</t>
  </si>
  <si>
    <t>Základní škola a Mateřská škola, Velké Svatoňovice, okres Trutnov</t>
  </si>
  <si>
    <t>Základní škola a Mateřská škola, Černý Důl, okres Trutnov</t>
  </si>
  <si>
    <t>Základní škola a mateřská škola, Dolní Branná, okres Trutnov</t>
  </si>
  <si>
    <t>Základní škola a mateřská škola, Kunčice nad Labem</t>
  </si>
  <si>
    <t>CELKEM obecní školy</t>
  </si>
  <si>
    <t/>
  </si>
  <si>
    <t>krajské školy</t>
  </si>
  <si>
    <t>Speciální základní škola Augustina Bartoše</t>
  </si>
  <si>
    <t>Základní škola logopedická a Mateřská škola logopedická, Choustníkovo Hradiště 161</t>
  </si>
  <si>
    <t>Základní škola a Praktická škola, Dvůr Králové nad Labem, Přemyslova 479</t>
  </si>
  <si>
    <t>Praktická škola, Základní škola a Mateřská škola Josefa Zemana, Náchod</t>
  </si>
  <si>
    <t>CELKEM krajské školy</t>
  </si>
  <si>
    <t>CELKEM obecní + krajské</t>
  </si>
  <si>
    <t>soukromé školy</t>
  </si>
  <si>
    <t>První  soukromá základní škola v Hradci Králové</t>
  </si>
  <si>
    <t>Základní škola Sion J. A.Komenského, Hradec Králové</t>
  </si>
  <si>
    <t>Soukromá základní škola a mateřská škola, Úlibice, okres Jičín</t>
  </si>
  <si>
    <t>Celkem soukromé školy</t>
  </si>
  <si>
    <t>Celkem - obecní, krajské, soukromé</t>
  </si>
  <si>
    <t>počet 
km</t>
  </si>
  <si>
    <t>částka dotace ONIV</t>
  </si>
  <si>
    <t xml:space="preserve">NIV dotace celkem </t>
  </si>
  <si>
    <t>IČO</t>
  </si>
  <si>
    <t>Celkem obecní školy</t>
  </si>
  <si>
    <r>
      <rPr>
        <b/>
        <sz val="12"/>
        <color rgb="FFFF0000"/>
        <rFont val="Calibri"/>
        <family val="2"/>
        <charset val="238"/>
        <scheme val="minor"/>
      </rPr>
      <t>modul A</t>
    </r>
    <r>
      <rPr>
        <b/>
        <sz val="12"/>
        <color theme="1"/>
        <rFont val="Calibri"/>
        <family val="2"/>
        <charset val="238"/>
        <scheme val="minor"/>
      </rPr>
      <t xml:space="preserve"> - dotace pro mateřské školy</t>
    </r>
  </si>
  <si>
    <r>
      <rPr>
        <b/>
        <sz val="12"/>
        <color rgb="FFFF0000"/>
        <rFont val="Calibri"/>
        <family val="2"/>
        <charset val="238"/>
        <scheme val="minor"/>
      </rPr>
      <t>modul B</t>
    </r>
    <r>
      <rPr>
        <b/>
        <sz val="12"/>
        <color theme="1"/>
        <rFont val="Calibri"/>
        <family val="2"/>
        <charset val="238"/>
        <scheme val="minor"/>
      </rPr>
      <t xml:space="preserve"> - dotace pro základní školy</t>
    </r>
  </si>
  <si>
    <r>
      <rPr>
        <b/>
        <sz val="12"/>
        <color rgb="FFFF0000"/>
        <rFont val="Calibri"/>
        <family val="2"/>
        <charset val="238"/>
        <scheme val="minor"/>
      </rPr>
      <t>modul C</t>
    </r>
    <r>
      <rPr>
        <b/>
        <sz val="12"/>
        <color theme="1"/>
        <rFont val="Calibri"/>
        <family val="2"/>
        <charset val="238"/>
        <scheme val="minor"/>
      </rPr>
      <t xml:space="preserve"> - dotace pro střední školy</t>
    </r>
  </si>
  <si>
    <t>Vratky prostředků z rozvojových programů - úprava výše dotace poskytnuté v r. 2020</t>
  </si>
  <si>
    <t>Rozhodnutí č. 7236-8/2020 z 17.4. 2020</t>
  </si>
  <si>
    <t>Upravené ukazatele o vratku u RP MŠMT Podpora financování přímé pedagogické činnosti učitelů do nároku PHmax v mateřských, základních, středních školách a konzervatořích, č.j. MSMT-17893/2020-1 - ÚZ 33079</t>
  </si>
  <si>
    <t>Rozhodnutí č.17893-8/2020-19 z 24.9. 2020</t>
  </si>
  <si>
    <t>Rozhodnutí č.17741-8/2020-29 z 3.9. 2020</t>
  </si>
  <si>
    <t>Rozhodnutí č.38673/2019 z 10.6. 2020</t>
  </si>
  <si>
    <t>Rozhodnutí č. 32034-8/2020-20 z 24.9. 2020</t>
  </si>
  <si>
    <r>
      <t xml:space="preserve">Celkem modul A a B - </t>
    </r>
    <r>
      <rPr>
        <b/>
        <i/>
        <sz val="9"/>
        <color rgb="FFFF0000"/>
        <rFont val="Calibri"/>
        <family val="2"/>
        <charset val="238"/>
        <scheme val="minor"/>
      </rPr>
      <t>pozn. jedno rozhodnutí</t>
    </r>
  </si>
  <si>
    <t>celkem krajské</t>
  </si>
  <si>
    <t>Upravené ukazatele k 2.12.2019 po odpočtu vratek</t>
  </si>
  <si>
    <t>poskytnutá dotace</t>
  </si>
  <si>
    <t>RP MŠMT Podpora financování přímé pedagogické činnosti učitelů do nároku PHmax v mateřských, základních, středních školách a konzervatořích,č.j.MSMT-17893/2020-1  -   ÚZ 33079</t>
  </si>
  <si>
    <t>RP MŠMT Podpora financování přímé pedagogické činnosti učitelů do nároku PHmax v mateřských, základních, středních školách a konzervatořích, č.j.MSMT-17893/2020-1  -   ÚZ 33079</t>
  </si>
  <si>
    <t>Vratky dotací provedené k 1.12.2020</t>
  </si>
  <si>
    <t>RP Podpora vzdělávání cizinců ve školách, čj. MŠMT-33014/2019 - ÚZ 33 075</t>
  </si>
  <si>
    <t xml:space="preserve">zákonné odvody </t>
  </si>
  <si>
    <t>zákonné odvody</t>
  </si>
  <si>
    <t>RP Podpora výuky plavání v základních školách v roce 2020 (VII. etapa), č.j. MSMT-17741/2020-1  - ÚZ 33 070</t>
  </si>
  <si>
    <t>zasláno na období</t>
  </si>
  <si>
    <t>Vratky dotací  k 1.12.2020</t>
  </si>
  <si>
    <t>Ukazatele po odpočtu vratek</t>
  </si>
  <si>
    <t>Dotační program MŠMT na podporu aktivit v oblasti Primární prevence rizikového chování na rok 2019, č.j. MSMT-24038/2019-1 - ÚZ 33122</t>
  </si>
  <si>
    <t>Vratka dotace na přímé výdaje pro soukromé školy na 4. čtvrtletí, ÚZ 33155</t>
  </si>
  <si>
    <t>Celkem za moduly A, B, C</t>
  </si>
  <si>
    <t>.</t>
  </si>
  <si>
    <t>tab. č. 4</t>
  </si>
  <si>
    <t>Rada 7.12.2020</t>
  </si>
  <si>
    <t>Rada KHK 7.12.2020</t>
  </si>
  <si>
    <t>Střední průmyslová škola stavební, Hradec Králové, Pospíšilova tř. 787</t>
  </si>
  <si>
    <t>Gymnázium J. K. Tyla, Hradec Králové, Tylovo nábř. 682</t>
  </si>
  <si>
    <t>Masarykova obchodní akademie, Jičín, 17. listopadu 220</t>
  </si>
  <si>
    <t>Střední škola zahradnická, Kopidlno, náměstí Hilmarovo 1</t>
  </si>
  <si>
    <t>Gymnázium, Dobruška, Pulická 779</t>
  </si>
  <si>
    <t>Střední zemědělská škola a Střední odborné učiliště chladicí a klimatizační techniky, Kostelec nad Orlicí</t>
  </si>
  <si>
    <t>Obchodní akademie T. G. Masaryka, Kostelec nad Orlicí, Komenského 522</t>
  </si>
  <si>
    <t>Vyšší odborná škola zdravotnická a Střední zdravotnická škola, Hradec Králové, Komenského 234</t>
  </si>
  <si>
    <t>Vyšší odborná škola zdravotnická, Střední zdravotnická škola a Obchodní akademie, Trutnov</t>
  </si>
  <si>
    <t>Střední průmyslová škola stavební a Obchodní akademie arch. Jana Letzela, Náchod, příspěvková organizace</t>
  </si>
  <si>
    <t>Střední škola hotelnictví, řemesel a gastronomie, Trutnov, příspěvková organizace</t>
  </si>
  <si>
    <t>Střední škola strojírenská a elektrotechnická</t>
  </si>
  <si>
    <t>Vratky prostředků z dotačních programů - úprava výše dotace poskytnuté v r. 2020</t>
  </si>
  <si>
    <t>zústatek dotace na účtu OŠ KÚ</t>
  </si>
  <si>
    <t>dotace NIV
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</si>
</sst>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K_č_-;\-* #,##0.00\ _K_č_-;_-* &quot;-&quot;??\ _K_č_-;_-@_-"/>
    <numFmt numFmtId="164" formatCode="0.0"/>
    <numFmt numFmtId="165" formatCode="0.0000"/>
    <numFmt numFmtId="166" formatCode="#,##0.0"/>
    <numFmt numFmtId="167" formatCode="0.000"/>
    <numFmt numFmtId="168" formatCode="#,##0.000"/>
    <numFmt numFmtId="169" formatCode="#,##0.00\ &quot;Kč&quot;"/>
    <numFmt numFmtId="170" formatCode="00,000,000"/>
  </numFmts>
  <fonts count="3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21" fillId="0" borderId="0"/>
  </cellStyleXfs>
  <cellXfs count="36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0" fillId="0" borderId="0" xfId="0" applyBorder="1" applyAlignment="1">
      <alignment horizontal="right"/>
    </xf>
    <xf numFmtId="165" fontId="1" fillId="0" borderId="0" xfId="0" applyNumberFormat="1" applyFont="1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/>
    <xf numFmtId="0" fontId="8" fillId="0" borderId="10" xfId="0" applyFont="1" applyFill="1" applyBorder="1" applyAlignment="1">
      <alignment horizontal="left" vertical="center" wrapText="1"/>
    </xf>
    <xf numFmtId="167" fontId="0" fillId="0" borderId="0" xfId="0" applyNumberFormat="1" applyAlignment="1">
      <alignment horizontal="right"/>
    </xf>
    <xf numFmtId="0" fontId="12" fillId="0" borderId="0" xfId="0" applyFont="1"/>
    <xf numFmtId="0" fontId="13" fillId="0" borderId="0" xfId="0" applyFont="1"/>
    <xf numFmtId="0" fontId="8" fillId="0" borderId="5" xfId="0" applyFont="1" applyBorder="1" applyAlignment="1">
      <alignment horizontal="center" vertical="center" wrapText="1"/>
    </xf>
    <xf numFmtId="168" fontId="9" fillId="0" borderId="5" xfId="0" applyNumberFormat="1" applyFont="1" applyFill="1" applyBorder="1" applyAlignment="1">
      <alignment horizontal="center" vertical="center" wrapText="1"/>
    </xf>
    <xf numFmtId="168" fontId="9" fillId="0" borderId="3" xfId="0" applyNumberFormat="1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/>
    </xf>
    <xf numFmtId="166" fontId="0" fillId="0" borderId="10" xfId="0" applyNumberFormat="1" applyFont="1" applyFill="1" applyBorder="1" applyAlignment="1">
      <alignment horizontal="center" vertical="center"/>
    </xf>
    <xf numFmtId="166" fontId="0" fillId="0" borderId="17" xfId="0" applyNumberFormat="1" applyFont="1" applyFill="1" applyBorder="1" applyAlignment="1">
      <alignment horizontal="center" vertical="center"/>
    </xf>
    <xf numFmtId="166" fontId="0" fillId="0" borderId="23" xfId="0" applyNumberFormat="1" applyFont="1" applyFill="1" applyBorder="1" applyAlignment="1">
      <alignment horizontal="center" vertical="center"/>
    </xf>
    <xf numFmtId="166" fontId="4" fillId="0" borderId="26" xfId="0" applyNumberFormat="1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Fill="1" applyBorder="1" applyAlignment="1"/>
    <xf numFmtId="166" fontId="0" fillId="0" borderId="21" xfId="0" applyNumberFormat="1" applyFont="1" applyFill="1" applyBorder="1" applyAlignment="1">
      <alignment horizontal="center" vertical="center"/>
    </xf>
    <xf numFmtId="166" fontId="0" fillId="0" borderId="38" xfId="0" applyNumberFormat="1" applyFont="1" applyFill="1" applyBorder="1" applyAlignment="1">
      <alignment horizontal="center" vertical="center"/>
    </xf>
    <xf numFmtId="166" fontId="4" fillId="0" borderId="32" xfId="0" applyNumberFormat="1" applyFont="1" applyFill="1" applyBorder="1" applyAlignment="1">
      <alignment horizontal="center" vertical="center"/>
    </xf>
    <xf numFmtId="166" fontId="0" fillId="0" borderId="9" xfId="0" applyNumberFormat="1" applyFont="1" applyFill="1" applyBorder="1" applyAlignment="1">
      <alignment horizontal="center" vertical="center"/>
    </xf>
    <xf numFmtId="166" fontId="4" fillId="0" borderId="3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/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/>
    <xf numFmtId="4" fontId="0" fillId="0" borderId="0" xfId="0" applyNumberFormat="1"/>
    <xf numFmtId="4" fontId="0" fillId="0" borderId="0" xfId="0" applyNumberForma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5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0" fontId="7" fillId="4" borderId="0" xfId="0" applyFont="1" applyFill="1" applyBorder="1" applyAlignment="1">
      <alignment horizontal="right" vertical="center"/>
    </xf>
    <xf numFmtId="0" fontId="7" fillId="0" borderId="28" xfId="0" applyFont="1" applyFill="1" applyBorder="1"/>
    <xf numFmtId="0" fontId="21" fillId="4" borderId="0" xfId="0" applyFont="1" applyFill="1" applyBorder="1" applyAlignment="1">
      <alignment horizontal="right" vertical="center"/>
    </xf>
    <xf numFmtId="4" fontId="9" fillId="0" borderId="27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168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40" xfId="0" applyNumberFormat="1" applyFon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3" fontId="4" fillId="5" borderId="0" xfId="0" applyNumberFormat="1" applyFont="1" applyFill="1" applyAlignment="1">
      <alignment horizontal="center" vertical="center"/>
    </xf>
    <xf numFmtId="168" fontId="14" fillId="0" borderId="41" xfId="0" applyNumberFormat="1" applyFont="1" applyFill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1" xfId="0" applyFont="1" applyFill="1" applyBorder="1" applyAlignment="1">
      <alignment horizontal="center" vertical="center"/>
    </xf>
    <xf numFmtId="168" fontId="9" fillId="3" borderId="5" xfId="0" applyNumberFormat="1" applyFont="1" applyFill="1" applyBorder="1" applyAlignment="1">
      <alignment horizontal="center" vertical="center" wrapText="1"/>
    </xf>
    <xf numFmtId="168" fontId="9" fillId="3" borderId="3" xfId="0" applyNumberFormat="1" applyFont="1" applyFill="1" applyBorder="1" applyAlignment="1">
      <alignment horizontal="center" vertical="center" wrapText="1"/>
    </xf>
    <xf numFmtId="0" fontId="9" fillId="0" borderId="42" xfId="2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/>
    <xf numFmtId="0" fontId="8" fillId="0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17" fillId="0" borderId="10" xfId="0" applyFont="1" applyBorder="1" applyAlignment="1">
      <alignment wrapText="1"/>
    </xf>
    <xf numFmtId="0" fontId="8" fillId="0" borderId="1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vertical="top" wrapText="1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8" fillId="2" borderId="2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8" fontId="9" fillId="3" borderId="2" xfId="0" applyNumberFormat="1" applyFont="1" applyFill="1" applyBorder="1" applyAlignment="1">
      <alignment horizontal="center" vertical="center" wrapText="1"/>
    </xf>
    <xf numFmtId="168" fontId="9" fillId="0" borderId="2" xfId="0" applyNumberFormat="1" applyFont="1" applyFill="1" applyBorder="1" applyAlignment="1">
      <alignment horizontal="center" vertical="center" wrapText="1"/>
    </xf>
    <xf numFmtId="0" fontId="28" fillId="0" borderId="1" xfId="0" applyFont="1" applyBorder="1"/>
    <xf numFmtId="166" fontId="0" fillId="0" borderId="25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/>
    <xf numFmtId="0" fontId="26" fillId="0" borderId="37" xfId="0" applyFont="1" applyFill="1" applyBorder="1"/>
    <xf numFmtId="0" fontId="26" fillId="0" borderId="9" xfId="0" applyFont="1" applyFill="1" applyBorder="1"/>
    <xf numFmtId="0" fontId="26" fillId="0" borderId="33" xfId="0" applyFont="1" applyFill="1" applyBorder="1"/>
    <xf numFmtId="0" fontId="29" fillId="0" borderId="7" xfId="0" applyFont="1" applyFill="1" applyBorder="1" applyAlignment="1"/>
    <xf numFmtId="0" fontId="29" fillId="0" borderId="27" xfId="0" applyFont="1" applyFill="1" applyBorder="1" applyAlignment="1"/>
    <xf numFmtId="0" fontId="8" fillId="0" borderId="5" xfId="0" applyFont="1" applyFill="1" applyBorder="1" applyAlignment="1">
      <alignment horizontal="center" vertical="center" wrapText="1"/>
    </xf>
    <xf numFmtId="0" fontId="26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8" fillId="0" borderId="2" xfId="1" applyNumberFormat="1" applyFont="1" applyFill="1" applyBorder="1" applyAlignment="1">
      <alignment horizontal="center" vertical="center" wrapText="1"/>
    </xf>
    <xf numFmtId="169" fontId="28" fillId="0" borderId="28" xfId="1" applyNumberFormat="1" applyFont="1" applyFill="1" applyBorder="1" applyAlignment="1">
      <alignment horizontal="center" vertical="center" wrapText="1"/>
    </xf>
    <xf numFmtId="4" fontId="28" fillId="3" borderId="3" xfId="0" applyNumberFormat="1" applyFont="1" applyFill="1" applyBorder="1" applyAlignment="1">
      <alignment horizontal="center" vertical="center" wrapText="1"/>
    </xf>
    <xf numFmtId="4" fontId="28" fillId="3" borderId="2" xfId="1" applyNumberFormat="1" applyFont="1" applyFill="1" applyBorder="1" applyAlignment="1">
      <alignment horizontal="center" vertical="center" wrapText="1"/>
    </xf>
    <xf numFmtId="169" fontId="28" fillId="3" borderId="28" xfId="1" applyNumberFormat="1" applyFont="1" applyFill="1" applyBorder="1" applyAlignment="1">
      <alignment horizontal="center" vertical="center" wrapText="1"/>
    </xf>
    <xf numFmtId="4" fontId="28" fillId="3" borderId="5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Fill="1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center" vertical="center"/>
    </xf>
    <xf numFmtId="4" fontId="19" fillId="0" borderId="15" xfId="0" applyNumberFormat="1" applyFont="1" applyFill="1" applyBorder="1" applyAlignment="1">
      <alignment horizontal="center" vertical="center"/>
    </xf>
    <xf numFmtId="4" fontId="19" fillId="0" borderId="37" xfId="0" applyNumberFormat="1" applyFont="1" applyFill="1" applyBorder="1" applyAlignment="1">
      <alignment horizontal="center" vertical="center"/>
    </xf>
    <xf numFmtId="4" fontId="20" fillId="0" borderId="30" xfId="0" applyNumberFormat="1" applyFont="1" applyFill="1" applyBorder="1" applyAlignment="1">
      <alignment horizontal="center" vertical="center"/>
    </xf>
    <xf numFmtId="4" fontId="0" fillId="0" borderId="14" xfId="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9" fillId="0" borderId="9" xfId="0" applyNumberFormat="1" applyFont="1" applyFill="1" applyBorder="1" applyAlignment="1">
      <alignment horizontal="center" vertical="center"/>
    </xf>
    <xf numFmtId="4" fontId="20" fillId="0" borderId="31" xfId="0" applyNumberFormat="1" applyFont="1" applyFill="1" applyBorder="1" applyAlignment="1">
      <alignment horizontal="center" vertical="center"/>
    </xf>
    <xf numFmtId="4" fontId="0" fillId="0" borderId="8" xfId="0" applyNumberFormat="1" applyFont="1" applyFill="1" applyBorder="1" applyAlignment="1">
      <alignment horizontal="center" vertical="center"/>
    </xf>
    <xf numFmtId="4" fontId="0" fillId="0" borderId="25" xfId="0" applyNumberFormat="1" applyFont="1" applyFill="1" applyBorder="1" applyAlignment="1">
      <alignment horizontal="center" vertical="center"/>
    </xf>
    <xf numFmtId="4" fontId="19" fillId="0" borderId="25" xfId="0" applyNumberFormat="1" applyFont="1" applyFill="1" applyBorder="1" applyAlignment="1">
      <alignment horizontal="center" vertical="center"/>
    </xf>
    <xf numFmtId="4" fontId="19" fillId="0" borderId="33" xfId="0" applyNumberFormat="1" applyFont="1" applyFill="1" applyBorder="1" applyAlignment="1">
      <alignment horizontal="center" vertical="center"/>
    </xf>
    <xf numFmtId="4" fontId="20" fillId="0" borderId="34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6" fontId="0" fillId="0" borderId="33" xfId="0" applyNumberFormat="1" applyFont="1" applyFill="1" applyBorder="1" applyAlignment="1">
      <alignment horizontal="center" vertical="center"/>
    </xf>
    <xf numFmtId="166" fontId="4" fillId="0" borderId="34" xfId="0" applyNumberFormat="1" applyFont="1" applyFill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/>
    </xf>
    <xf numFmtId="0" fontId="1" fillId="0" borderId="1" xfId="0" applyFont="1" applyFill="1" applyBorder="1" applyAlignment="1"/>
    <xf numFmtId="0" fontId="24" fillId="0" borderId="0" xfId="0" applyFont="1" applyFill="1" applyBorder="1" applyAlignment="1">
      <alignment horizontal="left"/>
    </xf>
    <xf numFmtId="0" fontId="21" fillId="0" borderId="41" xfId="2" applyFont="1" applyFill="1" applyBorder="1" applyAlignment="1">
      <alignment horizontal="center" vertical="center" wrapText="1"/>
    </xf>
    <xf numFmtId="3" fontId="23" fillId="0" borderId="41" xfId="2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wrapText="1"/>
    </xf>
    <xf numFmtId="3" fontId="23" fillId="0" borderId="0" xfId="2" applyNumberFormat="1" applyFont="1" applyFill="1" applyBorder="1" applyAlignment="1">
      <alignment horizontal="center" vertical="center"/>
    </xf>
    <xf numFmtId="0" fontId="7" fillId="0" borderId="41" xfId="2" applyFont="1" applyFill="1" applyBorder="1" applyAlignment="1">
      <alignment horizontal="center" vertical="center" wrapText="1"/>
    </xf>
    <xf numFmtId="0" fontId="21" fillId="0" borderId="6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3" fontId="22" fillId="0" borderId="0" xfId="2" applyNumberFormat="1" applyFont="1" applyFill="1" applyBorder="1" applyAlignment="1">
      <alignment horizontal="center" vertical="center"/>
    </xf>
    <xf numFmtId="4" fontId="9" fillId="0" borderId="4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41" xfId="0" applyBorder="1"/>
    <xf numFmtId="4" fontId="9" fillId="3" borderId="28" xfId="0" applyNumberFormat="1" applyFont="1" applyFill="1" applyBorder="1" applyAlignment="1">
      <alignment horizontal="center" vertical="center" wrapText="1"/>
    </xf>
    <xf numFmtId="4" fontId="9" fillId="3" borderId="27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8" fillId="0" borderId="0" xfId="0" applyFont="1" applyBorder="1"/>
    <xf numFmtId="4" fontId="0" fillId="0" borderId="46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1" fillId="0" borderId="0" xfId="0" applyFont="1" applyFill="1" applyBorder="1" applyAlignment="1"/>
    <xf numFmtId="166" fontId="4" fillId="0" borderId="0" xfId="0" applyNumberFormat="1" applyFont="1" applyBorder="1" applyAlignment="1">
      <alignment horizontal="center"/>
    </xf>
    <xf numFmtId="0" fontId="1" fillId="3" borderId="0" xfId="0" applyFont="1" applyFill="1" applyBorder="1" applyAlignment="1"/>
    <xf numFmtId="0" fontId="10" fillId="3" borderId="0" xfId="0" applyFont="1" applyFill="1" applyBorder="1" applyAlignment="1"/>
    <xf numFmtId="166" fontId="4" fillId="3" borderId="0" xfId="0" applyNumberFormat="1" applyFont="1" applyFill="1" applyBorder="1" applyAlignment="1">
      <alignment horizontal="center"/>
    </xf>
    <xf numFmtId="0" fontId="0" fillId="3" borderId="0" xfId="0" applyFill="1"/>
    <xf numFmtId="0" fontId="26" fillId="0" borderId="15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36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170" fontId="8" fillId="0" borderId="21" xfId="0" applyNumberFormat="1" applyFont="1" applyBorder="1" applyAlignment="1">
      <alignment vertical="center" wrapText="1"/>
    </xf>
    <xf numFmtId="170" fontId="8" fillId="0" borderId="10" xfId="0" applyNumberFormat="1" applyFont="1" applyBorder="1" applyAlignment="1">
      <alignment vertical="center" wrapText="1"/>
    </xf>
    <xf numFmtId="170" fontId="8" fillId="0" borderId="25" xfId="0" applyNumberFormat="1" applyFont="1" applyBorder="1" applyAlignment="1">
      <alignment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left" vertical="center" wrapText="1"/>
    </xf>
    <xf numFmtId="0" fontId="26" fillId="0" borderId="25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/>
    </xf>
    <xf numFmtId="0" fontId="26" fillId="0" borderId="11" xfId="0" applyNumberFormat="1" applyFont="1" applyFill="1" applyBorder="1" applyAlignment="1">
      <alignment horizontal="center" vertical="center"/>
    </xf>
    <xf numFmtId="0" fontId="26" fillId="0" borderId="19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wrapText="1"/>
    </xf>
    <xf numFmtId="0" fontId="8" fillId="0" borderId="17" xfId="0" applyFont="1" applyFill="1" applyBorder="1" applyAlignment="1">
      <alignment horizontal="left" vertical="center" wrapText="1"/>
    </xf>
    <xf numFmtId="0" fontId="26" fillId="0" borderId="21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left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0" fontId="31" fillId="0" borderId="0" xfId="0" applyFont="1"/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8" fillId="0" borderId="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167" fontId="9" fillId="0" borderId="28" xfId="0" applyNumberFormat="1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7" fontId="9" fillId="3" borderId="28" xfId="0" applyNumberFormat="1" applyFont="1" applyFill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4" fontId="0" fillId="0" borderId="49" xfId="0" applyNumberFormat="1" applyFont="1" applyFill="1" applyBorder="1" applyAlignment="1">
      <alignment horizontal="center" vertical="center"/>
    </xf>
    <xf numFmtId="4" fontId="0" fillId="0" borderId="47" xfId="0" applyNumberFormat="1" applyFont="1" applyFill="1" applyBorder="1" applyAlignment="1">
      <alignment horizontal="center" vertical="center"/>
    </xf>
    <xf numFmtId="4" fontId="0" fillId="0" borderId="50" xfId="0" applyNumberFormat="1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4" fontId="0" fillId="0" borderId="51" xfId="0" applyNumberFormat="1" applyFont="1" applyFill="1" applyBorder="1" applyAlignment="1">
      <alignment horizontal="center" vertical="center"/>
    </xf>
    <xf numFmtId="4" fontId="0" fillId="0" borderId="17" xfId="0" applyNumberFormat="1" applyFont="1" applyFill="1" applyBorder="1" applyAlignment="1">
      <alignment horizontal="center" vertical="center"/>
    </xf>
    <xf numFmtId="4" fontId="4" fillId="0" borderId="45" xfId="0" applyNumberFormat="1" applyFont="1" applyFill="1" applyBorder="1" applyAlignment="1">
      <alignment horizontal="center" vertical="center"/>
    </xf>
    <xf numFmtId="4" fontId="4" fillId="0" borderId="31" xfId="0" applyNumberFormat="1" applyFont="1" applyFill="1" applyBorder="1" applyAlignment="1">
      <alignment horizontal="center" vertical="center"/>
    </xf>
    <xf numFmtId="4" fontId="9" fillId="5" borderId="28" xfId="0" applyNumberFormat="1" applyFont="1" applyFill="1" applyBorder="1" applyAlignment="1">
      <alignment horizontal="center" vertical="center" wrapText="1"/>
    </xf>
    <xf numFmtId="4" fontId="0" fillId="0" borderId="52" xfId="0" applyNumberFormat="1" applyBorder="1" applyAlignment="1">
      <alignment horizontal="center" vertical="center"/>
    </xf>
    <xf numFmtId="168" fontId="0" fillId="0" borderId="31" xfId="0" applyNumberFormat="1" applyFont="1" applyBorder="1" applyAlignment="1">
      <alignment horizontal="center" vertical="center"/>
    </xf>
    <xf numFmtId="4" fontId="0" fillId="0" borderId="45" xfId="0" applyNumberFormat="1" applyFont="1" applyBorder="1" applyAlignment="1">
      <alignment horizontal="center" vertical="center"/>
    </xf>
    <xf numFmtId="4" fontId="19" fillId="0" borderId="11" xfId="0" applyNumberFormat="1" applyFont="1" applyFill="1" applyBorder="1" applyAlignment="1">
      <alignment horizontal="center" vertical="center"/>
    </xf>
    <xf numFmtId="4" fontId="19" fillId="0" borderId="29" xfId="0" applyNumberFormat="1" applyFont="1" applyFill="1" applyBorder="1" applyAlignment="1">
      <alignment horizontal="center" vertical="center"/>
    </xf>
    <xf numFmtId="0" fontId="32" fillId="0" borderId="0" xfId="0" applyFont="1"/>
    <xf numFmtId="0" fontId="4" fillId="0" borderId="0" xfId="0" applyFont="1"/>
    <xf numFmtId="4" fontId="0" fillId="0" borderId="21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" fontId="18" fillId="0" borderId="5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/>
    </xf>
    <xf numFmtId="168" fontId="0" fillId="0" borderId="31" xfId="0" applyNumberFormat="1" applyBorder="1" applyAlignment="1">
      <alignment horizontal="center" vertical="center"/>
    </xf>
    <xf numFmtId="4" fontId="4" fillId="0" borderId="40" xfId="0" applyNumberFormat="1" applyFon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3" fillId="0" borderId="7" xfId="0" applyFont="1" applyFill="1" applyBorder="1" applyAlignment="1"/>
    <xf numFmtId="0" fontId="33" fillId="0" borderId="0" xfId="0" applyFont="1" applyFill="1" applyBorder="1" applyAlignment="1"/>
    <xf numFmtId="4" fontId="0" fillId="0" borderId="47" xfId="0" applyNumberFormat="1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/>
    </xf>
    <xf numFmtId="4" fontId="0" fillId="0" borderId="29" xfId="0" applyNumberFormat="1" applyFont="1" applyBorder="1" applyAlignment="1">
      <alignment horizontal="center" vertical="center"/>
    </xf>
    <xf numFmtId="4" fontId="22" fillId="0" borderId="41" xfId="2" applyNumberFormat="1" applyFont="1" applyFill="1" applyBorder="1" applyAlignment="1">
      <alignment horizontal="center" vertical="center"/>
    </xf>
    <xf numFmtId="4" fontId="23" fillId="0" borderId="6" xfId="2" applyNumberFormat="1" applyFont="1" applyFill="1" applyBorder="1" applyAlignment="1">
      <alignment horizontal="center" vertical="center"/>
    </xf>
    <xf numFmtId="0" fontId="7" fillId="3" borderId="28" xfId="2" applyFont="1" applyFill="1" applyBorder="1" applyAlignment="1">
      <alignment horizontal="center" vertical="center" wrapText="1"/>
    </xf>
    <xf numFmtId="0" fontId="21" fillId="3" borderId="1" xfId="2" applyFont="1" applyFill="1" applyBorder="1" applyAlignment="1">
      <alignment horizontal="center" vertical="center" wrapText="1"/>
    </xf>
    <xf numFmtId="0" fontId="21" fillId="3" borderId="4" xfId="2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166" fontId="0" fillId="0" borderId="0" xfId="0" applyNumberFormat="1"/>
    <xf numFmtId="4" fontId="0" fillId="0" borderId="20" xfId="0" applyNumberFormat="1" applyFont="1" applyFill="1" applyBorder="1" applyAlignment="1">
      <alignment horizontal="center" vertical="center"/>
    </xf>
    <xf numFmtId="4" fontId="19" fillId="0" borderId="21" xfId="0" applyNumberFormat="1" applyFont="1" applyFill="1" applyBorder="1" applyAlignment="1">
      <alignment horizontal="center" vertical="center"/>
    </xf>
    <xf numFmtId="4" fontId="19" fillId="0" borderId="22" xfId="0" applyNumberFormat="1" applyFont="1" applyFill="1" applyBorder="1" applyAlignment="1">
      <alignment horizontal="center" vertical="center"/>
    </xf>
    <xf numFmtId="4" fontId="20" fillId="0" borderId="32" xfId="0" applyNumberFormat="1" applyFont="1" applyFill="1" applyBorder="1" applyAlignment="1">
      <alignment horizontal="center" vertical="center"/>
    </xf>
    <xf numFmtId="4" fontId="0" fillId="0" borderId="48" xfId="0" applyNumberFormat="1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53" xfId="0" applyNumberFormat="1" applyFont="1" applyBorder="1" applyAlignment="1">
      <alignment horizontal="center" vertical="center"/>
    </xf>
    <xf numFmtId="4" fontId="20" fillId="0" borderId="26" xfId="0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center" vertical="center" wrapText="1"/>
    </xf>
    <xf numFmtId="4" fontId="22" fillId="0" borderId="28" xfId="2" applyNumberFormat="1" applyFont="1" applyFill="1" applyBorder="1" applyAlignment="1">
      <alignment horizontal="center" vertical="center"/>
    </xf>
    <xf numFmtId="4" fontId="23" fillId="0" borderId="5" xfId="2" applyNumberFormat="1" applyFont="1" applyFill="1" applyBorder="1" applyAlignment="1">
      <alignment horizontal="center" vertical="center"/>
    </xf>
    <xf numFmtId="4" fontId="23" fillId="0" borderId="4" xfId="2" applyNumberFormat="1" applyFont="1" applyFill="1" applyBorder="1" applyAlignment="1">
      <alignment horizontal="center" vertical="center"/>
    </xf>
    <xf numFmtId="4" fontId="23" fillId="0" borderId="1" xfId="2" applyNumberFormat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4" fillId="0" borderId="28" xfId="0" applyNumberFormat="1" applyFont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BA5A2642-C0E7-4B34-87FE-76064641D918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FAA229B-E5E3-486F-B891-493D4CBFCF17}" diskRevisions="1" revisionId="937" version="2">
  <header guid="{8E678B61-D1F6-41C2-B4FE-62EDA76C4AA7}" dateTime="2020-11-28T10:20:43" maxSheetId="5" userName="Jarkovský Václav Ing." r:id="rId1">
    <sheetIdMap count="4">
      <sheetId val="1"/>
      <sheetId val="2"/>
      <sheetId val="3"/>
      <sheetId val="4"/>
    </sheetIdMap>
  </header>
  <header guid="{3FEC9029-59D6-4DB9-98C8-43C2DED4C3EB}" dateTime="2020-11-28T11:15:21" maxSheetId="5" userName="Jarkovský Václav Ing." r:id="rId2" minRId="1">
    <sheetIdMap count="4">
      <sheetId val="1"/>
      <sheetId val="2"/>
      <sheetId val="3"/>
      <sheetId val="4"/>
    </sheetIdMap>
  </header>
  <header guid="{ACE8736A-23F7-42AB-ABE0-0F3AFC4CD824}" dateTime="2020-11-30T06:56:44" maxSheetId="5" userName="Steklíková Dagmar" r:id="rId3" minRId="2" maxRId="10">
    <sheetIdMap count="4">
      <sheetId val="1"/>
      <sheetId val="2"/>
      <sheetId val="3"/>
      <sheetId val="4"/>
    </sheetIdMap>
  </header>
  <header guid="{28D1C6E8-B4A2-4A50-B69A-7E7C8A9E74E5}" dateTime="2020-11-30T06:58:08" maxSheetId="5" userName="Steklíková Dagmar" r:id="rId4" minRId="19" maxRId="20">
    <sheetIdMap count="4">
      <sheetId val="1"/>
      <sheetId val="2"/>
      <sheetId val="3"/>
      <sheetId val="4"/>
    </sheetIdMap>
  </header>
  <header guid="{BC42D908-FC9C-4F5A-B1FD-5261D8169C78}" dateTime="2020-11-30T07:11:01" maxSheetId="5" userName="Steklíková Dagmar" r:id="rId5" minRId="21" maxRId="22">
    <sheetIdMap count="4">
      <sheetId val="1"/>
      <sheetId val="2"/>
      <sheetId val="3"/>
      <sheetId val="4"/>
    </sheetIdMap>
  </header>
  <header guid="{B36675E3-AC71-4DD3-8796-183C029B1ABB}" dateTime="2020-11-30T08:20:53" maxSheetId="5" userName="Kopřivová Alena" r:id="rId6" minRId="23" maxRId="26">
    <sheetIdMap count="4">
      <sheetId val="1"/>
      <sheetId val="2"/>
      <sheetId val="3"/>
      <sheetId val="4"/>
    </sheetIdMap>
  </header>
  <header guid="{39FD9D17-D023-4558-9E25-610714B1BC05}" dateTime="2020-11-30T08:23:42" maxSheetId="5" userName="Kopřivová Alena" r:id="rId7" minRId="35" maxRId="58">
    <sheetIdMap count="4">
      <sheetId val="1"/>
      <sheetId val="2"/>
      <sheetId val="3"/>
      <sheetId val="4"/>
    </sheetIdMap>
  </header>
  <header guid="{0457B146-4B49-49BE-8466-F44828196E03}" dateTime="2020-11-30T09:05:08" maxSheetId="5" userName="Beskydová Sabina Ing." r:id="rId8" minRId="59" maxRId="61">
    <sheetIdMap count="4">
      <sheetId val="1"/>
      <sheetId val="2"/>
      <sheetId val="3"/>
      <sheetId val="4"/>
    </sheetIdMap>
  </header>
  <header guid="{C38CAC27-8182-49A4-B30C-42AEA8D2AE7B}" dateTime="2020-11-30T09:07:02" maxSheetId="5" userName="Beskydová Sabina Ing." r:id="rId9" minRId="70" maxRId="72">
    <sheetIdMap count="4">
      <sheetId val="1"/>
      <sheetId val="2"/>
      <sheetId val="3"/>
      <sheetId val="4"/>
    </sheetIdMap>
  </header>
  <header guid="{BEB28A90-79BA-44C7-AF65-74490902C59B}" dateTime="2020-11-30T11:26:25" maxSheetId="5" userName="Kopřivová Alena" r:id="rId10" minRId="73" maxRId="78">
    <sheetIdMap count="4">
      <sheetId val="1"/>
      <sheetId val="2"/>
      <sheetId val="3"/>
      <sheetId val="4"/>
    </sheetIdMap>
  </header>
  <header guid="{F020AE0A-9587-4349-AA56-199AB6893231}" dateTime="2020-11-30T11:26:43" maxSheetId="5" userName="Kopřivová Alena" r:id="rId11">
    <sheetIdMap count="4">
      <sheetId val="1"/>
      <sheetId val="2"/>
      <sheetId val="3"/>
      <sheetId val="4"/>
    </sheetIdMap>
  </header>
  <header guid="{EB5A8143-93AD-4973-9125-2854F4E3F194}" dateTime="2020-11-30T11:29:01" maxSheetId="5" userName="Kopřivová Alena" r:id="rId12" minRId="87" maxRId="98">
    <sheetIdMap count="4">
      <sheetId val="1"/>
      <sheetId val="2"/>
      <sheetId val="3"/>
      <sheetId val="4"/>
    </sheetIdMap>
  </header>
  <header guid="{C5BF60C6-01AF-4736-814C-D57D8AB0DC88}" dateTime="2020-11-30T11:29:38" maxSheetId="5" userName="Kopřivová Alena" r:id="rId13">
    <sheetIdMap count="4">
      <sheetId val="1"/>
      <sheetId val="2"/>
      <sheetId val="3"/>
      <sheetId val="4"/>
    </sheetIdMap>
  </header>
  <header guid="{CA72D8DA-C552-48F3-AAD5-28CCC157A761}" dateTime="2020-11-30T11:29:49" maxSheetId="5" userName="Kopřivová Alena" r:id="rId14">
    <sheetIdMap count="4">
      <sheetId val="1"/>
      <sheetId val="2"/>
      <sheetId val="3"/>
      <sheetId val="4"/>
    </sheetIdMap>
  </header>
  <header guid="{618FFCCE-C486-4FA4-89C1-E2DEB1BC11FE}" dateTime="2020-11-30T12:01:12" maxSheetId="5" userName="Pražáková Markéta" r:id="rId15" minRId="99" maxRId="102">
    <sheetIdMap count="4">
      <sheetId val="1"/>
      <sheetId val="2"/>
      <sheetId val="3"/>
      <sheetId val="4"/>
    </sheetIdMap>
  </header>
  <header guid="{004410AB-14CA-4BFE-B843-65C74776B7DD}" dateTime="2020-11-30T12:07:02" maxSheetId="5" userName="Pražáková Markéta" r:id="rId16" minRId="111" maxRId="125">
    <sheetIdMap count="4">
      <sheetId val="1"/>
      <sheetId val="2"/>
      <sheetId val="3"/>
      <sheetId val="4"/>
    </sheetIdMap>
  </header>
  <header guid="{88FDF220-28D6-4755-B94F-53E1AEC4F62C}" dateTime="2020-11-30T12:19:08" maxSheetId="5" userName="Pražáková Markéta" r:id="rId17" minRId="134" maxRId="138">
    <sheetIdMap count="4">
      <sheetId val="1"/>
      <sheetId val="2"/>
      <sheetId val="3"/>
      <sheetId val="4"/>
    </sheetIdMap>
  </header>
  <header guid="{9F8E95A1-FCA6-423D-A070-FCBCC432087E}" dateTime="2020-11-30T12:19:55" maxSheetId="5" userName="Pražáková Markéta" r:id="rId18" minRId="147">
    <sheetIdMap count="4">
      <sheetId val="1"/>
      <sheetId val="2"/>
      <sheetId val="3"/>
      <sheetId val="4"/>
    </sheetIdMap>
  </header>
  <header guid="{21AE1292-70B4-4CE8-88D0-DCD2E753C19F}" dateTime="2020-11-30T12:22:06" maxSheetId="5" userName="Pražáková Markéta" r:id="rId19" minRId="148" maxRId="157">
    <sheetIdMap count="4">
      <sheetId val="1"/>
      <sheetId val="2"/>
      <sheetId val="3"/>
      <sheetId val="4"/>
    </sheetIdMap>
  </header>
  <header guid="{19329E0B-AFF3-43C3-A9E5-59AD5F6AC934}" dateTime="2020-11-30T12:23:22" maxSheetId="5" userName="Pražáková Markéta" r:id="rId20" minRId="158" maxRId="162">
    <sheetIdMap count="4">
      <sheetId val="1"/>
      <sheetId val="2"/>
      <sheetId val="3"/>
      <sheetId val="4"/>
    </sheetIdMap>
  </header>
  <header guid="{390E1E34-90F4-46C3-AB68-A0C238FA272A}" dateTime="2020-11-30T12:24:50" maxSheetId="5" userName="Pražáková Markéta" r:id="rId21" minRId="163" maxRId="167">
    <sheetIdMap count="4">
      <sheetId val="1"/>
      <sheetId val="2"/>
      <sheetId val="3"/>
      <sheetId val="4"/>
    </sheetIdMap>
  </header>
  <header guid="{ED5614E1-3D92-4C8B-B73B-F9EA82BEEB8B}" dateTime="2020-11-30T12:29:02" maxSheetId="5" userName="Pražáková Markéta" r:id="rId22" minRId="168" maxRId="187">
    <sheetIdMap count="4">
      <sheetId val="1"/>
      <sheetId val="2"/>
      <sheetId val="3"/>
      <sheetId val="4"/>
    </sheetIdMap>
  </header>
  <header guid="{1608589D-3846-4BE7-A717-1D89D09735B1}" dateTime="2020-11-30T13:12:38" maxSheetId="5" userName="Pražáková Markéta" r:id="rId23">
    <sheetIdMap count="4">
      <sheetId val="1"/>
      <sheetId val="2"/>
      <sheetId val="3"/>
      <sheetId val="4"/>
    </sheetIdMap>
  </header>
  <header guid="{AE6D943F-0807-4CDC-A37D-2A67D8F02E53}" dateTime="2020-11-30T13:20:23" maxSheetId="5" userName="Pražáková Markéta" r:id="rId24">
    <sheetIdMap count="4">
      <sheetId val="1"/>
      <sheetId val="2"/>
      <sheetId val="3"/>
      <sheetId val="4"/>
    </sheetIdMap>
  </header>
  <header guid="{44BA8E4B-869B-44D1-ABA9-4BAE8CDAF71B}" dateTime="2020-11-30T13:29:31" maxSheetId="5" userName="Pražáková Markéta" r:id="rId25" minRId="196" maxRId="207">
    <sheetIdMap count="4">
      <sheetId val="1"/>
      <sheetId val="2"/>
      <sheetId val="3"/>
      <sheetId val="4"/>
    </sheetIdMap>
  </header>
  <header guid="{A065D6F7-FBF7-4367-AEBC-020B9A9F9F0B}" dateTime="2020-11-30T13:58:52" maxSheetId="5" userName="Pražáková Markéta" r:id="rId26" minRId="216" maxRId="308">
    <sheetIdMap count="4">
      <sheetId val="1"/>
      <sheetId val="2"/>
      <sheetId val="3"/>
      <sheetId val="4"/>
    </sheetIdMap>
  </header>
  <header guid="{DB9CCE15-09B9-43D3-A539-A8B9BE8D5185}" dateTime="2020-11-30T14:02:09" maxSheetId="5" userName="Pražáková Markéta" r:id="rId27" minRId="309" maxRId="468">
    <sheetIdMap count="4">
      <sheetId val="1"/>
      <sheetId val="2"/>
      <sheetId val="3"/>
      <sheetId val="4"/>
    </sheetIdMap>
  </header>
  <header guid="{AEDF7E31-66F5-4D98-9631-13B18CC0C626}" dateTime="2020-11-30T14:39:15" maxSheetId="5" userName="Pražáková Markéta" r:id="rId28" minRId="469" maxRId="524">
    <sheetIdMap count="4">
      <sheetId val="1"/>
      <sheetId val="2"/>
      <sheetId val="3"/>
      <sheetId val="4"/>
    </sheetIdMap>
  </header>
  <header guid="{261AC109-76ED-47AD-8A9A-B343436BD65F}" dateTime="2020-11-30T14:43:32" maxSheetId="5" userName="Pražáková Markéta" r:id="rId29" minRId="525" maxRId="547">
    <sheetIdMap count="4">
      <sheetId val="1"/>
      <sheetId val="2"/>
      <sheetId val="3"/>
      <sheetId val="4"/>
    </sheetIdMap>
  </header>
  <header guid="{44602BFC-6DAF-462B-9F3B-C73D76356942}" dateTime="2020-11-30T14:47:06" maxSheetId="5" userName="Pražáková Markéta" r:id="rId30" minRId="548" maxRId="707">
    <sheetIdMap count="4">
      <sheetId val="1"/>
      <sheetId val="2"/>
      <sheetId val="3"/>
      <sheetId val="4"/>
    </sheetIdMap>
  </header>
  <header guid="{041413F4-496B-4989-B4F8-0CF059A70995}" dateTime="2020-11-30T14:58:55" maxSheetId="5" userName="Pražáková Markéta" r:id="rId31" minRId="708" maxRId="710">
    <sheetIdMap count="4">
      <sheetId val="1"/>
      <sheetId val="2"/>
      <sheetId val="3"/>
      <sheetId val="4"/>
    </sheetIdMap>
  </header>
  <header guid="{0DEA8912-CADA-4366-A4C6-FC9238F9E439}" dateTime="2020-11-30T16:55:03" maxSheetId="5" userName="Neumannová Věra" r:id="rId32">
    <sheetIdMap count="4">
      <sheetId val="1"/>
      <sheetId val="2"/>
      <sheetId val="3"/>
      <sheetId val="4"/>
    </sheetIdMap>
  </header>
  <header guid="{9F8956A0-AA0F-438C-96A5-E6FDAF8FA281}" dateTime="2020-11-30T22:02:53" maxSheetId="5" userName="Jarkovský Václav Ing." r:id="rId33">
    <sheetIdMap count="4">
      <sheetId val="1"/>
      <sheetId val="2"/>
      <sheetId val="3"/>
      <sheetId val="4"/>
    </sheetIdMap>
  </header>
  <header guid="{7B8E233D-8B1A-4917-8D40-36384704157F}" dateTime="2020-12-01T13:28:56" maxSheetId="5" userName="Jarkovský Václav Ing." r:id="rId34">
    <sheetIdMap count="4">
      <sheetId val="1"/>
      <sheetId val="2"/>
      <sheetId val="3"/>
      <sheetId val="4"/>
    </sheetIdMap>
  </header>
  <header guid="{97E04B9C-F777-4AEB-BBAB-3FBE4987A286}" dateTime="2020-12-01T14:29:04" maxSheetId="5" userName="Jarkovský Václav Ing." r:id="rId35" minRId="735" maxRId="755">
    <sheetIdMap count="4">
      <sheetId val="1"/>
      <sheetId val="2"/>
      <sheetId val="3"/>
      <sheetId val="4"/>
    </sheetIdMap>
  </header>
  <header guid="{F32A35F9-CA50-4E1A-8085-65C74A8E22AE}" dateTime="2020-12-01T14:30:56" maxSheetId="5" userName="Jarkovský Václav Ing." r:id="rId36" minRId="756" maxRId="759">
    <sheetIdMap count="4">
      <sheetId val="1"/>
      <sheetId val="2"/>
      <sheetId val="3"/>
      <sheetId val="4"/>
    </sheetIdMap>
  </header>
  <header guid="{BA9F662A-EF66-40F4-8B56-411CF714F166}" dateTime="2020-12-01T14:31:30" maxSheetId="5" userName="Jarkovský Václav Ing." r:id="rId37">
    <sheetIdMap count="4">
      <sheetId val="1"/>
      <sheetId val="2"/>
      <sheetId val="3"/>
      <sheetId val="4"/>
    </sheetIdMap>
  </header>
  <header guid="{757158F9-2257-4913-AC92-A44E091363D4}" dateTime="2020-12-01T14:31:58" maxSheetId="5" userName="Jarkovský Václav Ing." r:id="rId38">
    <sheetIdMap count="4">
      <sheetId val="1"/>
      <sheetId val="2"/>
      <sheetId val="3"/>
      <sheetId val="4"/>
    </sheetIdMap>
  </header>
  <header guid="{D54EDEAE-2E46-4777-9F7A-35B14D03DB17}" dateTime="2020-12-01T14:32:44" maxSheetId="5" userName="Jarkovský Václav Ing." r:id="rId39">
    <sheetIdMap count="4">
      <sheetId val="1"/>
      <sheetId val="2"/>
      <sheetId val="3"/>
      <sheetId val="4"/>
    </sheetIdMap>
  </header>
  <header guid="{F5B6F58F-28DA-4346-8AE5-F5AC9088DD96}" dateTime="2020-12-02T11:08:27" maxSheetId="5" userName="Jarkovský Václav Ing." r:id="rId40" minRId="776" maxRId="788">
    <sheetIdMap count="4">
      <sheetId val="1"/>
      <sheetId val="2"/>
      <sheetId val="3"/>
      <sheetId val="4"/>
    </sheetIdMap>
  </header>
  <header guid="{14FEE449-E687-404B-8470-703024EB2320}" dateTime="2020-12-02T11:09:46" maxSheetId="5" userName="Jarkovský Václav Ing." r:id="rId41" minRId="789">
    <sheetIdMap count="4">
      <sheetId val="1"/>
      <sheetId val="2"/>
      <sheetId val="3"/>
      <sheetId val="4"/>
    </sheetIdMap>
  </header>
  <header guid="{F486563B-FAE6-40C9-B90E-6126D455C213}" dateTime="2020-12-02T11:17:44" maxSheetId="5" userName="Jarkovský Václav Ing." r:id="rId42" minRId="800" maxRId="801">
    <sheetIdMap count="4">
      <sheetId val="1"/>
      <sheetId val="2"/>
      <sheetId val="3"/>
      <sheetId val="4"/>
    </sheetIdMap>
  </header>
  <header guid="{5A1F150A-BB4E-451F-91E5-F29EB9CE824B}" dateTime="2020-12-02T11:29:39" maxSheetId="5" userName="Jarkovský Václav Ing." r:id="rId43" minRId="814" maxRId="840">
    <sheetIdMap count="4">
      <sheetId val="1"/>
      <sheetId val="2"/>
      <sheetId val="3"/>
      <sheetId val="4"/>
    </sheetIdMap>
  </header>
  <header guid="{B4DBC983-FCAD-4C0C-B1AA-1BC028088D73}" dateTime="2020-12-02T11:33:48" maxSheetId="5" userName="Jarkovský Václav Ing." r:id="rId44" minRId="841" maxRId="843">
    <sheetIdMap count="4">
      <sheetId val="1"/>
      <sheetId val="2"/>
      <sheetId val="3"/>
      <sheetId val="4"/>
    </sheetIdMap>
  </header>
  <header guid="{D29F15A7-930D-4B97-96FF-DE0519A2DBBF}" dateTime="2020-12-02T11:55:43" maxSheetId="5" userName="Jarkovský Václav Ing." r:id="rId45" minRId="858" maxRId="862">
    <sheetIdMap count="4">
      <sheetId val="1"/>
      <sheetId val="2"/>
      <sheetId val="3"/>
      <sheetId val="4"/>
    </sheetIdMap>
  </header>
  <header guid="{A0564A3A-1C68-4E08-A4F8-C46655B095F2}" dateTime="2020-12-02T11:59:01" maxSheetId="5" userName="Jarkovský Václav Ing." r:id="rId46" minRId="863" maxRId="865">
    <sheetIdMap count="4">
      <sheetId val="1"/>
      <sheetId val="2"/>
      <sheetId val="3"/>
      <sheetId val="4"/>
    </sheetIdMap>
  </header>
  <header guid="{55E727DB-C4B8-4939-BD92-C933C65BC7AD}" dateTime="2020-12-02T12:01:26" maxSheetId="5" userName="Jarkovský Václav Ing." r:id="rId47">
    <sheetIdMap count="4">
      <sheetId val="1"/>
      <sheetId val="2"/>
      <sheetId val="3"/>
      <sheetId val="4"/>
    </sheetIdMap>
  </header>
  <header guid="{F0B1342C-235C-49C0-9453-F037180E5847}" dateTime="2020-12-02T12:50:27" maxSheetId="5" userName="Jarkovský Václav Ing." r:id="rId48">
    <sheetIdMap count="4">
      <sheetId val="1"/>
      <sheetId val="2"/>
      <sheetId val="3"/>
      <sheetId val="4"/>
    </sheetIdMap>
  </header>
  <header guid="{B3158219-DB3A-46B9-868A-1DB0B5676399}" dateTime="2020-12-03T06:46:35" maxSheetId="5" userName="Jarkovský Václav Ing." r:id="rId49" minRId="894" maxRId="895">
    <sheetIdMap count="4">
      <sheetId val="1"/>
      <sheetId val="2"/>
      <sheetId val="3"/>
      <sheetId val="4"/>
    </sheetIdMap>
  </header>
  <header guid="{2CE76F65-553B-4B13-8592-CE57923CF0A8}" dateTime="2020-12-03T07:30:57" maxSheetId="5" userName="Jarkovský Václav Ing." r:id="rId50">
    <sheetIdMap count="4">
      <sheetId val="1"/>
      <sheetId val="2"/>
      <sheetId val="3"/>
      <sheetId val="4"/>
    </sheetIdMap>
  </header>
  <header guid="{6FAA229B-E5E3-486F-B891-493D4CBFCF17}" dateTime="2020-12-10T11:51:34" maxSheetId="5" userName="Olšáková Andrea Mgr." r:id="rId51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135" start="0" length="0">
    <dxf>
      <border>
        <top style="thin">
          <color indexed="64"/>
        </top>
      </border>
    </dxf>
  </rfmt>
  <rfmt sheetId="1" sqref="K136" start="0" length="0">
    <dxf>
      <border>
        <bottom style="thin">
          <color indexed="64"/>
        </bottom>
      </border>
    </dxf>
  </rfmt>
  <rfmt sheetId="1" sqref="K135:K13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N134">
    <dxf>
      <numFmt numFmtId="168" formatCode="#,##0.000"/>
    </dxf>
  </rfmt>
  <rfmt sheetId="1" sqref="N134">
    <dxf>
      <numFmt numFmtId="172" formatCode="#,##0.0000"/>
    </dxf>
  </rfmt>
  <rfmt sheetId="1" sqref="N134">
    <dxf>
      <numFmt numFmtId="171" formatCode="#,##0.00000"/>
    </dxf>
  </rfmt>
  <rfmt sheetId="1" sqref="L134">
    <dxf>
      <numFmt numFmtId="168" formatCode="#,##0.000"/>
    </dxf>
  </rfmt>
  <rfmt sheetId="1" sqref="L134">
    <dxf>
      <numFmt numFmtId="172" formatCode="#,##0.0000"/>
    </dxf>
  </rfmt>
  <rfmt sheetId="1" sqref="L134">
    <dxf>
      <numFmt numFmtId="171" formatCode="#,##0.00000"/>
    </dxf>
  </rfmt>
  <rcc rId="73" sId="1">
    <oc r="N134">
      <f>H134-K134</f>
    </oc>
    <nc r="N134">
      <f>F134-K134</f>
    </nc>
  </rcc>
  <rcc rId="74" sId="1" numFmtId="4">
    <oc r="K134">
      <v>3.4704000000000002</v>
    </oc>
    <nc r="K134">
      <v>3470.4</v>
    </nc>
  </rcc>
  <rcc rId="75" sId="1" numFmtId="4">
    <oc r="K136">
      <v>13.87</v>
    </oc>
    <nc r="K136">
      <v>13870</v>
    </nc>
  </rcc>
  <rfmt sheetId="1" sqref="K134">
    <dxf>
      <numFmt numFmtId="172" formatCode="#,##0.0000"/>
    </dxf>
  </rfmt>
  <rfmt sheetId="1" sqref="K134">
    <dxf>
      <numFmt numFmtId="168" formatCode="#,##0.000"/>
    </dxf>
  </rfmt>
  <rfmt sheetId="1" sqref="K134">
    <dxf>
      <numFmt numFmtId="4" formatCode="#,##0.00"/>
    </dxf>
  </rfmt>
  <rfmt sheetId="1" sqref="N134">
    <dxf>
      <numFmt numFmtId="172" formatCode="#,##0.0000"/>
    </dxf>
  </rfmt>
  <rfmt sheetId="1" sqref="N134">
    <dxf>
      <numFmt numFmtId="168" formatCode="#,##0.000"/>
    </dxf>
  </rfmt>
  <rfmt sheetId="1" sqref="N134">
    <dxf>
      <numFmt numFmtId="4" formatCode="#,##0.00"/>
    </dxf>
  </rfmt>
  <rcc rId="76" sId="1" numFmtId="4">
    <oc r="K135">
      <v>2.375</v>
    </oc>
    <nc r="K135">
      <v>2375</v>
    </nc>
  </rcc>
  <rcc rId="77" sId="1">
    <oc r="N135">
      <f>H135-K135</f>
    </oc>
    <nc r="N135">
      <f>H135+F135-K135</f>
    </nc>
  </rcc>
  <rcc rId="78" sId="1" numFmtId="4">
    <oc r="K142">
      <v>7.8</v>
    </oc>
    <nc r="K142">
      <v>7800</v>
    </nc>
  </rcc>
  <rcv guid="{03B3EA34-1C7C-4529-BD75-C1FEF71DAE20}" action="delete"/>
  <rdn rId="0" localSheetId="1" customView="1" name="Z_03B3EA34_1C7C_4529_BD75_C1FEF71DAE20_.wvu.PrintArea" hidden="1" oldHidden="1">
    <formula>'tab. ÚZ 33070'!$A$1:$T$2</formula>
    <oldFormula>'tab. ÚZ 33070'!$A$1:$T$2</oldFormula>
  </rdn>
  <rdn rId="0" localSheetId="1" customView="1" name="Z_03B3EA34_1C7C_4529_BD75_C1FEF71DAE20_.wvu.PrintTitles" hidden="1" oldHidden="1">
    <formula>'tab. ÚZ 33070'!$A:$E,'tab. ÚZ 33070'!$1:$2</formula>
    <oldFormula>'tab. ÚZ 33070'!$A:$E,'tab. ÚZ 33070'!$1:$2</oldFormula>
  </rdn>
  <rdn rId="0" localSheetId="2" customView="1" name="Z_03B3EA34_1C7C_4529_BD75_C1FEF71DAE20_.wvu.PrintArea" hidden="1" oldHidden="1">
    <formula>'tab. 4 ÚZ 33075'!$A$1:$T$2</formula>
    <oldFormula>'tab. 4 ÚZ 33075'!$A$1:$T$2</oldFormula>
  </rdn>
  <rdn rId="0" localSheetId="2" customView="1" name="Z_03B3EA34_1C7C_4529_BD75_C1FEF71DAE20_.wvu.PrintTitles" hidden="1" oldHidden="1">
    <formula>'tab. 4 ÚZ 33075'!$A:$E,'tab. 4 ÚZ 33075'!$1:$2</formula>
    <oldFormula>'tab. 4 ÚZ 33075'!$A:$E,'tab. 4 ÚZ 33075'!$1:$2</oldFormula>
  </rdn>
  <rdn rId="0" localSheetId="3" customView="1" name="Z_03B3EA34_1C7C_4529_BD75_C1FEF71DAE20_.wvu.PrintArea" hidden="1" oldHidden="1">
    <formula>'tab. ÚZ 33079'!$A$1:$T$2</formula>
    <oldFormula>'tab. ÚZ 33079'!$A$1:$T$2</oldFormula>
  </rdn>
  <rdn rId="0" localSheetId="3" customView="1" name="Z_03B3EA34_1C7C_4529_BD75_C1FEF71DAE20_.wvu.PrintTitles" hidden="1" oldHidden="1">
    <formula>'tab. ÚZ 33079'!$A:$E,'tab. ÚZ 33079'!$1:$2</formula>
    <oldFormula>'tab. ÚZ 33079'!$A:$E,'tab. ÚZ 33079'!$1:$2</oldFormula>
  </rdn>
  <rdn rId="0" localSheetId="4" customView="1" name="Z_03B3EA34_1C7C_4529_BD75_C1FEF71DAE20_.wvu.PrintArea" hidden="1" oldHidden="1">
    <formula>'tab. ÚZ 33122, 33155'!$A$1:$T$2</formula>
    <oldFormula>'tab. ÚZ 33122, 33155'!$A$1:$T$2</oldFormula>
  </rdn>
  <rdn rId="0" localSheetId="4" customView="1" name="Z_03B3EA34_1C7C_4529_BD75_C1FEF71DAE20_.wvu.PrintTitles" hidden="1" oldHidden="1">
    <formula>'tab. ÚZ 33122, 33155'!$A:$E,'tab. ÚZ 33122, 33155'!$1:$2</formula>
    <oldFormula>'tab. ÚZ 33122, 33155'!$A:$E,'tab. ÚZ 33122, 33155'!$1:$2</oldFormula>
  </rdn>
  <rcv guid="{03B3EA34-1C7C-4529-BD75-C1FEF71DAE20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134">
    <dxf>
      <numFmt numFmtId="172" formatCode="#,##0.0000"/>
    </dxf>
  </rfmt>
  <rfmt sheetId="1" sqref="L134">
    <dxf>
      <numFmt numFmtId="168" formatCode="#,##0.000"/>
    </dxf>
  </rfmt>
  <rfmt sheetId="1" sqref="L134">
    <dxf>
      <numFmt numFmtId="4" formatCode="#,##0.00"/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3" numFmtId="4">
    <oc r="J59">
      <v>6.9219999999999997</v>
    </oc>
    <nc r="J59">
      <v>6922</v>
    </nc>
  </rcc>
  <rcc rId="88" sId="3" numFmtId="4">
    <oc r="K59">
      <v>2.34</v>
    </oc>
    <nc r="K59">
      <v>2340</v>
    </nc>
  </rcc>
  <rcc rId="89" sId="3" numFmtId="4">
    <oc r="L59">
      <v>0.13800000000000001</v>
    </oc>
    <nc r="L59">
      <v>138</v>
    </nc>
  </rcc>
  <rcc rId="90" sId="3" numFmtId="4">
    <oc r="J60">
      <v>20.765999999999998</v>
    </oc>
    <nc r="J60">
      <v>20766</v>
    </nc>
  </rcc>
  <rcc rId="91" sId="3" numFmtId="4">
    <oc r="K60">
      <v>7.0190000000000001</v>
    </oc>
    <nc r="K60">
      <v>7019</v>
    </nc>
  </rcc>
  <rcc rId="92" sId="3" numFmtId="4">
    <oc r="L60">
      <v>0.41599999999999998</v>
    </oc>
    <nc r="L60">
      <v>416</v>
    </nc>
  </rcc>
  <rcc rId="93" sId="3" numFmtId="4">
    <oc r="J63">
      <v>13.843999999999999</v>
    </oc>
    <nc r="J63">
      <v>13844</v>
    </nc>
  </rcc>
  <rcc rId="94" sId="3" numFmtId="4">
    <oc r="K63">
      <v>4.6790000000000003</v>
    </oc>
    <nc r="K63">
      <v>4679</v>
    </nc>
  </rcc>
  <rcc rId="95" sId="3" numFmtId="4">
    <oc r="L63">
      <v>0.27700000000000002</v>
    </oc>
    <nc r="L63">
      <v>277</v>
    </nc>
  </rcc>
  <rcc rId="96" sId="3" numFmtId="4">
    <oc r="J67">
      <v>107.712</v>
    </oc>
    <nc r="J67">
      <v>107712</v>
    </nc>
  </rcc>
  <rcc rId="97" sId="3" numFmtId="4">
    <oc r="K67">
      <v>36.406999999999996</v>
    </oc>
    <nc r="K67">
      <v>36407</v>
    </nc>
  </rcc>
  <rcc rId="98" sId="3" numFmtId="4">
    <oc r="L67">
      <v>2.1549999999999998</v>
    </oc>
    <nc r="L67">
      <v>2155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J57:L57" start="0" length="0">
    <dxf>
      <border>
        <top style="thin">
          <color indexed="64"/>
        </top>
      </border>
    </dxf>
  </rfmt>
  <rfmt sheetId="3" sqref="J68:L68" start="0" length="0">
    <dxf>
      <border>
        <bottom style="thin">
          <color indexed="64"/>
        </bottom>
      </border>
    </dxf>
  </rfmt>
  <rfmt sheetId="3" sqref="K59:K68" start="0" length="0">
    <dxf>
      <border>
        <left style="thin">
          <color indexed="64"/>
        </left>
      </border>
    </dxf>
  </rfmt>
  <rfmt sheetId="3" sqref="K59:K68" start="0" length="0">
    <dxf>
      <border>
        <right style="thin">
          <color indexed="64"/>
        </right>
      </border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3" cell="J59" guid="{00000000-0000-0000-0000-000000000000}" action="delete" author="Kopřivová Alena"/>
  <rcmt sheetId="3" cell="J60" guid="{00000000-0000-0000-0000-000000000000}" action="delete" author="Kopřivová Alena"/>
  <rcmt sheetId="3" cell="J63" guid="{00000000-0000-0000-0000-000000000000}" action="delete" author="Kopřivová Alena"/>
  <rcmt sheetId="3" cell="J67" guid="{00000000-0000-0000-0000-000000000000}" action="delete" author="Kopřivová Alena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xfDxf="1" sqref="I7" start="0" length="0"/>
  <rcc rId="99" sId="4" odxf="1" dxf="1">
    <nc r="I7" t="inlineStr">
      <is>
        <t>Vratky dotací provedené k 1.12.2020</t>
      </is>
    </nc>
    <ndxf>
      <font>
        <sz val="11"/>
        <color rgb="FFFF0000"/>
        <name val="Calibri"/>
        <family val="2"/>
        <charset val="238"/>
        <scheme val="minor"/>
      </font>
    </ndxf>
  </rcc>
  <rcc rId="100" sId="4" numFmtId="4">
    <nc r="J9">
      <v>0</v>
    </nc>
  </rcc>
  <rcc rId="101" sId="4" numFmtId="4">
    <nc r="K9">
      <v>28300</v>
    </nc>
  </rcc>
  <rcc rId="102" sId="4" xfDxf="1" dxf="1">
    <nc r="M7" t="inlineStr">
      <is>
        <t>Upravené ukazatele k 2.12.2019 po odpočtu vratek</t>
      </is>
    </nc>
  </rcc>
  <rfmt sheetId="4" sqref="M7" start="0" length="2147483647">
    <dxf>
      <font>
        <b/>
        <charset val="238"/>
      </font>
    </dxf>
  </rfmt>
  <rdn rId="0" localSheetId="1" customView="1" name="Z_672A01FB_61ED_4D8F_8644_CF1D43647AF5_.wvu.PrintArea" hidden="1" oldHidden="1">
    <formula>'tab. ÚZ 33070'!$A$1:$T$2</formula>
  </rdn>
  <rdn rId="0" localSheetId="1" customView="1" name="Z_672A01FB_61ED_4D8F_8644_CF1D43647AF5_.wvu.PrintTitles" hidden="1" oldHidden="1">
    <formula>'tab. ÚZ 33070'!$A:$E,'tab. ÚZ 33070'!$1:$2</formula>
  </rdn>
  <rdn rId="0" localSheetId="2" customView="1" name="Z_672A01FB_61ED_4D8F_8644_CF1D43647AF5_.wvu.PrintArea" hidden="1" oldHidden="1">
    <formula>'tab. 4 ÚZ 33075'!$A$1:$T$2</formula>
  </rdn>
  <rdn rId="0" localSheetId="2" customView="1" name="Z_672A01FB_61ED_4D8F_8644_CF1D43647AF5_.wvu.PrintTitles" hidden="1" oldHidden="1">
    <formula>'tab. 4 ÚZ 33075'!$A:$E,'tab. 4 ÚZ 33075'!$1:$2</formula>
  </rdn>
  <rdn rId="0" localSheetId="3" customView="1" name="Z_672A01FB_61ED_4D8F_8644_CF1D43647AF5_.wvu.PrintArea" hidden="1" oldHidden="1">
    <formula>'tab. ÚZ 33079'!$A$1:$T$2</formula>
  </rdn>
  <rdn rId="0" localSheetId="3" customView="1" name="Z_672A01FB_61ED_4D8F_8644_CF1D43647AF5_.wvu.PrintTitles" hidden="1" oldHidden="1">
    <formula>'tab. ÚZ 33079'!$A:$E,'tab. ÚZ 33079'!$1:$2</formula>
  </rdn>
  <rdn rId="0" localSheetId="4" customView="1" name="Z_672A01FB_61ED_4D8F_8644_CF1D43647AF5_.wvu.PrintArea" hidden="1" oldHidden="1">
    <formula>'tab. ÚZ 33122, 33155'!$A$1:$T$2</formula>
  </rdn>
  <rdn rId="0" localSheetId="4" customView="1" name="Z_672A01FB_61ED_4D8F_8644_CF1D43647AF5_.wvu.PrintTitles" hidden="1" oldHidden="1">
    <formula>'tab. ÚZ 33122, 33155'!$A:$E,'tab. ÚZ 33122, 33155'!$1:$2</formula>
  </rdn>
  <rcv guid="{672A01FB-61ED-4D8F-8644-CF1D43647AF5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" sId="2">
    <nc r="L34">
      <v>0</v>
    </nc>
  </rcc>
  <rcc rId="112" sId="2">
    <nc r="M34">
      <v>22080</v>
    </nc>
  </rcc>
  <rcc rId="113" sId="2">
    <nc r="N34">
      <v>0</v>
    </nc>
  </rcc>
  <rcc rId="114" sId="2">
    <nc r="O34">
      <v>0</v>
    </nc>
  </rcc>
  <rcc rId="115" sId="2">
    <nc r="P34">
      <v>3312</v>
    </nc>
  </rcc>
  <rcc rId="116" sId="2">
    <nc r="L44">
      <v>0</v>
    </nc>
  </rcc>
  <rcc rId="117" sId="2">
    <nc r="M44">
      <v>11040</v>
    </nc>
  </rcc>
  <rcc rId="118" sId="2">
    <nc r="N44">
      <v>0</v>
    </nc>
  </rcc>
  <rcc rId="119" sId="2">
    <nc r="O44">
      <v>0</v>
    </nc>
  </rcc>
  <rcc rId="120" sId="2">
    <nc r="P44">
      <v>1656</v>
    </nc>
  </rcc>
  <rcc rId="121" sId="2">
    <nc r="L39">
      <v>0</v>
    </nc>
  </rcc>
  <rcc rId="122" sId="2">
    <nc r="M39">
      <v>11040</v>
    </nc>
  </rcc>
  <rcc rId="123" sId="2">
    <nc r="N39">
      <v>0</v>
    </nc>
  </rcc>
  <rcc rId="124" sId="2">
    <nc r="O39">
      <v>0</v>
    </nc>
  </rcc>
  <rcc rId="125" sId="2">
    <nc r="P39">
      <v>1656</v>
    </nc>
  </rcc>
  <rcv guid="{672A01FB-61ED-4D8F-8644-CF1D43647AF5}" action="delete"/>
  <rdn rId="0" localSheetId="1" customView="1" name="Z_672A01FB_61ED_4D8F_8644_CF1D43647AF5_.wvu.PrintArea" hidden="1" oldHidden="1">
    <formula>'tab. ÚZ 33070'!$A$1:$T$2</formula>
    <oldFormula>'tab. ÚZ 33070'!$A$1:$T$2</oldFormula>
  </rdn>
  <rdn rId="0" localSheetId="1" customView="1" name="Z_672A01FB_61ED_4D8F_8644_CF1D43647AF5_.wvu.PrintTitles" hidden="1" oldHidden="1">
    <formula>'tab. ÚZ 33070'!$A:$E,'tab. ÚZ 33070'!$1:$2</formula>
    <oldFormula>'tab. ÚZ 33070'!$A:$E,'tab. ÚZ 33070'!$1:$2</oldFormula>
  </rdn>
  <rdn rId="0" localSheetId="2" customView="1" name="Z_672A01FB_61ED_4D8F_8644_CF1D43647AF5_.wvu.PrintArea" hidden="1" oldHidden="1">
    <formula>'tab. 4 ÚZ 33075'!$A$1:$T$2</formula>
    <oldFormula>'tab. 4 ÚZ 33075'!$A$1:$T$2</oldFormula>
  </rdn>
  <rdn rId="0" localSheetId="2" customView="1" name="Z_672A01FB_61ED_4D8F_8644_CF1D43647AF5_.wvu.PrintTitles" hidden="1" oldHidden="1">
    <formula>'tab. 4 ÚZ 33075'!$A:$E,'tab. 4 ÚZ 33075'!$1:$2</formula>
    <oldFormula>'tab. 4 ÚZ 33075'!$A:$E,'tab. 4 ÚZ 33075'!$1:$2</oldFormula>
  </rdn>
  <rdn rId="0" localSheetId="3" customView="1" name="Z_672A01FB_61ED_4D8F_8644_CF1D43647AF5_.wvu.PrintArea" hidden="1" oldHidden="1">
    <formula>'tab. ÚZ 33079'!$A$1:$T$2</formula>
    <oldFormula>'tab. ÚZ 33079'!$A$1:$T$2</oldFormula>
  </rdn>
  <rdn rId="0" localSheetId="3" customView="1" name="Z_672A01FB_61ED_4D8F_8644_CF1D43647AF5_.wvu.PrintTitles" hidden="1" oldHidden="1">
    <formula>'tab. ÚZ 33079'!$A:$E,'tab. ÚZ 33079'!$1:$2</formula>
    <oldFormula>'tab. ÚZ 33079'!$A:$E,'tab. ÚZ 33079'!$1:$2</oldFormula>
  </rdn>
  <rdn rId="0" localSheetId="4" customView="1" name="Z_672A01FB_61ED_4D8F_8644_CF1D43647AF5_.wvu.PrintArea" hidden="1" oldHidden="1">
    <formula>'tab. ÚZ 33122, 33155'!$A$1:$T$2</formula>
    <oldFormula>'tab. ÚZ 33122, 33155'!$A$1:$T$2</oldFormula>
  </rdn>
  <rdn rId="0" localSheetId="4" customView="1" name="Z_672A01FB_61ED_4D8F_8644_CF1D43647AF5_.wvu.PrintTitles" hidden="1" oldHidden="1">
    <formula>'tab. ÚZ 33122, 33155'!$A:$E,'tab. ÚZ 33122, 33155'!$1:$2</formula>
    <oldFormula>'tab. ÚZ 33122, 33155'!$A:$E,'tab. ÚZ 33122, 33155'!$1:$2</oldFormula>
  </rdn>
  <rcv guid="{672A01FB-61ED-4D8F-8644-CF1D43647AF5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" sId="2">
    <nc r="L37">
      <v>0</v>
    </nc>
  </rcc>
  <rcc rId="135" sId="2">
    <nc r="M37">
      <v>54000</v>
    </nc>
  </rcc>
  <rcc rId="136" sId="2">
    <nc r="N37">
      <v>36504</v>
    </nc>
  </rcc>
  <rcc rId="137" sId="2">
    <nc r="O37">
      <v>0</v>
    </nc>
  </rcc>
  <rcc rId="138" sId="2">
    <nc r="P37">
      <v>9509</v>
    </nc>
  </rcc>
  <rcv guid="{672A01FB-61ED-4D8F-8644-CF1D43647AF5}" action="delete"/>
  <rdn rId="0" localSheetId="1" customView="1" name="Z_672A01FB_61ED_4D8F_8644_CF1D43647AF5_.wvu.PrintArea" hidden="1" oldHidden="1">
    <formula>'tab. ÚZ 33070'!$A$1:$T$2</formula>
    <oldFormula>'tab. ÚZ 33070'!$A$1:$T$2</oldFormula>
  </rdn>
  <rdn rId="0" localSheetId="1" customView="1" name="Z_672A01FB_61ED_4D8F_8644_CF1D43647AF5_.wvu.PrintTitles" hidden="1" oldHidden="1">
    <formula>'tab. ÚZ 33070'!$A:$E,'tab. ÚZ 33070'!$1:$2</formula>
    <oldFormula>'tab. ÚZ 33070'!$A:$E,'tab. ÚZ 33070'!$1:$2</oldFormula>
  </rdn>
  <rdn rId="0" localSheetId="2" customView="1" name="Z_672A01FB_61ED_4D8F_8644_CF1D43647AF5_.wvu.PrintArea" hidden="1" oldHidden="1">
    <formula>'tab. 4 ÚZ 33075'!$A$1:$T$2</formula>
    <oldFormula>'tab. 4 ÚZ 33075'!$A$1:$T$2</oldFormula>
  </rdn>
  <rdn rId="0" localSheetId="2" customView="1" name="Z_672A01FB_61ED_4D8F_8644_CF1D43647AF5_.wvu.PrintTitles" hidden="1" oldHidden="1">
    <formula>'tab. 4 ÚZ 33075'!$A:$E,'tab. 4 ÚZ 33075'!$1:$2</formula>
    <oldFormula>'tab. 4 ÚZ 33075'!$A:$E,'tab. 4 ÚZ 33075'!$1:$2</oldFormula>
  </rdn>
  <rdn rId="0" localSheetId="3" customView="1" name="Z_672A01FB_61ED_4D8F_8644_CF1D43647AF5_.wvu.PrintArea" hidden="1" oldHidden="1">
    <formula>'tab. ÚZ 33079'!$A$1:$T$2</formula>
    <oldFormula>'tab. ÚZ 33079'!$A$1:$T$2</oldFormula>
  </rdn>
  <rdn rId="0" localSheetId="3" customView="1" name="Z_672A01FB_61ED_4D8F_8644_CF1D43647AF5_.wvu.PrintTitles" hidden="1" oldHidden="1">
    <formula>'tab. ÚZ 33079'!$A:$E,'tab. ÚZ 33079'!$1:$2</formula>
    <oldFormula>'tab. ÚZ 33079'!$A:$E,'tab. ÚZ 33079'!$1:$2</oldFormula>
  </rdn>
  <rdn rId="0" localSheetId="4" customView="1" name="Z_672A01FB_61ED_4D8F_8644_CF1D43647AF5_.wvu.PrintArea" hidden="1" oldHidden="1">
    <formula>'tab. ÚZ 33122, 33155'!$A$1:$T$2</formula>
    <oldFormula>'tab. ÚZ 33122, 33155'!$A$1:$T$2</oldFormula>
  </rdn>
  <rdn rId="0" localSheetId="4" customView="1" name="Z_672A01FB_61ED_4D8F_8644_CF1D43647AF5_.wvu.PrintTitles" hidden="1" oldHidden="1">
    <formula>'tab. ÚZ 33122, 33155'!$A:$E,'tab. ÚZ 33122, 33155'!$1:$2</formula>
    <oldFormula>'tab. ÚZ 33122, 33155'!$A:$E,'tab. ÚZ 33122, 33155'!$1:$2</oldFormula>
  </rdn>
  <rcv guid="{672A01FB-61ED-4D8F-8644-CF1D43647AF5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2">
    <oc r="P37">
      <v>9509</v>
    </oc>
    <nc r="P37">
      <v>1260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2">
    <nc r="L42">
      <v>0</v>
    </nc>
  </rcc>
  <rcc rId="149" sId="2">
    <nc r="M42">
      <v>1600</v>
    </nc>
  </rcc>
  <rcc rId="150" sId="2">
    <nc r="N42">
      <v>0</v>
    </nc>
  </rcc>
  <rcc rId="151" sId="2">
    <nc r="O42">
      <v>0</v>
    </nc>
  </rcc>
  <rcc rId="152" sId="2">
    <nc r="P42">
      <v>0</v>
    </nc>
  </rcc>
  <rcc rId="153" sId="2">
    <nc r="L13">
      <v>0</v>
    </nc>
  </rcc>
  <rcc rId="154" sId="2">
    <nc r="M13">
      <v>11900</v>
    </nc>
  </rcc>
  <rcc rId="155" sId="2">
    <nc r="N13">
      <v>0</v>
    </nc>
  </rcc>
  <rcc rId="156" sId="2">
    <nc r="O13">
      <v>0</v>
    </nc>
  </rcc>
  <rcc rId="157" sId="2">
    <nc r="P13">
      <v>0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N2">
    <dxf>
      <fill>
        <patternFill patternType="solid">
          <bgColor rgb="FFFFFF00"/>
        </patternFill>
      </fill>
    </dxf>
  </rfmt>
  <rcc rId="1" sId="1">
    <nc r="N2" t="inlineStr">
      <is>
        <t>upravit na součet obou etap - vratka</t>
      </is>
    </nc>
  </rcc>
  <rfmt sheetId="1" sqref="N8">
    <dxf>
      <fill>
        <patternFill patternType="solid"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" sId="2">
    <nc r="L16">
      <v>7340</v>
    </nc>
  </rcc>
  <rcc rId="159" sId="2">
    <nc r="M16">
      <v>0</v>
    </nc>
  </rcc>
  <rcc rId="160" sId="2">
    <nc r="N16">
      <v>2481.36</v>
    </nc>
  </rcc>
  <rcc rId="161" sId="2">
    <nc r="O16">
      <v>147</v>
    </nc>
  </rcc>
  <rcc rId="162" sId="2">
    <nc r="P16">
      <v>1656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3" sId="2">
    <nc r="L15">
      <v>7212</v>
    </nc>
  </rcc>
  <rcc rId="164" sId="2">
    <nc r="M15">
      <v>0</v>
    </nc>
  </rcc>
  <rcc rId="165" sId="2">
    <nc r="N15">
      <v>2437</v>
    </nc>
  </rcc>
  <rcc rId="166" sId="2">
    <nc r="O15">
      <v>144.24</v>
    </nc>
  </rcc>
  <rcc rId="167" sId="2">
    <nc r="P15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2">
    <nc r="L48">
      <v>0</v>
    </nc>
  </rcc>
  <rcc rId="169" sId="2">
    <nc r="M48">
      <v>50000</v>
    </nc>
  </rcc>
  <rcc rId="170" sId="2">
    <nc r="N48">
      <v>0</v>
    </nc>
  </rcc>
  <rcc rId="171" sId="2">
    <nc r="O48">
      <v>0</v>
    </nc>
  </rcc>
  <rcc rId="172" sId="2">
    <nc r="P48">
      <v>7500</v>
    </nc>
  </rcc>
  <rcc rId="173" sId="2">
    <nc r="M24">
      <v>38640</v>
    </nc>
  </rcc>
  <rcc rId="174" sId="2">
    <nc r="L24">
      <v>0</v>
    </nc>
  </rcc>
  <rcc rId="175" sId="2">
    <nc r="N24">
      <v>0</v>
    </nc>
  </rcc>
  <rcc rId="176" sId="2">
    <nc r="O24">
      <v>0</v>
    </nc>
  </rcc>
  <rcc rId="177" sId="2">
    <nc r="P24">
      <v>5796</v>
    </nc>
  </rcc>
  <rcc rId="178" sId="2">
    <nc r="L30">
      <v>0</v>
    </nc>
  </rcc>
  <rcc rId="179" sId="2">
    <nc r="M30">
      <v>20000</v>
    </nc>
  </rcc>
  <rcc rId="180" sId="2">
    <nc r="N30">
      <v>0</v>
    </nc>
  </rcc>
  <rcc rId="181" sId="2">
    <nc r="O30">
      <v>0</v>
    </nc>
  </rcc>
  <rcc rId="182" sId="2">
    <nc r="P30">
      <v>0</v>
    </nc>
  </rcc>
  <rcc rId="183" sId="2">
    <nc r="L46">
      <v>5520</v>
    </nc>
  </rcc>
  <rcc rId="184" sId="2">
    <nc r="M46">
      <v>0</v>
    </nc>
  </rcc>
  <rcc rId="185" sId="2">
    <nc r="N46">
      <v>1866</v>
    </nc>
  </rcc>
  <rcc rId="186" sId="2">
    <nc r="O46">
      <v>111</v>
    </nc>
  </rcc>
  <rcc rId="187" sId="2">
    <nc r="P46">
      <v>0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L8:Q51">
    <dxf>
      <numFmt numFmtId="4" formatCode="#,##0.00"/>
    </dxf>
  </rfmt>
  <rfmt sheetId="2" sqref="S8:X51">
    <dxf>
      <numFmt numFmtId="4" formatCode="#,##0.00"/>
    </dxf>
  </rfmt>
  <rcv guid="{672A01FB-61ED-4D8F-8644-CF1D43647AF5}" action="delete"/>
  <rdn rId="0" localSheetId="1" customView="1" name="Z_672A01FB_61ED_4D8F_8644_CF1D43647AF5_.wvu.PrintArea" hidden="1" oldHidden="1">
    <formula>'tab. ÚZ 33070'!$A$1:$T$2</formula>
    <oldFormula>'tab. ÚZ 33070'!$A$1:$T$2</oldFormula>
  </rdn>
  <rdn rId="0" localSheetId="1" customView="1" name="Z_672A01FB_61ED_4D8F_8644_CF1D43647AF5_.wvu.PrintTitles" hidden="1" oldHidden="1">
    <formula>'tab. ÚZ 33070'!$A:$E,'tab. ÚZ 33070'!$1:$2</formula>
    <oldFormula>'tab. ÚZ 33070'!$A:$E,'tab. ÚZ 33070'!$1:$2</oldFormula>
  </rdn>
  <rdn rId="0" localSheetId="2" customView="1" name="Z_672A01FB_61ED_4D8F_8644_CF1D43647AF5_.wvu.PrintArea" hidden="1" oldHidden="1">
    <formula>'tab. 4 ÚZ 33075'!$A$1:$T$2</formula>
    <oldFormula>'tab. 4 ÚZ 33075'!$A$1:$T$2</oldFormula>
  </rdn>
  <rdn rId="0" localSheetId="2" customView="1" name="Z_672A01FB_61ED_4D8F_8644_CF1D43647AF5_.wvu.PrintTitles" hidden="1" oldHidden="1">
    <formula>'tab. 4 ÚZ 33075'!$A:$E,'tab. 4 ÚZ 33075'!$1:$2</formula>
    <oldFormula>'tab. 4 ÚZ 33075'!$A:$E,'tab. 4 ÚZ 33075'!$1:$2</oldFormula>
  </rdn>
  <rdn rId="0" localSheetId="3" customView="1" name="Z_672A01FB_61ED_4D8F_8644_CF1D43647AF5_.wvu.PrintArea" hidden="1" oldHidden="1">
    <formula>'tab. ÚZ 33079'!$A$1:$T$2</formula>
    <oldFormula>'tab. ÚZ 33079'!$A$1:$T$2</oldFormula>
  </rdn>
  <rdn rId="0" localSheetId="3" customView="1" name="Z_672A01FB_61ED_4D8F_8644_CF1D43647AF5_.wvu.PrintTitles" hidden="1" oldHidden="1">
    <formula>'tab. ÚZ 33079'!$A:$E,'tab. ÚZ 33079'!$1:$2</formula>
    <oldFormula>'tab. ÚZ 33079'!$A:$E,'tab. ÚZ 33079'!$1:$2</oldFormula>
  </rdn>
  <rdn rId="0" localSheetId="4" customView="1" name="Z_672A01FB_61ED_4D8F_8644_CF1D43647AF5_.wvu.PrintArea" hidden="1" oldHidden="1">
    <formula>'tab. ÚZ 33122, 33155'!$A$1:$T$2</formula>
    <oldFormula>'tab. ÚZ 33122, 33155'!$A$1:$T$2</oldFormula>
  </rdn>
  <rdn rId="0" localSheetId="4" customView="1" name="Z_672A01FB_61ED_4D8F_8644_CF1D43647AF5_.wvu.PrintTitles" hidden="1" oldHidden="1">
    <formula>'tab. ÚZ 33122, 33155'!$A:$E,'tab. ÚZ 33122, 33155'!$1:$2</formula>
    <oldFormula>'tab. ÚZ 33122, 33155'!$A:$E,'tab. ÚZ 33122, 33155'!$1:$2</oldFormula>
  </rdn>
  <rcv guid="{672A01FB-61ED-4D8F-8644-CF1D43647AF5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N52">
    <dxf>
      <numFmt numFmtId="166" formatCode="#,##0.0"/>
    </dxf>
  </rfmt>
  <rfmt sheetId="2" sqref="N52">
    <dxf>
      <numFmt numFmtId="4" formatCode="#,##0.00"/>
    </dxf>
  </rfmt>
  <rfmt sheetId="2" sqref="O52">
    <dxf>
      <numFmt numFmtId="166" formatCode="#,##0.0"/>
    </dxf>
  </rfmt>
  <rfmt sheetId="2" sqref="O52">
    <dxf>
      <numFmt numFmtId="4" formatCode="#,##0.00"/>
    </dxf>
  </rfmt>
  <rfmt sheetId="2" sqref="O52">
    <dxf>
      <numFmt numFmtId="168" formatCode="#,##0.000"/>
    </dxf>
  </rfmt>
  <rfmt sheetId="2" sqref="O52">
    <dxf>
      <numFmt numFmtId="4" formatCode="#,##0.00"/>
    </dxf>
  </rfmt>
  <rfmt sheetId="2" sqref="L52">
    <dxf>
      <numFmt numFmtId="166" formatCode="#,##0.0"/>
    </dxf>
  </rfmt>
  <rfmt sheetId="2" sqref="L52">
    <dxf>
      <numFmt numFmtId="4" formatCode="#,##0.00"/>
    </dxf>
  </rfmt>
  <rfmt sheetId="2" sqref="M52">
    <dxf>
      <numFmt numFmtId="166" formatCode="#,##0.0"/>
    </dxf>
  </rfmt>
  <rfmt sheetId="2" sqref="M52">
    <dxf>
      <numFmt numFmtId="4" formatCode="#,##0.00"/>
    </dxf>
  </rfmt>
  <rfmt sheetId="2" sqref="P52">
    <dxf>
      <numFmt numFmtId="166" formatCode="#,##0.0"/>
    </dxf>
  </rfmt>
  <rfmt sheetId="2" sqref="P52">
    <dxf>
      <numFmt numFmtId="4" formatCode="#,##0.00"/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" sId="3" numFmtId="4">
    <nc r="J8">
      <v>74744</v>
    </nc>
  </rcc>
  <rcc rId="197" sId="3" numFmtId="4">
    <nc r="L8">
      <v>1492</v>
    </nc>
  </rcc>
  <rcc rId="198" sId="3" numFmtId="4">
    <nc r="K8">
      <v>25264</v>
    </nc>
  </rcc>
  <rcc rId="199" sId="3" numFmtId="4">
    <nc r="J30">
      <v>14048</v>
    </nc>
  </rcc>
  <rcc rId="200" sId="3" numFmtId="4">
    <nc r="K30">
      <v>4748</v>
    </nc>
  </rcc>
  <rcc rId="201" sId="3" numFmtId="4">
    <nc r="L30">
      <v>281</v>
    </nc>
  </rcc>
  <rcc rId="202" sId="3" numFmtId="4">
    <nc r="J31">
      <v>10025</v>
    </nc>
  </rcc>
  <rcc rId="203" sId="3" numFmtId="4">
    <nc r="K31">
      <v>3388</v>
    </nc>
  </rcc>
  <rcc rId="204" sId="3" numFmtId="4">
    <nc r="L31">
      <v>201</v>
    </nc>
  </rcc>
  <rcc rId="205" sId="3" numFmtId="4">
    <nc r="J33">
      <v>95806</v>
    </nc>
  </rcc>
  <rcc rId="206" sId="3" numFmtId="4">
    <nc r="K33">
      <v>32382</v>
    </nc>
  </rcc>
  <rcc rId="207" sId="3" numFmtId="4">
    <nc r="L33">
      <v>1912</v>
    </nc>
  </rcc>
  <rcv guid="{672A01FB-61ED-4D8F-8644-CF1D43647AF5}" action="delete"/>
  <rdn rId="0" localSheetId="1" customView="1" name="Z_672A01FB_61ED_4D8F_8644_CF1D43647AF5_.wvu.PrintArea" hidden="1" oldHidden="1">
    <formula>'tab. ÚZ 33070'!$A$1:$T$2</formula>
    <oldFormula>'tab. ÚZ 33070'!$A$1:$T$2</oldFormula>
  </rdn>
  <rdn rId="0" localSheetId="1" customView="1" name="Z_672A01FB_61ED_4D8F_8644_CF1D43647AF5_.wvu.PrintTitles" hidden="1" oldHidden="1">
    <formula>'tab. ÚZ 33070'!$A:$E,'tab. ÚZ 33070'!$1:$2</formula>
    <oldFormula>'tab. ÚZ 33070'!$A:$E,'tab. ÚZ 33070'!$1:$2</oldFormula>
  </rdn>
  <rdn rId="0" localSheetId="2" customView="1" name="Z_672A01FB_61ED_4D8F_8644_CF1D43647AF5_.wvu.PrintArea" hidden="1" oldHidden="1">
    <formula>'tab. 4 ÚZ 33075'!$A$1:$T$2</formula>
    <oldFormula>'tab. 4 ÚZ 33075'!$A$1:$T$2</oldFormula>
  </rdn>
  <rdn rId="0" localSheetId="2" customView="1" name="Z_672A01FB_61ED_4D8F_8644_CF1D43647AF5_.wvu.PrintTitles" hidden="1" oldHidden="1">
    <formula>'tab. 4 ÚZ 33075'!$A:$E,'tab. 4 ÚZ 33075'!$1:$2</formula>
    <oldFormula>'tab. 4 ÚZ 33075'!$A:$E,'tab. 4 ÚZ 33075'!$1:$2</oldFormula>
  </rdn>
  <rdn rId="0" localSheetId="3" customView="1" name="Z_672A01FB_61ED_4D8F_8644_CF1D43647AF5_.wvu.PrintArea" hidden="1" oldHidden="1">
    <formula>'tab. ÚZ 33079'!$A$1:$T$2</formula>
    <oldFormula>'tab. ÚZ 33079'!$A$1:$T$2</oldFormula>
  </rdn>
  <rdn rId="0" localSheetId="3" customView="1" name="Z_672A01FB_61ED_4D8F_8644_CF1D43647AF5_.wvu.PrintTitles" hidden="1" oldHidden="1">
    <formula>'tab. ÚZ 33079'!$A:$E,'tab. ÚZ 33079'!$1:$2</formula>
    <oldFormula>'tab. ÚZ 33079'!$A:$E,'tab. ÚZ 33079'!$1:$2</oldFormula>
  </rdn>
  <rdn rId="0" localSheetId="4" customView="1" name="Z_672A01FB_61ED_4D8F_8644_CF1D43647AF5_.wvu.PrintArea" hidden="1" oldHidden="1">
    <formula>'tab. ÚZ 33122, 33155'!$A$1:$T$2</formula>
    <oldFormula>'tab. ÚZ 33122, 33155'!$A$1:$T$2</oldFormula>
  </rdn>
  <rdn rId="0" localSheetId="4" customView="1" name="Z_672A01FB_61ED_4D8F_8644_CF1D43647AF5_.wvu.PrintTitles" hidden="1" oldHidden="1">
    <formula>'tab. ÚZ 33122, 33155'!$A:$E,'tab. ÚZ 33122, 33155'!$1:$2</formula>
    <oldFormula>'tab. ÚZ 33122, 33155'!$A:$E,'tab. ÚZ 33122, 33155'!$1:$2</oldFormula>
  </rdn>
  <rcv guid="{672A01FB-61ED-4D8F-8644-CF1D43647AF5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" sId="3" numFmtId="4">
    <nc r="J7">
      <v>0</v>
    </nc>
  </rcc>
  <rcc rId="217" sId="3" numFmtId="4">
    <nc r="K7">
      <v>0</v>
    </nc>
  </rcc>
  <rcc rId="218" sId="3" numFmtId="4">
    <nc r="L7">
      <v>0</v>
    </nc>
  </rcc>
  <rcc rId="219" sId="3" numFmtId="4">
    <nc r="J9">
      <v>0</v>
    </nc>
  </rcc>
  <rcc rId="220" sId="3" numFmtId="4">
    <nc r="K9">
      <v>0</v>
    </nc>
  </rcc>
  <rcc rId="221" sId="3" numFmtId="4">
    <nc r="L9">
      <v>0</v>
    </nc>
  </rcc>
  <rcc rId="222" sId="3" numFmtId="4">
    <nc r="J10">
      <v>0</v>
    </nc>
  </rcc>
  <rcc rId="223" sId="3" numFmtId="4">
    <nc r="K10">
      <v>0</v>
    </nc>
  </rcc>
  <rcc rId="224" sId="3" numFmtId="4">
    <nc r="L10">
      <v>0</v>
    </nc>
  </rcc>
  <rcc rId="225" sId="3" numFmtId="4">
    <nc r="J11">
      <v>0</v>
    </nc>
  </rcc>
  <rcc rId="226" sId="3" numFmtId="4">
    <nc r="K11">
      <v>0</v>
    </nc>
  </rcc>
  <rcc rId="227" sId="3" numFmtId="4">
    <nc r="L11">
      <v>0</v>
    </nc>
  </rcc>
  <rcc rId="228" sId="3" numFmtId="4">
    <nc r="J12">
      <v>0</v>
    </nc>
  </rcc>
  <rcc rId="229" sId="3" numFmtId="4">
    <nc r="K12">
      <v>0</v>
    </nc>
  </rcc>
  <rcc rId="230" sId="3" numFmtId="4">
    <nc r="L12">
      <v>0</v>
    </nc>
  </rcc>
  <rcc rId="231" sId="3" numFmtId="4">
    <nc r="J19">
      <v>0</v>
    </nc>
  </rcc>
  <rcc rId="232" sId="3" numFmtId="4">
    <nc r="K19">
      <v>0</v>
    </nc>
  </rcc>
  <rcc rId="233" sId="3" numFmtId="4">
    <nc r="L19">
      <v>0</v>
    </nc>
  </rcc>
  <rcc rId="234" sId="3" numFmtId="4">
    <nc r="J20">
      <v>0</v>
    </nc>
  </rcc>
  <rcc rId="235" sId="3" numFmtId="4">
    <nc r="K20">
      <v>0</v>
    </nc>
  </rcc>
  <rcc rId="236" sId="3" numFmtId="4">
    <nc r="L20">
      <v>0</v>
    </nc>
  </rcc>
  <rcc rId="237" sId="3" numFmtId="4">
    <nc r="J21">
      <v>0</v>
    </nc>
  </rcc>
  <rcc rId="238" sId="3" numFmtId="4">
    <nc r="K21">
      <v>0</v>
    </nc>
  </rcc>
  <rcc rId="239" sId="3" numFmtId="4">
    <nc r="L21">
      <v>0</v>
    </nc>
  </rcc>
  <rcc rId="240" sId="3" numFmtId="4">
    <nc r="J22">
      <v>0</v>
    </nc>
  </rcc>
  <rcc rId="241" sId="3" numFmtId="4">
    <nc r="K22">
      <v>0</v>
    </nc>
  </rcc>
  <rcc rId="242" sId="3" numFmtId="4">
    <nc r="L22">
      <v>0</v>
    </nc>
  </rcc>
  <rcc rId="243" sId="3" numFmtId="4">
    <nc r="J23">
      <v>0</v>
    </nc>
  </rcc>
  <rcc rId="244" sId="3" numFmtId="4">
    <nc r="K23">
      <v>0</v>
    </nc>
  </rcc>
  <rcc rId="245" sId="3" numFmtId="4">
    <nc r="L23">
      <v>0</v>
    </nc>
  </rcc>
  <rcc rId="246" sId="3" numFmtId="4">
    <nc r="J24">
      <v>0</v>
    </nc>
  </rcc>
  <rcc rId="247" sId="3" numFmtId="4">
    <nc r="K24">
      <v>0</v>
    </nc>
  </rcc>
  <rcc rId="248" sId="3" numFmtId="4">
    <nc r="L24">
      <v>0</v>
    </nc>
  </rcc>
  <rcc rId="249" sId="3" numFmtId="4">
    <nc r="J25">
      <v>0</v>
    </nc>
  </rcc>
  <rcc rId="250" sId="3" numFmtId="4">
    <nc r="K25">
      <v>0</v>
    </nc>
  </rcc>
  <rcc rId="251" sId="3" numFmtId="4">
    <nc r="L25">
      <v>0</v>
    </nc>
  </rcc>
  <rcc rId="252" sId="3" numFmtId="4">
    <nc r="J26">
      <v>0</v>
    </nc>
  </rcc>
  <rcc rId="253" sId="3" numFmtId="4">
    <nc r="K26">
      <v>0</v>
    </nc>
  </rcc>
  <rcc rId="254" sId="3" numFmtId="4">
    <nc r="L26">
      <v>0</v>
    </nc>
  </rcc>
  <rcc rId="255" sId="3" numFmtId="4">
    <nc r="L27">
      <v>0</v>
    </nc>
  </rcc>
  <rcc rId="256" sId="3" numFmtId="4">
    <nc r="J27">
      <v>0</v>
    </nc>
  </rcc>
  <rcc rId="257" sId="3" numFmtId="4">
    <nc r="K27">
      <v>0</v>
    </nc>
  </rcc>
  <rcc rId="258" sId="3" numFmtId="4">
    <nc r="J28">
      <v>0</v>
    </nc>
  </rcc>
  <rcc rId="259" sId="3" numFmtId="4">
    <nc r="K28">
      <v>0</v>
    </nc>
  </rcc>
  <rcc rId="260" sId="3" numFmtId="4">
    <nc r="L28">
      <v>0</v>
    </nc>
  </rcc>
  <rcc rId="261" sId="3" numFmtId="4">
    <nc r="J29">
      <v>0</v>
    </nc>
  </rcc>
  <rcc rId="262" sId="3" numFmtId="4">
    <nc r="K29">
      <v>0</v>
    </nc>
  </rcc>
  <rcc rId="263" sId="3" numFmtId="4">
    <nc r="L29">
      <v>0</v>
    </nc>
  </rcc>
  <rcc rId="264" sId="3" numFmtId="4">
    <nc r="J32">
      <v>0</v>
    </nc>
  </rcc>
  <rcc rId="265" sId="3" numFmtId="4">
    <nc r="K32">
      <v>0</v>
    </nc>
  </rcc>
  <rcc rId="266" sId="3" numFmtId="4">
    <nc r="L32">
      <v>0</v>
    </nc>
  </rcc>
  <rcc rId="267" sId="3" numFmtId="4">
    <nc r="J34">
      <v>0</v>
    </nc>
  </rcc>
  <rcc rId="268" sId="3" numFmtId="4">
    <nc r="K34">
      <v>0</v>
    </nc>
  </rcc>
  <rcc rId="269" sId="3" numFmtId="4">
    <nc r="L34">
      <v>0</v>
    </nc>
  </rcc>
  <rcc rId="270" sId="3" numFmtId="4">
    <nc r="J35">
      <v>0</v>
    </nc>
  </rcc>
  <rcc rId="271" sId="3" numFmtId="4">
    <nc r="K35">
      <v>0</v>
    </nc>
  </rcc>
  <rcc rId="272" sId="3" numFmtId="4">
    <nc r="L35">
      <v>0</v>
    </nc>
  </rcc>
  <rcc rId="273" sId="3" numFmtId="4">
    <nc r="J36">
      <v>0</v>
    </nc>
  </rcc>
  <rcc rId="274" sId="3" numFmtId="4">
    <nc r="K36">
      <v>0</v>
    </nc>
  </rcc>
  <rcc rId="275" sId="3" numFmtId="4">
    <nc r="L36">
      <v>0</v>
    </nc>
  </rcc>
  <rcc rId="276" sId="3" numFmtId="4">
    <nc r="J37">
      <v>0</v>
    </nc>
  </rcc>
  <rcc rId="277" sId="3" numFmtId="4">
    <nc r="K37">
      <v>0</v>
    </nc>
  </rcc>
  <rcc rId="278" sId="3" numFmtId="4">
    <nc r="L37">
      <v>0</v>
    </nc>
  </rcc>
  <rcc rId="279" sId="3" numFmtId="4">
    <nc r="J38">
      <v>0</v>
    </nc>
  </rcc>
  <rcc rId="280" sId="3" numFmtId="4">
    <nc r="K38">
      <v>0</v>
    </nc>
  </rcc>
  <rcc rId="281" sId="3" numFmtId="4">
    <nc r="L38">
      <v>0</v>
    </nc>
  </rcc>
  <rcc rId="282" sId="3" numFmtId="4">
    <nc r="J39">
      <v>0</v>
    </nc>
  </rcc>
  <rcc rId="283" sId="3" numFmtId="4">
    <nc r="K39">
      <v>0</v>
    </nc>
  </rcc>
  <rcc rId="284" sId="3" numFmtId="4">
    <nc r="L39">
      <v>0</v>
    </nc>
  </rcc>
  <rcc rId="285" sId="3" numFmtId="4">
    <nc r="J40">
      <v>0</v>
    </nc>
  </rcc>
  <rcc rId="286" sId="3" numFmtId="4">
    <nc r="K40">
      <v>0</v>
    </nc>
  </rcc>
  <rcc rId="287" sId="3" numFmtId="4">
    <nc r="L40">
      <v>0</v>
    </nc>
  </rcc>
  <rcc rId="288" sId="3" numFmtId="4">
    <nc r="J41">
      <v>0</v>
    </nc>
  </rcc>
  <rcc rId="289" sId="3" numFmtId="4">
    <nc r="K41">
      <v>0</v>
    </nc>
  </rcc>
  <rcc rId="290" sId="3" numFmtId="4">
    <nc r="L41">
      <v>0</v>
    </nc>
  </rcc>
  <rcc rId="291" sId="3" numFmtId="4">
    <nc r="J42">
      <v>0</v>
    </nc>
  </rcc>
  <rcc rId="292" sId="3" numFmtId="4">
    <nc r="K42">
      <v>0</v>
    </nc>
  </rcc>
  <rcc rId="293" sId="3" numFmtId="4">
    <nc r="L42">
      <v>0</v>
    </nc>
  </rcc>
  <rcc rId="294" sId="3" numFmtId="4">
    <nc r="J43">
      <v>0</v>
    </nc>
  </rcc>
  <rcc rId="295" sId="3" numFmtId="4">
    <nc r="K43">
      <v>0</v>
    </nc>
  </rcc>
  <rcc rId="296" sId="3" numFmtId="4">
    <nc r="L43">
      <v>0</v>
    </nc>
  </rcc>
  <rcc rId="297" sId="3" numFmtId="4">
    <nc r="J44">
      <v>0</v>
    </nc>
  </rcc>
  <rcc rId="298" sId="3" numFmtId="4">
    <nc r="K44">
      <v>0</v>
    </nc>
  </rcc>
  <rcc rId="299" sId="3" numFmtId="4">
    <nc r="L44">
      <v>0</v>
    </nc>
  </rcc>
  <rcc rId="300" sId="3" numFmtId="4">
    <nc r="J45">
      <v>0</v>
    </nc>
  </rcc>
  <rcc rId="301" sId="3" numFmtId="4">
    <nc r="K45">
      <v>0</v>
    </nc>
  </rcc>
  <rcc rId="302" sId="3" numFmtId="4">
    <nc r="L45">
      <v>0</v>
    </nc>
  </rcc>
  <rcc rId="303" sId="3" numFmtId="4">
    <nc r="J46">
      <v>0</v>
    </nc>
  </rcc>
  <rcc rId="304" sId="3" numFmtId="4">
    <nc r="K46">
      <v>0</v>
    </nc>
  </rcc>
  <rcc rId="305" sId="3" numFmtId="4">
    <nc r="L46">
      <v>0</v>
    </nc>
  </rcc>
  <rcc rId="306" sId="3" numFmtId="4">
    <nc r="J47">
      <v>0</v>
    </nc>
  </rcc>
  <rcc rId="307" sId="3" numFmtId="4">
    <nc r="K47">
      <v>0</v>
    </nc>
  </rcc>
  <rcc rId="308" sId="3" numFmtId="4">
    <nc r="L47">
      <v>0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" sId="2" numFmtId="4">
    <nc r="L8">
      <v>0</v>
    </nc>
  </rcc>
  <rcc rId="310" sId="2" numFmtId="4">
    <nc r="M8">
      <v>0</v>
    </nc>
  </rcc>
  <rcc rId="311" sId="2" numFmtId="4">
    <nc r="N8">
      <v>0</v>
    </nc>
  </rcc>
  <rcc rId="312" sId="2" numFmtId="4">
    <nc r="O8">
      <v>0</v>
    </nc>
  </rcc>
  <rcc rId="313" sId="2" numFmtId="4">
    <nc r="P8">
      <v>0</v>
    </nc>
  </rcc>
  <rcc rId="314" sId="2" numFmtId="4">
    <nc r="L9">
      <v>0</v>
    </nc>
  </rcc>
  <rcc rId="315" sId="2" numFmtId="4">
    <nc r="M9">
      <v>0</v>
    </nc>
  </rcc>
  <rcc rId="316" sId="2" numFmtId="4">
    <nc r="N9">
      <v>0</v>
    </nc>
  </rcc>
  <rcc rId="317" sId="2" numFmtId="4">
    <nc r="O9">
      <v>0</v>
    </nc>
  </rcc>
  <rcc rId="318" sId="2" numFmtId="4">
    <nc r="P9">
      <v>0</v>
    </nc>
  </rcc>
  <rcc rId="319" sId="2" numFmtId="4">
    <nc r="L10">
      <v>0</v>
    </nc>
  </rcc>
  <rcc rId="320" sId="2" numFmtId="4">
    <nc r="M10">
      <v>0</v>
    </nc>
  </rcc>
  <rcc rId="321" sId="2" numFmtId="4">
    <nc r="N10">
      <v>0</v>
    </nc>
  </rcc>
  <rcc rId="322" sId="2" numFmtId="4">
    <nc r="O10">
      <v>0</v>
    </nc>
  </rcc>
  <rcc rId="323" sId="2" numFmtId="4">
    <nc r="P10">
      <v>0</v>
    </nc>
  </rcc>
  <rcc rId="324" sId="2" numFmtId="4">
    <nc r="L11">
      <v>0</v>
    </nc>
  </rcc>
  <rcc rId="325" sId="2" numFmtId="4">
    <nc r="M11">
      <v>0</v>
    </nc>
  </rcc>
  <rcc rId="326" sId="2" numFmtId="4">
    <nc r="N11">
      <v>0</v>
    </nc>
  </rcc>
  <rcc rId="327" sId="2" numFmtId="4">
    <nc r="O11">
      <v>0</v>
    </nc>
  </rcc>
  <rcc rId="328" sId="2" numFmtId="4">
    <nc r="P11">
      <v>0</v>
    </nc>
  </rcc>
  <rcc rId="329" sId="2" numFmtId="4">
    <nc r="L12">
      <v>0</v>
    </nc>
  </rcc>
  <rcc rId="330" sId="2" numFmtId="4">
    <nc r="M12">
      <v>0</v>
    </nc>
  </rcc>
  <rcc rId="331" sId="2" numFmtId="4">
    <nc r="N12">
      <v>0</v>
    </nc>
  </rcc>
  <rcc rId="332" sId="2" numFmtId="4">
    <nc r="O12">
      <v>0</v>
    </nc>
  </rcc>
  <rcc rId="333" sId="2" numFmtId="4">
    <nc r="P12">
      <v>0</v>
    </nc>
  </rcc>
  <rcc rId="334" sId="2" numFmtId="4">
    <nc r="L14">
      <v>0</v>
    </nc>
  </rcc>
  <rcc rId="335" sId="2" numFmtId="4">
    <nc r="M14">
      <v>0</v>
    </nc>
  </rcc>
  <rcc rId="336" sId="2" numFmtId="4">
    <nc r="N14">
      <v>0</v>
    </nc>
  </rcc>
  <rcc rId="337" sId="2" numFmtId="4">
    <nc r="O14">
      <v>0</v>
    </nc>
  </rcc>
  <rcc rId="338" sId="2" numFmtId="4">
    <nc r="P14">
      <v>0</v>
    </nc>
  </rcc>
  <rcc rId="339" sId="2" numFmtId="4">
    <nc r="L17">
      <v>0</v>
    </nc>
  </rcc>
  <rcc rId="340" sId="2" numFmtId="4">
    <nc r="M17">
      <v>0</v>
    </nc>
  </rcc>
  <rcc rId="341" sId="2" numFmtId="4">
    <nc r="N17">
      <v>0</v>
    </nc>
  </rcc>
  <rcc rId="342" sId="2" numFmtId="4">
    <nc r="O17">
      <v>0</v>
    </nc>
  </rcc>
  <rcc rId="343" sId="2" numFmtId="4">
    <nc r="P17">
      <v>0</v>
    </nc>
  </rcc>
  <rcc rId="344" sId="2" numFmtId="4">
    <nc r="L18">
      <v>0</v>
    </nc>
  </rcc>
  <rcc rId="345" sId="2" numFmtId="4">
    <nc r="M18">
      <v>0</v>
    </nc>
  </rcc>
  <rcc rId="346" sId="2" numFmtId="4">
    <nc r="N18">
      <v>0</v>
    </nc>
  </rcc>
  <rcc rId="347" sId="2" numFmtId="4">
    <nc r="O18">
      <v>0</v>
    </nc>
  </rcc>
  <rcc rId="348" sId="2" numFmtId="4">
    <nc r="P18">
      <v>0</v>
    </nc>
  </rcc>
  <rcc rId="349" sId="2" numFmtId="4">
    <nc r="L19">
      <v>0</v>
    </nc>
  </rcc>
  <rcc rId="350" sId="2" numFmtId="4">
    <nc r="M19">
      <v>0</v>
    </nc>
  </rcc>
  <rcc rId="351" sId="2" numFmtId="4">
    <nc r="N19">
      <v>0</v>
    </nc>
  </rcc>
  <rcc rId="352" sId="2" numFmtId="4">
    <nc r="O19">
      <v>0</v>
    </nc>
  </rcc>
  <rcc rId="353" sId="2" numFmtId="4">
    <nc r="P19">
      <v>0</v>
    </nc>
  </rcc>
  <rcc rId="354" sId="2" numFmtId="4">
    <nc r="L20">
      <v>0</v>
    </nc>
  </rcc>
  <rcc rId="355" sId="2" numFmtId="4">
    <nc r="M20">
      <v>0</v>
    </nc>
  </rcc>
  <rcc rId="356" sId="2" numFmtId="4">
    <nc r="N20">
      <v>0</v>
    </nc>
  </rcc>
  <rcc rId="357" sId="2" numFmtId="4">
    <nc r="O20">
      <v>0</v>
    </nc>
  </rcc>
  <rcc rId="358" sId="2" numFmtId="4">
    <nc r="P20">
      <v>0</v>
    </nc>
  </rcc>
  <rcc rId="359" sId="2" numFmtId="4">
    <nc r="L21">
      <v>0</v>
    </nc>
  </rcc>
  <rcc rId="360" sId="2" numFmtId="4">
    <nc r="M21">
      <v>0</v>
    </nc>
  </rcc>
  <rcc rId="361" sId="2" numFmtId="4">
    <nc r="N21">
      <v>0</v>
    </nc>
  </rcc>
  <rcc rId="362" sId="2" numFmtId="4">
    <nc r="O21">
      <v>0</v>
    </nc>
  </rcc>
  <rcc rId="363" sId="2" numFmtId="4">
    <nc r="P21">
      <v>0</v>
    </nc>
  </rcc>
  <rcc rId="364" sId="2" numFmtId="4">
    <nc r="L22">
      <v>0</v>
    </nc>
  </rcc>
  <rcc rId="365" sId="2" numFmtId="4">
    <nc r="M22">
      <v>0</v>
    </nc>
  </rcc>
  <rcc rId="366" sId="2" numFmtId="4">
    <nc r="N22">
      <v>0</v>
    </nc>
  </rcc>
  <rcc rId="367" sId="2" numFmtId="4">
    <nc r="O22">
      <v>0</v>
    </nc>
  </rcc>
  <rcc rId="368" sId="2" numFmtId="4">
    <nc r="P22">
      <v>0</v>
    </nc>
  </rcc>
  <rcc rId="369" sId="2" numFmtId="4">
    <nc r="L23">
      <v>0</v>
    </nc>
  </rcc>
  <rcc rId="370" sId="2" numFmtId="4">
    <nc r="M23">
      <v>0</v>
    </nc>
  </rcc>
  <rcc rId="371" sId="2" numFmtId="4">
    <nc r="N23">
      <v>0</v>
    </nc>
  </rcc>
  <rcc rId="372" sId="2" numFmtId="4">
    <nc r="O23">
      <v>0</v>
    </nc>
  </rcc>
  <rcc rId="373" sId="2" numFmtId="4">
    <nc r="P23">
      <v>0</v>
    </nc>
  </rcc>
  <rcc rId="374" sId="2" numFmtId="4">
    <nc r="L25">
      <v>0</v>
    </nc>
  </rcc>
  <rcc rId="375" sId="2" numFmtId="4">
    <nc r="M25">
      <v>0</v>
    </nc>
  </rcc>
  <rcc rId="376" sId="2" numFmtId="4">
    <nc r="N25">
      <v>0</v>
    </nc>
  </rcc>
  <rcc rId="377" sId="2" numFmtId="4">
    <nc r="O25">
      <v>0</v>
    </nc>
  </rcc>
  <rcc rId="378" sId="2" numFmtId="4">
    <nc r="P25">
      <v>0</v>
    </nc>
  </rcc>
  <rcc rId="379" sId="2" numFmtId="4">
    <nc r="L26">
      <v>0</v>
    </nc>
  </rcc>
  <rcc rId="380" sId="2" numFmtId="4">
    <nc r="M26">
      <v>0</v>
    </nc>
  </rcc>
  <rcc rId="381" sId="2" numFmtId="4">
    <nc r="N26">
      <v>0</v>
    </nc>
  </rcc>
  <rcc rId="382" sId="2" numFmtId="4">
    <nc r="O26">
      <v>0</v>
    </nc>
  </rcc>
  <rcc rId="383" sId="2" numFmtId="4">
    <nc r="P26">
      <v>0</v>
    </nc>
  </rcc>
  <rcc rId="384" sId="2" numFmtId="4">
    <nc r="L27">
      <v>0</v>
    </nc>
  </rcc>
  <rcc rId="385" sId="2" numFmtId="4">
    <nc r="M27">
      <v>0</v>
    </nc>
  </rcc>
  <rcc rId="386" sId="2" numFmtId="4">
    <nc r="N27">
      <v>0</v>
    </nc>
  </rcc>
  <rcc rId="387" sId="2" numFmtId="4">
    <nc r="O27">
      <v>0</v>
    </nc>
  </rcc>
  <rcc rId="388" sId="2" numFmtId="4">
    <nc r="P27">
      <v>0</v>
    </nc>
  </rcc>
  <rcc rId="389" sId="2" numFmtId="4">
    <nc r="L28">
      <v>0</v>
    </nc>
  </rcc>
  <rcc rId="390" sId="2" numFmtId="4">
    <nc r="M28">
      <v>0</v>
    </nc>
  </rcc>
  <rcc rId="391" sId="2" numFmtId="4">
    <nc r="N28">
      <v>0</v>
    </nc>
  </rcc>
  <rcc rId="392" sId="2" numFmtId="4">
    <nc r="O28">
      <v>0</v>
    </nc>
  </rcc>
  <rcc rId="393" sId="2" numFmtId="4">
    <nc r="P28">
      <v>0</v>
    </nc>
  </rcc>
  <rcc rId="394" sId="2" numFmtId="4">
    <nc r="L29">
      <v>0</v>
    </nc>
  </rcc>
  <rcc rId="395" sId="2" numFmtId="4">
    <nc r="M29">
      <v>0</v>
    </nc>
  </rcc>
  <rcc rId="396" sId="2" numFmtId="4">
    <nc r="N29">
      <v>0</v>
    </nc>
  </rcc>
  <rcc rId="397" sId="2" numFmtId="4">
    <nc r="O29">
      <v>0</v>
    </nc>
  </rcc>
  <rcc rId="398" sId="2" numFmtId="4">
    <nc r="P29">
      <v>0</v>
    </nc>
  </rcc>
  <rcc rId="399" sId="2" numFmtId="4">
    <nc r="L31">
      <v>0</v>
    </nc>
  </rcc>
  <rcc rId="400" sId="2" numFmtId="4">
    <nc r="M31">
      <v>0</v>
    </nc>
  </rcc>
  <rcc rId="401" sId="2" numFmtId="4">
    <nc r="N31">
      <v>0</v>
    </nc>
  </rcc>
  <rcc rId="402" sId="2" numFmtId="4">
    <nc r="O31">
      <v>0</v>
    </nc>
  </rcc>
  <rcc rId="403" sId="2" numFmtId="4">
    <nc r="P31">
      <v>0</v>
    </nc>
  </rcc>
  <rcc rId="404" sId="2" numFmtId="4">
    <nc r="L32">
      <v>0</v>
    </nc>
  </rcc>
  <rcc rId="405" sId="2" numFmtId="4">
    <nc r="M32">
      <v>0</v>
    </nc>
  </rcc>
  <rcc rId="406" sId="2" numFmtId="4">
    <nc r="N32">
      <v>0</v>
    </nc>
  </rcc>
  <rcc rId="407" sId="2" numFmtId="4">
    <nc r="O32">
      <v>0</v>
    </nc>
  </rcc>
  <rcc rId="408" sId="2" numFmtId="4">
    <nc r="P32">
      <v>0</v>
    </nc>
  </rcc>
  <rcc rId="409" sId="2" numFmtId="4">
    <nc r="L33">
      <v>0</v>
    </nc>
  </rcc>
  <rcc rId="410" sId="2" numFmtId="4">
    <nc r="M33">
      <v>0</v>
    </nc>
  </rcc>
  <rcc rId="411" sId="2" numFmtId="4">
    <nc r="N33">
      <v>0</v>
    </nc>
  </rcc>
  <rcc rId="412" sId="2" numFmtId="4">
    <nc r="O33">
      <v>0</v>
    </nc>
  </rcc>
  <rcc rId="413" sId="2" numFmtId="4">
    <nc r="P33">
      <v>0</v>
    </nc>
  </rcc>
  <rcc rId="414" sId="2" numFmtId="4">
    <nc r="L35">
      <v>0</v>
    </nc>
  </rcc>
  <rcc rId="415" sId="2" numFmtId="4">
    <nc r="M35">
      <v>0</v>
    </nc>
  </rcc>
  <rcc rId="416" sId="2" numFmtId="4">
    <nc r="N35">
      <v>0</v>
    </nc>
  </rcc>
  <rcc rId="417" sId="2" numFmtId="4">
    <nc r="O35">
      <v>0</v>
    </nc>
  </rcc>
  <rcc rId="418" sId="2" numFmtId="4">
    <nc r="P35">
      <v>0</v>
    </nc>
  </rcc>
  <rcc rId="419" sId="2" numFmtId="4">
    <nc r="L36">
      <v>0</v>
    </nc>
  </rcc>
  <rcc rId="420" sId="2" numFmtId="4">
    <nc r="M36">
      <v>0</v>
    </nc>
  </rcc>
  <rcc rId="421" sId="2" numFmtId="4">
    <nc r="N36">
      <v>0</v>
    </nc>
  </rcc>
  <rcc rId="422" sId="2" numFmtId="4">
    <nc r="O36">
      <v>0</v>
    </nc>
  </rcc>
  <rcc rId="423" sId="2" numFmtId="4">
    <nc r="P36">
      <v>0</v>
    </nc>
  </rcc>
  <rcc rId="424" sId="2" numFmtId="4">
    <nc r="L38">
      <v>0</v>
    </nc>
  </rcc>
  <rcc rId="425" sId="2" numFmtId="4">
    <nc r="M38">
      <v>0</v>
    </nc>
  </rcc>
  <rcc rId="426" sId="2" numFmtId="4">
    <nc r="N38">
      <v>0</v>
    </nc>
  </rcc>
  <rcc rId="427" sId="2" numFmtId="4">
    <nc r="O38">
      <v>0</v>
    </nc>
  </rcc>
  <rcc rId="428" sId="2" numFmtId="4">
    <nc r="P38">
      <v>0</v>
    </nc>
  </rcc>
  <rcc rId="429" sId="2" numFmtId="4">
    <nc r="L40">
      <v>0</v>
    </nc>
  </rcc>
  <rcc rId="430" sId="2" numFmtId="4">
    <nc r="M40">
      <v>0</v>
    </nc>
  </rcc>
  <rcc rId="431" sId="2" numFmtId="4">
    <nc r="N40">
      <v>0</v>
    </nc>
  </rcc>
  <rcc rId="432" sId="2" numFmtId="4">
    <nc r="O40">
      <v>0</v>
    </nc>
  </rcc>
  <rcc rId="433" sId="2" numFmtId="4">
    <nc r="P40">
      <v>0</v>
    </nc>
  </rcc>
  <rcc rId="434" sId="2" numFmtId="4">
    <nc r="L41">
      <v>0</v>
    </nc>
  </rcc>
  <rcc rId="435" sId="2" numFmtId="4">
    <nc r="M41">
      <v>0</v>
    </nc>
  </rcc>
  <rcc rId="436" sId="2" numFmtId="4">
    <nc r="N41">
      <v>0</v>
    </nc>
  </rcc>
  <rcc rId="437" sId="2" numFmtId="4">
    <nc r="O41">
      <v>0</v>
    </nc>
  </rcc>
  <rcc rId="438" sId="2" numFmtId="4">
    <nc r="P41">
      <v>0</v>
    </nc>
  </rcc>
  <rcc rId="439" sId="2" numFmtId="4">
    <nc r="L43">
      <v>0</v>
    </nc>
  </rcc>
  <rcc rId="440" sId="2" numFmtId="4">
    <nc r="M43">
      <v>0</v>
    </nc>
  </rcc>
  <rcc rId="441" sId="2" numFmtId="4">
    <nc r="N43">
      <v>0</v>
    </nc>
  </rcc>
  <rcc rId="442" sId="2" numFmtId="4">
    <nc r="O43">
      <v>0</v>
    </nc>
  </rcc>
  <rcc rId="443" sId="2" numFmtId="4">
    <nc r="P43">
      <v>0</v>
    </nc>
  </rcc>
  <rcc rId="444" sId="2" numFmtId="4">
    <nc r="L45">
      <v>0</v>
    </nc>
  </rcc>
  <rcc rId="445" sId="2" numFmtId="4">
    <nc r="M45">
      <v>0</v>
    </nc>
  </rcc>
  <rcc rId="446" sId="2" numFmtId="4">
    <nc r="N45">
      <v>0</v>
    </nc>
  </rcc>
  <rcc rId="447" sId="2" numFmtId="4">
    <nc r="O45">
      <v>0</v>
    </nc>
  </rcc>
  <rcc rId="448" sId="2" numFmtId="4">
    <nc r="P45">
      <v>0</v>
    </nc>
  </rcc>
  <rcc rId="449" sId="2" numFmtId="4">
    <nc r="L47">
      <v>0</v>
    </nc>
  </rcc>
  <rcc rId="450" sId="2" numFmtId="4">
    <nc r="M47">
      <v>0</v>
    </nc>
  </rcc>
  <rcc rId="451" sId="2" numFmtId="4">
    <nc r="N47">
      <v>0</v>
    </nc>
  </rcc>
  <rcc rId="452" sId="2" numFmtId="4">
    <nc r="O47">
      <v>0</v>
    </nc>
  </rcc>
  <rcc rId="453" sId="2" numFmtId="4">
    <nc r="P47">
      <v>0</v>
    </nc>
  </rcc>
  <rcc rId="454" sId="2" numFmtId="4">
    <nc r="L49">
      <v>0</v>
    </nc>
  </rcc>
  <rcc rId="455" sId="2" numFmtId="4">
    <nc r="M49">
      <v>0</v>
    </nc>
  </rcc>
  <rcc rId="456" sId="2" numFmtId="4">
    <nc r="N49">
      <v>0</v>
    </nc>
  </rcc>
  <rcc rId="457" sId="2" numFmtId="4">
    <nc r="O49">
      <v>0</v>
    </nc>
  </rcc>
  <rcc rId="458" sId="2" numFmtId="4">
    <nc r="P49">
      <v>0</v>
    </nc>
  </rcc>
  <rcc rId="459" sId="2" numFmtId="4">
    <nc r="L50">
      <v>0</v>
    </nc>
  </rcc>
  <rcc rId="460" sId="2" numFmtId="4">
    <nc r="M50">
      <v>0</v>
    </nc>
  </rcc>
  <rcc rId="461" sId="2" numFmtId="4">
    <nc r="N50">
      <v>0</v>
    </nc>
  </rcc>
  <rcc rId="462" sId="2" numFmtId="4">
    <nc r="O50">
      <v>0</v>
    </nc>
  </rcc>
  <rcc rId="463" sId="2" numFmtId="4">
    <nc r="P50">
      <v>0</v>
    </nc>
  </rcc>
  <rcc rId="464" sId="2" numFmtId="4">
    <nc r="L51">
      <v>0</v>
    </nc>
  </rcc>
  <rcc rId="465" sId="2" numFmtId="4">
    <nc r="M51">
      <v>0</v>
    </nc>
  </rcc>
  <rcc rId="466" sId="2" numFmtId="4">
    <nc r="N51">
      <v>0</v>
    </nc>
  </rcc>
  <rcc rId="467" sId="2" numFmtId="4">
    <nc r="O51">
      <v>0</v>
    </nc>
  </rcc>
  <rcc rId="468" sId="2" numFmtId="4">
    <nc r="P51">
      <v>0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" sId="1" numFmtId="4">
    <nc r="K10">
      <v>13424</v>
    </nc>
  </rcc>
  <rcc rId="470" sId="1" numFmtId="4">
    <nc r="K12">
      <v>14820</v>
    </nc>
  </rcc>
  <rcc rId="471" sId="1" numFmtId="4">
    <nc r="K15">
      <v>14796</v>
    </nc>
  </rcc>
  <rcc rId="472" sId="1" numFmtId="4">
    <nc r="K16">
      <v>21432</v>
    </nc>
  </rcc>
  <rcc rId="473" sId="1" numFmtId="4">
    <nc r="K18">
      <v>27360</v>
    </nc>
  </rcc>
  <rcc rId="474" sId="1" numFmtId="4">
    <nc r="K21">
      <v>15435</v>
    </nc>
  </rcc>
  <rcc rId="475" sId="1" numFmtId="4">
    <nc r="K22">
      <v>22676</v>
    </nc>
  </rcc>
  <rcc rId="476" sId="1" numFmtId="4">
    <nc r="K23">
      <v>8249</v>
    </nc>
  </rcc>
  <rcc rId="477" sId="1" numFmtId="4">
    <nc r="K24">
      <v>11772</v>
    </nc>
  </rcc>
  <rcc rId="478" sId="1" numFmtId="4">
    <nc r="K26">
      <v>5120</v>
    </nc>
  </rcc>
  <rcc rId="479" sId="1" numFmtId="4">
    <nc r="K28">
      <v>37715</v>
    </nc>
  </rcc>
  <rcc rId="480" sId="1" numFmtId="4">
    <nc r="K29">
      <v>9898</v>
    </nc>
  </rcc>
  <rcc rId="481" sId="1" numFmtId="4">
    <nc r="K30">
      <v>15244</v>
    </nc>
  </rcc>
  <rcc rId="482" sId="1" numFmtId="4">
    <nc r="K31">
      <v>40132</v>
    </nc>
  </rcc>
  <rcc rId="483" sId="1" numFmtId="4">
    <nc r="K32">
      <v>17891</v>
    </nc>
  </rcc>
  <rcc rId="484" sId="1" numFmtId="4">
    <nc r="K34">
      <v>16107</v>
    </nc>
  </rcc>
  <rcc rId="485" sId="1" numFmtId="4">
    <nc r="K36">
      <v>20870</v>
    </nc>
  </rcc>
  <rcc rId="486" sId="1" numFmtId="4">
    <nc r="K37">
      <v>237</v>
    </nc>
  </rcc>
  <rcc rId="487" sId="1" numFmtId="4">
    <nc r="K38">
      <v>3420</v>
    </nc>
  </rcc>
  <rcc rId="488" sId="1" numFmtId="4">
    <nc r="K40">
      <v>753</v>
    </nc>
  </rcc>
  <rcc rId="489" sId="1" numFmtId="4">
    <nc r="K42">
      <v>22040</v>
    </nc>
  </rcc>
  <rcc rId="490" sId="1" numFmtId="4">
    <nc r="K43">
      <v>5320</v>
    </nc>
  </rcc>
  <rcc rId="491" sId="1" numFmtId="4">
    <nc r="K45">
      <v>11400</v>
    </nc>
  </rcc>
  <rcc rId="492" sId="1" numFmtId="4">
    <nc r="K46">
      <v>32376</v>
    </nc>
  </rcc>
  <rcc rId="493" sId="1" numFmtId="4">
    <nc r="K48">
      <v>9017</v>
    </nc>
  </rcc>
  <rcc rId="494" sId="1" numFmtId="4">
    <nc r="K50">
      <v>9861</v>
    </nc>
  </rcc>
  <rcc rId="495" sId="1" numFmtId="4">
    <nc r="K51">
      <v>5830</v>
    </nc>
  </rcc>
  <rcc rId="496" sId="1" numFmtId="4">
    <nc r="K52">
      <v>22878.12</v>
    </nc>
  </rcc>
  <rcc rId="497" sId="1" numFmtId="4">
    <nc r="K53">
      <v>8401.6</v>
    </nc>
  </rcc>
  <rfmt sheetId="1" sqref="K55">
    <dxf>
      <numFmt numFmtId="168" formatCode="#,##0.000"/>
    </dxf>
  </rfmt>
  <rcc rId="498" sId="1" numFmtId="4">
    <nc r="K55">
      <v>6247</v>
    </nc>
  </rcc>
  <rcc rId="499" sId="1" numFmtId="4">
    <nc r="K56">
      <v>6281</v>
    </nc>
  </rcc>
  <rcc rId="500" sId="1" numFmtId="4">
    <nc r="K58">
      <v>9750</v>
    </nc>
  </rcc>
  <rcc rId="501" sId="1" numFmtId="4">
    <nc r="K59">
      <v>650</v>
    </nc>
  </rcc>
  <rcc rId="502" sId="1" numFmtId="4">
    <nc r="K60">
      <v>17784</v>
    </nc>
  </rcc>
  <rcc rId="503" sId="1" numFmtId="4">
    <nc r="K62">
      <v>24077.5</v>
    </nc>
  </rcc>
  <rcc rId="504" sId="1" numFmtId="4">
    <nc r="K63">
      <v>376.7</v>
    </nc>
  </rcc>
  <rcc rId="505" sId="1" numFmtId="4">
    <nc r="K64">
      <v>17100</v>
    </nc>
  </rcc>
  <rcc rId="506" sId="1" numFmtId="4">
    <nc r="K65">
      <v>2444</v>
    </nc>
  </rcc>
  <rcc rId="507" sId="1" numFmtId="4">
    <nc r="K66">
      <v>936</v>
    </nc>
  </rcc>
  <rcc rId="508" sId="1" numFmtId="4">
    <nc r="K67">
      <v>4560</v>
    </nc>
  </rcc>
  <rcc rId="509" sId="1" numFmtId="4">
    <nc r="K68">
      <v>67238.25</v>
    </nc>
  </rcc>
  <rcc rId="510" sId="1" numFmtId="4">
    <nc r="K69">
      <v>2383.1999999999998</v>
    </nc>
  </rcc>
  <rcc rId="511" sId="1" numFmtId="4">
    <nc r="K71">
      <v>461</v>
    </nc>
  </rcc>
  <rcc rId="512" sId="1" numFmtId="4">
    <nc r="K72">
      <v>6080</v>
    </nc>
  </rcc>
  <rcc rId="513" sId="1" numFmtId="4">
    <nc r="K76">
      <v>2840</v>
    </nc>
  </rcc>
  <rcc rId="514" sId="1" numFmtId="4">
    <nc r="K77">
      <v>19760</v>
    </nc>
  </rcc>
  <rcc rId="515" sId="1" numFmtId="4">
    <nc r="K78">
      <v>130</v>
    </nc>
  </rcc>
  <rcc rId="516" sId="1" numFmtId="4">
    <nc r="K81">
      <v>468</v>
    </nc>
  </rcc>
  <rcc rId="517" sId="1" numFmtId="4">
    <nc r="K82">
      <v>8800</v>
    </nc>
  </rcc>
  <rcc rId="518" sId="1" numFmtId="4">
    <nc r="K83">
      <v>3054</v>
    </nc>
  </rcc>
  <rcc rId="519" sId="1" numFmtId="4">
    <nc r="K84">
      <v>2991</v>
    </nc>
  </rcc>
  <rcc rId="520" sId="1" numFmtId="4">
    <nc r="K85">
      <v>7176</v>
    </nc>
  </rcc>
  <rcc rId="521" sId="1" numFmtId="4">
    <nc r="K86">
      <v>12000</v>
    </nc>
  </rcc>
  <rcc rId="522" sId="1" numFmtId="4">
    <nc r="K87">
      <v>4750</v>
    </nc>
  </rcc>
  <rcc rId="523" sId="1" numFmtId="4">
    <nc r="K88">
      <v>91200</v>
    </nc>
  </rcc>
  <rcc rId="524" sId="1" numFmtId="4">
    <nc r="K90">
      <v>4750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" sId="1" numFmtId="4">
    <nc r="K91">
      <v>652</v>
    </nc>
  </rcc>
  <rcc rId="526" sId="1" numFmtId="4">
    <nc r="K92">
      <v>9120</v>
    </nc>
  </rcc>
  <rcc rId="527" sId="1" numFmtId="4">
    <nc r="K96">
      <v>3510</v>
    </nc>
  </rcc>
  <rcc rId="528" sId="1" numFmtId="4">
    <nc r="K99">
      <v>1521</v>
    </nc>
  </rcc>
  <rcc rId="529" sId="1" numFmtId="4">
    <nc r="K100">
      <v>264</v>
    </nc>
  </rcc>
  <rcc rId="530" sId="1" numFmtId="4">
    <nc r="K101">
      <v>9500</v>
    </nc>
  </rcc>
  <rcc rId="531" sId="1" numFmtId="4">
    <nc r="K102">
      <v>7065</v>
    </nc>
  </rcc>
  <rcc rId="532" sId="1" numFmtId="4">
    <nc r="K103">
      <v>2740</v>
    </nc>
  </rcc>
  <rcc rId="533" sId="1" numFmtId="4">
    <nc r="K104">
      <v>27672.65</v>
    </nc>
  </rcc>
  <rcc rId="534" sId="1" numFmtId="4">
    <nc r="K106">
      <v>24646</v>
    </nc>
  </rcc>
  <rcc rId="535" sId="1" numFmtId="4">
    <nc r="K107">
      <v>5180</v>
    </nc>
  </rcc>
  <rcc rId="536" sId="1" numFmtId="4">
    <nc r="K110">
      <v>15360</v>
    </nc>
  </rcc>
  <rcc rId="537" sId="1" numFmtId="4">
    <nc r="K114">
      <v>2380</v>
    </nc>
  </rcc>
  <rcc rId="538" sId="1" numFmtId="4">
    <nc r="K115">
      <v>5945</v>
    </nc>
  </rcc>
  <rcc rId="539" sId="1" numFmtId="4">
    <nc r="K117">
      <v>4877</v>
    </nc>
  </rcc>
  <rcc rId="540" sId="1" numFmtId="4">
    <nc r="K119">
      <v>44034</v>
    </nc>
  </rcc>
  <rcc rId="541" sId="1" numFmtId="4">
    <nc r="K120">
      <v>1008.84</v>
    </nc>
  </rcc>
  <rcc rId="542" sId="1" numFmtId="4">
    <nc r="K122">
      <v>6061</v>
    </nc>
  </rcc>
  <rcc rId="543" sId="1" numFmtId="4">
    <nc r="K123">
      <v>10040</v>
    </nc>
  </rcc>
  <rcc rId="544" sId="1" numFmtId="4">
    <nc r="K124">
      <v>25080</v>
    </nc>
  </rcc>
  <rcc rId="545" sId="1" numFmtId="4">
    <nc r="K125">
      <v>10931.6</v>
    </nc>
  </rcc>
  <rcc rId="546" sId="1" numFmtId="4">
    <nc r="K126">
      <v>15285</v>
    </nc>
  </rcc>
  <rcc rId="547" sId="1" numFmtId="4">
    <nc r="K129">
      <v>4332</v>
    </nc>
  </rcc>
  <rfmt sheetId="1" sqref="K130">
    <dxf>
      <numFmt numFmtId="4" formatCode="#,##0.0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3" numFmtId="4">
    <nc r="J57">
      <v>48511</v>
    </nc>
  </rcc>
  <rcc rId="3" sId="3" numFmtId="4">
    <nc r="K57">
      <v>16397</v>
    </nc>
  </rcc>
  <rcc rId="4" sId="3" numFmtId="4">
    <nc r="L57">
      <v>970</v>
    </nc>
  </rcc>
  <rcc rId="5" sId="3" numFmtId="4">
    <nc r="J58">
      <v>0</v>
    </nc>
  </rcc>
  <rcc rId="6" sId="3" numFmtId="4">
    <nc r="K58">
      <v>0</v>
    </nc>
  </rcc>
  <rcc rId="7" sId="3" numFmtId="4">
    <nc r="L58">
      <v>0</v>
    </nc>
  </rcc>
  <rcc rId="8" sId="3" numFmtId="4">
    <nc r="J64">
      <v>0</v>
    </nc>
  </rcc>
  <rcc rId="9" sId="3" numFmtId="4">
    <nc r="K64">
      <v>0</v>
    </nc>
  </rcc>
  <rcc rId="10" sId="3" numFmtId="4">
    <nc r="L64">
      <v>0</v>
    </nc>
  </rcc>
  <rdn rId="0" localSheetId="1" customView="1" name="Z_0A9D7277_A879_4CF4_B84B_D28ACD989EB4_.wvu.PrintArea" hidden="1" oldHidden="1">
    <formula>'tab. ÚZ 33070'!$A$1:$T$2</formula>
  </rdn>
  <rdn rId="0" localSheetId="1" customView="1" name="Z_0A9D7277_A879_4CF4_B84B_D28ACD989EB4_.wvu.PrintTitles" hidden="1" oldHidden="1">
    <formula>'tab. ÚZ 33070'!$A:$E,'tab. ÚZ 33070'!$1:$2</formula>
  </rdn>
  <rdn rId="0" localSheetId="2" customView="1" name="Z_0A9D7277_A879_4CF4_B84B_D28ACD989EB4_.wvu.PrintArea" hidden="1" oldHidden="1">
    <formula>'tab. 4 ÚZ 33075'!$A$1:$T$2</formula>
  </rdn>
  <rdn rId="0" localSheetId="2" customView="1" name="Z_0A9D7277_A879_4CF4_B84B_D28ACD989EB4_.wvu.PrintTitles" hidden="1" oldHidden="1">
    <formula>'tab. 4 ÚZ 33075'!$A:$E,'tab. 4 ÚZ 33075'!$1:$2</formula>
  </rdn>
  <rdn rId="0" localSheetId="3" customView="1" name="Z_0A9D7277_A879_4CF4_B84B_D28ACD989EB4_.wvu.PrintArea" hidden="1" oldHidden="1">
    <formula>'tab. ÚZ 33079'!$A$1:$T$2</formula>
  </rdn>
  <rdn rId="0" localSheetId="3" customView="1" name="Z_0A9D7277_A879_4CF4_B84B_D28ACD989EB4_.wvu.PrintTitles" hidden="1" oldHidden="1">
    <formula>'tab. ÚZ 33079'!$A:$E,'tab. ÚZ 33079'!$1:$2</formula>
  </rdn>
  <rdn rId="0" localSheetId="4" customView="1" name="Z_0A9D7277_A879_4CF4_B84B_D28ACD989EB4_.wvu.PrintArea" hidden="1" oldHidden="1">
    <formula>'tab. ÚZ 33122, 33155'!$A$1:$T$2</formula>
  </rdn>
  <rdn rId="0" localSheetId="4" customView="1" name="Z_0A9D7277_A879_4CF4_B84B_D28ACD989EB4_.wvu.PrintTitles" hidden="1" oldHidden="1">
    <formula>'tab. ÚZ 33122, 33155'!$A:$E,'tab. ÚZ 33122, 33155'!$1:$2</formula>
  </rdn>
  <rcv guid="{0A9D7277-A879-4CF4-B84B-D28ACD989EB4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" sId="1" numFmtId="4">
    <nc r="K11">
      <v>0</v>
    </nc>
  </rcc>
  <rcc rId="549" sId="1" numFmtId="4">
    <nc r="K13">
      <v>0</v>
    </nc>
  </rcc>
  <rcc rId="550" sId="1" numFmtId="4">
    <nc r="K14">
      <v>0</v>
    </nc>
  </rcc>
  <rcc rId="551" sId="1" numFmtId="4">
    <nc r="K17">
      <v>0</v>
    </nc>
  </rcc>
  <rcc rId="552" sId="1" numFmtId="4">
    <nc r="K19">
      <v>0</v>
    </nc>
  </rcc>
  <rcc rId="553" sId="1" numFmtId="4">
    <nc r="K20">
      <v>0</v>
    </nc>
  </rcc>
  <rcc rId="554" sId="1" numFmtId="4">
    <nc r="K25">
      <v>0</v>
    </nc>
  </rcc>
  <rcc rId="555" sId="1" numFmtId="4">
    <nc r="K27">
      <v>0</v>
    </nc>
  </rcc>
  <rcc rId="556" sId="1" numFmtId="4">
    <nc r="K33">
      <v>0</v>
    </nc>
  </rcc>
  <rcc rId="557" sId="1" numFmtId="4">
    <nc r="K35">
      <v>0</v>
    </nc>
  </rcc>
  <rcc rId="558" sId="1" numFmtId="4">
    <nc r="K39">
      <v>0</v>
    </nc>
  </rcc>
  <rcc rId="559" sId="1" numFmtId="4">
    <nc r="K41">
      <v>0</v>
    </nc>
  </rcc>
  <rcc rId="560" sId="1" numFmtId="4">
    <nc r="K47">
      <v>0</v>
    </nc>
  </rcc>
  <rcc rId="561" sId="1" numFmtId="4">
    <nc r="K49">
      <v>0</v>
    </nc>
  </rcc>
  <rcc rId="562" sId="1" numFmtId="4">
    <nc r="K54">
      <v>0</v>
    </nc>
  </rcc>
  <rcc rId="563" sId="1" numFmtId="4">
    <nc r="K57">
      <v>0</v>
    </nc>
  </rcc>
  <rcc rId="564" sId="1" numFmtId="4">
    <nc r="K61">
      <v>0</v>
    </nc>
  </rcc>
  <rcc rId="565" sId="1" numFmtId="4">
    <nc r="K70">
      <v>0</v>
    </nc>
  </rcc>
  <rcc rId="566" sId="1" numFmtId="4">
    <nc r="K73">
      <v>0</v>
    </nc>
  </rcc>
  <rcc rId="567" sId="1" numFmtId="4">
    <nc r="K74">
      <v>0</v>
    </nc>
  </rcc>
  <rcc rId="568" sId="1" numFmtId="4">
    <nc r="K79">
      <v>0</v>
    </nc>
  </rcc>
  <rcc rId="569" sId="1" numFmtId="4">
    <nc r="K75">
      <v>0</v>
    </nc>
  </rcc>
  <rcc rId="570" sId="1" numFmtId="4">
    <nc r="K80">
      <v>0</v>
    </nc>
  </rcc>
  <rcc rId="571" sId="1" numFmtId="4">
    <nc r="K89">
      <v>0</v>
    </nc>
  </rcc>
  <rcc rId="572" sId="1" numFmtId="4">
    <nc r="K93">
      <v>0</v>
    </nc>
  </rcc>
  <rcc rId="573" sId="1" numFmtId="4">
    <nc r="K94">
      <v>0</v>
    </nc>
  </rcc>
  <rcc rId="574" sId="1" numFmtId="4">
    <nc r="K95">
      <v>0</v>
    </nc>
  </rcc>
  <rcc rId="575" sId="1" numFmtId="4">
    <nc r="K97">
      <v>0</v>
    </nc>
  </rcc>
  <rcc rId="576" sId="1" numFmtId="4">
    <nc r="K98">
      <v>0</v>
    </nc>
  </rcc>
  <rcc rId="577" sId="1" numFmtId="4">
    <nc r="K105">
      <v>0</v>
    </nc>
  </rcc>
  <rcc rId="578" sId="1" numFmtId="4">
    <nc r="K108">
      <v>0</v>
    </nc>
  </rcc>
  <rcc rId="579" sId="1" numFmtId="4">
    <nc r="K109">
      <v>0</v>
    </nc>
  </rcc>
  <rcc rId="580" sId="1" numFmtId="4">
    <nc r="K111">
      <v>0</v>
    </nc>
  </rcc>
  <rcc rId="581" sId="1" numFmtId="4">
    <nc r="K112">
      <v>0</v>
    </nc>
  </rcc>
  <rcc rId="582" sId="1" numFmtId="4">
    <nc r="K113">
      <v>0</v>
    </nc>
  </rcc>
  <rcc rId="583" sId="1" numFmtId="4">
    <nc r="K121">
      <v>0</v>
    </nc>
  </rcc>
  <rcc rId="584" sId="1" numFmtId="4">
    <nc r="K127">
      <v>0</v>
    </nc>
  </rcc>
  <rcc rId="585" sId="1" numFmtId="4">
    <nc r="K128">
      <v>0</v>
    </nc>
  </rcc>
  <rcc rId="586" sId="1">
    <oc r="N10">
      <f>H10-K10</f>
    </oc>
    <nc r="N10">
      <f>H10+F10-K10</f>
    </nc>
  </rcc>
  <rcc rId="587" sId="1">
    <oc r="N11">
      <f>H11-K11</f>
    </oc>
    <nc r="N11">
      <f>H11+F11-K11</f>
    </nc>
  </rcc>
  <rcc rId="588" sId="1">
    <oc r="N12">
      <f>H12-K12</f>
    </oc>
    <nc r="N12">
      <f>H12+F12-K12</f>
    </nc>
  </rcc>
  <rcc rId="589" sId="1">
    <oc r="N13">
      <f>H13-K13</f>
    </oc>
    <nc r="N13">
      <f>H13+F13-K13</f>
    </nc>
  </rcc>
  <rcc rId="590" sId="1">
    <oc r="N14">
      <f>H14-K14</f>
    </oc>
    <nc r="N14">
      <f>H14+F14-K14</f>
    </nc>
  </rcc>
  <rcc rId="591" sId="1">
    <oc r="N15">
      <f>H15-K15</f>
    </oc>
    <nc r="N15">
      <f>H15+F15-K15</f>
    </nc>
  </rcc>
  <rcc rId="592" sId="1">
    <oc r="N16">
      <f>H16-K16</f>
    </oc>
    <nc r="N16">
      <f>H16+F16-K16</f>
    </nc>
  </rcc>
  <rcc rId="593" sId="1">
    <oc r="N17">
      <f>H17-K17</f>
    </oc>
    <nc r="N17">
      <f>H17+F17-K17</f>
    </nc>
  </rcc>
  <rcc rId="594" sId="1">
    <oc r="N18">
      <f>H18-K18</f>
    </oc>
    <nc r="N18">
      <f>H18+F18-K18</f>
    </nc>
  </rcc>
  <rcc rId="595" sId="1">
    <oc r="N19">
      <f>H19-K19</f>
    </oc>
    <nc r="N19">
      <f>H19+F19-K19</f>
    </nc>
  </rcc>
  <rcc rId="596" sId="1">
    <oc r="N20">
      <f>H20-K20</f>
    </oc>
    <nc r="N20">
      <f>H20+F20-K20</f>
    </nc>
  </rcc>
  <rcc rId="597" sId="1">
    <oc r="N21">
      <f>H21-K21</f>
    </oc>
    <nc r="N21">
      <f>H21+F21-K21</f>
    </nc>
  </rcc>
  <rcc rId="598" sId="1">
    <oc r="N22">
      <f>H22-K22</f>
    </oc>
    <nc r="N22">
      <f>H22+F22-K22</f>
    </nc>
  </rcc>
  <rcc rId="599" sId="1">
    <oc r="N23">
      <f>H23-K23</f>
    </oc>
    <nc r="N23">
      <f>H23+F23-K23</f>
    </nc>
  </rcc>
  <rcc rId="600" sId="1">
    <oc r="N24">
      <f>H24-K24</f>
    </oc>
    <nc r="N24">
      <f>H24+F24-K24</f>
    </nc>
  </rcc>
  <rcc rId="601" sId="1">
    <oc r="N25">
      <f>H25-K25</f>
    </oc>
    <nc r="N25">
      <f>H25+F25-K25</f>
    </nc>
  </rcc>
  <rcc rId="602" sId="1">
    <oc r="N26">
      <f>H26-K26</f>
    </oc>
    <nc r="N26">
      <f>H26+F26-K26</f>
    </nc>
  </rcc>
  <rcc rId="603" sId="1">
    <oc r="N27">
      <f>H27-K27</f>
    </oc>
    <nc r="N27">
      <f>H27+F27-K27</f>
    </nc>
  </rcc>
  <rcc rId="604" sId="1">
    <oc r="N28">
      <f>H28-K28</f>
    </oc>
    <nc r="N28">
      <f>H28+F28-K28</f>
    </nc>
  </rcc>
  <rcc rId="605" sId="1">
    <oc r="N29">
      <f>H29-K29</f>
    </oc>
    <nc r="N29">
      <f>H29+F29-K29</f>
    </nc>
  </rcc>
  <rcc rId="606" sId="1">
    <oc r="N30">
      <f>H30-K30</f>
    </oc>
    <nc r="N30">
      <f>H30+F30-K30</f>
    </nc>
  </rcc>
  <rcc rId="607" sId="1">
    <oc r="N31">
      <f>H31-K31</f>
    </oc>
    <nc r="N31">
      <f>H31+F31-K31</f>
    </nc>
  </rcc>
  <rcc rId="608" sId="1">
    <oc r="N32">
      <f>H32-K32</f>
    </oc>
    <nc r="N32">
      <f>H32+F32-K32</f>
    </nc>
  </rcc>
  <rcc rId="609" sId="1">
    <oc r="N33">
      <f>H33-K33</f>
    </oc>
    <nc r="N33">
      <f>H33+F33-K33</f>
    </nc>
  </rcc>
  <rcc rId="610" sId="1">
    <oc r="N34">
      <f>H34-K34</f>
    </oc>
    <nc r="N34">
      <f>H34+F34-K34</f>
    </nc>
  </rcc>
  <rcc rId="611" sId="1">
    <oc r="N35">
      <f>H35-K35</f>
    </oc>
    <nc r="N35">
      <f>H35+F35-K35</f>
    </nc>
  </rcc>
  <rcc rId="612" sId="1">
    <oc r="N36">
      <f>H36-K36</f>
    </oc>
    <nc r="N36">
      <f>H36+F36-K36</f>
    </nc>
  </rcc>
  <rcc rId="613" sId="1">
    <oc r="N37">
      <f>H37-K37</f>
    </oc>
    <nc r="N37">
      <f>H37+F37-K37</f>
    </nc>
  </rcc>
  <rcc rId="614" sId="1">
    <oc r="N38">
      <f>H38-K38</f>
    </oc>
    <nc r="N38">
      <f>H38+F38-K38</f>
    </nc>
  </rcc>
  <rcc rId="615" sId="1">
    <oc r="N39">
      <f>H39-K39</f>
    </oc>
    <nc r="N39">
      <f>H39+F39-K39</f>
    </nc>
  </rcc>
  <rcc rId="616" sId="1">
    <oc r="N40">
      <f>H40-K40</f>
    </oc>
    <nc r="N40">
      <f>H40+F40-K40</f>
    </nc>
  </rcc>
  <rcc rId="617" sId="1">
    <oc r="N41">
      <f>H41-K41</f>
    </oc>
    <nc r="N41">
      <f>H41+F41-K41</f>
    </nc>
  </rcc>
  <rcc rId="618" sId="1">
    <oc r="N42">
      <f>H42-K42</f>
    </oc>
    <nc r="N42">
      <f>H42+F42-K42</f>
    </nc>
  </rcc>
  <rcc rId="619" sId="1">
    <oc r="N43">
      <f>H43-K43</f>
    </oc>
    <nc r="N43">
      <f>H43+F43-K43</f>
    </nc>
  </rcc>
  <rcc rId="620" sId="1">
    <oc r="N44">
      <f>H44-K44</f>
    </oc>
    <nc r="N44">
      <f>H44+F44-K44</f>
    </nc>
  </rcc>
  <rcc rId="621" sId="1">
    <oc r="N45">
      <f>H45-K45</f>
    </oc>
    <nc r="N45">
      <f>H45+F45-K45</f>
    </nc>
  </rcc>
  <rcc rId="622" sId="1">
    <oc r="N46">
      <f>H46-K46</f>
    </oc>
    <nc r="N46">
      <f>H46+F46-K46</f>
    </nc>
  </rcc>
  <rcc rId="623" sId="1">
    <oc r="N47">
      <f>H47-K47</f>
    </oc>
    <nc r="N47">
      <f>H47+F47-K47</f>
    </nc>
  </rcc>
  <rcc rId="624" sId="1">
    <oc r="N48">
      <f>H48-K48</f>
    </oc>
    <nc r="N48">
      <f>H48+F48-K48</f>
    </nc>
  </rcc>
  <rcc rId="625" sId="1">
    <oc r="N49">
      <f>H49-K49</f>
    </oc>
    <nc r="N49">
      <f>H49+F49-K49</f>
    </nc>
  </rcc>
  <rcc rId="626" sId="1">
    <oc r="N50">
      <f>H50-K50</f>
    </oc>
    <nc r="N50">
      <f>H50+F50-K50</f>
    </nc>
  </rcc>
  <rcc rId="627" sId="1">
    <oc r="N51">
      <f>H51-K51</f>
    </oc>
    <nc r="N51">
      <f>H51+F51-K51</f>
    </nc>
  </rcc>
  <rcc rId="628" sId="1">
    <oc r="N52">
      <f>H52-K52</f>
    </oc>
    <nc r="N52">
      <f>H52+F52-K52</f>
    </nc>
  </rcc>
  <rcc rId="629" sId="1">
    <oc r="N53">
      <f>H53-K53</f>
    </oc>
    <nc r="N53">
      <f>H53+F53-K53</f>
    </nc>
  </rcc>
  <rcc rId="630" sId="1">
    <oc r="N54">
      <f>H54-K54</f>
    </oc>
    <nc r="N54">
      <f>H54+F54-K54</f>
    </nc>
  </rcc>
  <rcc rId="631" sId="1">
    <oc r="N55">
      <f>H55-K55</f>
    </oc>
    <nc r="N55">
      <f>H55+F55-K55</f>
    </nc>
  </rcc>
  <rcc rId="632" sId="1">
    <oc r="N56">
      <f>H56-K56</f>
    </oc>
    <nc r="N56">
      <f>H56+F56-K56</f>
    </nc>
  </rcc>
  <rcc rId="633" sId="1">
    <oc r="N57">
      <f>H57-K57</f>
    </oc>
    <nc r="N57">
      <f>H57+F57-K57</f>
    </nc>
  </rcc>
  <rcc rId="634" sId="1">
    <oc r="N58">
      <f>H58-K58</f>
    </oc>
    <nc r="N58">
      <f>H58+F58-K58</f>
    </nc>
  </rcc>
  <rcc rId="635" sId="1">
    <oc r="N59">
      <f>H59-K59</f>
    </oc>
    <nc r="N59">
      <f>H59+F59-K59</f>
    </nc>
  </rcc>
  <rcc rId="636" sId="1">
    <oc r="N60">
      <f>H60-K60</f>
    </oc>
    <nc r="N60">
      <f>H60+F60-K60</f>
    </nc>
  </rcc>
  <rcc rId="637" sId="1">
    <oc r="N61">
      <f>H61-K61</f>
    </oc>
    <nc r="N61">
      <f>H61+F61-K61</f>
    </nc>
  </rcc>
  <rcc rId="638" sId="1">
    <oc r="N62">
      <f>H62-K62</f>
    </oc>
    <nc r="N62">
      <f>H62+F62-K62</f>
    </nc>
  </rcc>
  <rcc rId="639" sId="1">
    <oc r="N63">
      <f>H63-K63</f>
    </oc>
    <nc r="N63">
      <f>H63+F63-K63</f>
    </nc>
  </rcc>
  <rcc rId="640" sId="1">
    <oc r="N64">
      <f>H64-K64</f>
    </oc>
    <nc r="N64">
      <f>H64+F64-K64</f>
    </nc>
  </rcc>
  <rcc rId="641" sId="1">
    <oc r="N65">
      <f>H65-K65</f>
    </oc>
    <nc r="N65">
      <f>H65+F65-K65</f>
    </nc>
  </rcc>
  <rcc rId="642" sId="1">
    <oc r="N66">
      <f>H66-K66</f>
    </oc>
    <nc r="N66">
      <f>H66+F66-K66</f>
    </nc>
  </rcc>
  <rcc rId="643" sId="1">
    <oc r="N67">
      <f>H67-K67</f>
    </oc>
    <nc r="N67">
      <f>H67+F67-K67</f>
    </nc>
  </rcc>
  <rcc rId="644" sId="1">
    <oc r="N68">
      <f>H68-K68</f>
    </oc>
    <nc r="N68">
      <f>H68+F68-K68</f>
    </nc>
  </rcc>
  <rcc rId="645" sId="1">
    <oc r="N69">
      <f>H69-K69</f>
    </oc>
    <nc r="N69">
      <f>H69+F69-K69</f>
    </nc>
  </rcc>
  <rcc rId="646" sId="1">
    <oc r="N70">
      <f>H70-K70</f>
    </oc>
    <nc r="N70">
      <f>H70+F70-K70</f>
    </nc>
  </rcc>
  <rcc rId="647" sId="1">
    <oc r="N71">
      <f>H71-K71</f>
    </oc>
    <nc r="N71">
      <f>H71+F71-K71</f>
    </nc>
  </rcc>
  <rcc rId="648" sId="1">
    <oc r="N72">
      <f>H72-K72</f>
    </oc>
    <nc r="N72">
      <f>H72+F72-K72</f>
    </nc>
  </rcc>
  <rcc rId="649" sId="1">
    <oc r="N73">
      <f>H73-K73</f>
    </oc>
    <nc r="N73">
      <f>H73+F73-K73</f>
    </nc>
  </rcc>
  <rcc rId="650" sId="1">
    <oc r="N74">
      <f>H74-K74</f>
    </oc>
    <nc r="N74">
      <f>H74+F74-K74</f>
    </nc>
  </rcc>
  <rcc rId="651" sId="1">
    <oc r="N75">
      <f>H75-K75</f>
    </oc>
    <nc r="N75">
      <f>H75+F75-K75</f>
    </nc>
  </rcc>
  <rcc rId="652" sId="1">
    <oc r="N76">
      <f>H76-K76</f>
    </oc>
    <nc r="N76">
      <f>H76+F76-K76</f>
    </nc>
  </rcc>
  <rcc rId="653" sId="1">
    <oc r="N77">
      <f>H77-K77</f>
    </oc>
    <nc r="N77">
      <f>H77+F77-K77</f>
    </nc>
  </rcc>
  <rcc rId="654" sId="1">
    <oc r="N78">
      <f>H78-K78</f>
    </oc>
    <nc r="N78">
      <f>H78+F78-K78</f>
    </nc>
  </rcc>
  <rcc rId="655" sId="1">
    <oc r="N79">
      <f>H79-K79</f>
    </oc>
    <nc r="N79">
      <f>H79+F79-K79</f>
    </nc>
  </rcc>
  <rcc rId="656" sId="1">
    <oc r="N80">
      <f>H80-K80</f>
    </oc>
    <nc r="N80">
      <f>H80+F80-K80</f>
    </nc>
  </rcc>
  <rcc rId="657" sId="1">
    <oc r="N81">
      <f>H81-K81</f>
    </oc>
    <nc r="N81">
      <f>H81+F81-K81</f>
    </nc>
  </rcc>
  <rcc rId="658" sId="1">
    <oc r="N82">
      <f>H82-K82</f>
    </oc>
    <nc r="N82">
      <f>H82+F82-K82</f>
    </nc>
  </rcc>
  <rcc rId="659" sId="1">
    <oc r="N83">
      <f>H83-K83</f>
    </oc>
    <nc r="N83">
      <f>H83+F83-K83</f>
    </nc>
  </rcc>
  <rcc rId="660" sId="1">
    <oc r="N84">
      <f>H84-K84</f>
    </oc>
    <nc r="N84">
      <f>H84+F84-K84</f>
    </nc>
  </rcc>
  <rcc rId="661" sId="1">
    <oc r="N85">
      <f>H85-K85</f>
    </oc>
    <nc r="N85">
      <f>H85+F85-K85</f>
    </nc>
  </rcc>
  <rcc rId="662" sId="1">
    <oc r="N86">
      <f>H86-K86</f>
    </oc>
    <nc r="N86">
      <f>H86+F86-K86</f>
    </nc>
  </rcc>
  <rcc rId="663" sId="1">
    <oc r="N87">
      <f>H87-K87</f>
    </oc>
    <nc r="N87">
      <f>H87+F87-K87</f>
    </nc>
  </rcc>
  <rcc rId="664" sId="1">
    <oc r="N88">
      <f>H88-K88</f>
    </oc>
    <nc r="N88">
      <f>H88+F88-K88</f>
    </nc>
  </rcc>
  <rcc rId="665" sId="1">
    <oc r="N89">
      <f>H89-K89</f>
    </oc>
    <nc r="N89">
      <f>H89+F89-K89</f>
    </nc>
  </rcc>
  <rcc rId="666" sId="1">
    <oc r="N90">
      <f>H90-K90</f>
    </oc>
    <nc r="N90">
      <f>H90+F90-K90</f>
    </nc>
  </rcc>
  <rcc rId="667" sId="1">
    <oc r="N91">
      <f>H91-K91</f>
    </oc>
    <nc r="N91">
      <f>H91+F91-K91</f>
    </nc>
  </rcc>
  <rcc rId="668" sId="1">
    <oc r="N92">
      <f>H92-K92</f>
    </oc>
    <nc r="N92">
      <f>H92+F92-K92</f>
    </nc>
  </rcc>
  <rcc rId="669" sId="1">
    <oc r="N93">
      <f>H93-K93</f>
    </oc>
    <nc r="N93">
      <f>H93+F93-K93</f>
    </nc>
  </rcc>
  <rcc rId="670" sId="1">
    <oc r="N94">
      <f>H94-K94</f>
    </oc>
    <nc r="N94">
      <f>H94+F94-K94</f>
    </nc>
  </rcc>
  <rcc rId="671" sId="1">
    <oc r="N95">
      <f>H95-K95</f>
    </oc>
    <nc r="N95">
      <f>H95+F95-K95</f>
    </nc>
  </rcc>
  <rcc rId="672" sId="1">
    <oc r="N96">
      <f>H96-K96</f>
    </oc>
    <nc r="N96">
      <f>H96+F96-K96</f>
    </nc>
  </rcc>
  <rcc rId="673" sId="1">
    <oc r="N97">
      <f>H97-K97</f>
    </oc>
    <nc r="N97">
      <f>H97+F97-K97</f>
    </nc>
  </rcc>
  <rcc rId="674" sId="1">
    <oc r="N98">
      <f>H98-K98</f>
    </oc>
    <nc r="N98">
      <f>H98+F98-K98</f>
    </nc>
  </rcc>
  <rcc rId="675" sId="1">
    <oc r="N99">
      <f>H99-K99</f>
    </oc>
    <nc r="N99">
      <f>H99+F99-K99</f>
    </nc>
  </rcc>
  <rcc rId="676" sId="1">
    <oc r="N100">
      <f>H100-K100</f>
    </oc>
    <nc r="N100">
      <f>H100+F100-K100</f>
    </nc>
  </rcc>
  <rcc rId="677" sId="1">
    <oc r="N101">
      <f>H101-K101</f>
    </oc>
    <nc r="N101">
      <f>H101+F101-K101</f>
    </nc>
  </rcc>
  <rcc rId="678" sId="1">
    <oc r="N102">
      <f>H102-K102</f>
    </oc>
    <nc r="N102">
      <f>H102+F102-K102</f>
    </nc>
  </rcc>
  <rcc rId="679" sId="1">
    <oc r="N103">
      <f>H103-K103</f>
    </oc>
    <nc r="N103">
      <f>H103+F103-K103</f>
    </nc>
  </rcc>
  <rcc rId="680" sId="1">
    <oc r="N104">
      <f>H104-K104</f>
    </oc>
    <nc r="N104">
      <f>H104+F104-K104</f>
    </nc>
  </rcc>
  <rcc rId="681" sId="1">
    <oc r="N105">
      <f>H105-K105</f>
    </oc>
    <nc r="N105">
      <f>H105+F105-K105</f>
    </nc>
  </rcc>
  <rcc rId="682" sId="1">
    <oc r="N106">
      <f>H106-K106</f>
    </oc>
    <nc r="N106">
      <f>H106+F106-K106</f>
    </nc>
  </rcc>
  <rcc rId="683" sId="1">
    <oc r="N107">
      <f>H107-K107</f>
    </oc>
    <nc r="N107">
      <f>H107+F107-K107</f>
    </nc>
  </rcc>
  <rcc rId="684" sId="1">
    <oc r="N108">
      <f>H108-K108</f>
    </oc>
    <nc r="N108">
      <f>H108+F108-K108</f>
    </nc>
  </rcc>
  <rcc rId="685" sId="1">
    <oc r="N109">
      <f>H109-K109</f>
    </oc>
    <nc r="N109">
      <f>H109+F109-K109</f>
    </nc>
  </rcc>
  <rcc rId="686" sId="1">
    <oc r="N110">
      <f>H110-K110</f>
    </oc>
    <nc r="N110">
      <f>H110+F110-K110</f>
    </nc>
  </rcc>
  <rcc rId="687" sId="1">
    <oc r="N111">
      <f>H111-K111</f>
    </oc>
    <nc r="N111">
      <f>H111+F111-K111</f>
    </nc>
  </rcc>
  <rcc rId="688" sId="1">
    <oc r="N112">
      <f>H112-K112</f>
    </oc>
    <nc r="N112">
      <f>H112+F112-K112</f>
    </nc>
  </rcc>
  <rcc rId="689" sId="1">
    <oc r="N113">
      <f>H113-K113</f>
    </oc>
    <nc r="N113">
      <f>H113+F113-K113</f>
    </nc>
  </rcc>
  <rcc rId="690" sId="1">
    <oc r="N114">
      <f>H114-K114</f>
    </oc>
    <nc r="N114">
      <f>H114+F114-K114</f>
    </nc>
  </rcc>
  <rcc rId="691" sId="1">
    <oc r="N115">
      <f>H115-K115</f>
    </oc>
    <nc r="N115">
      <f>H115+F115-K115</f>
    </nc>
  </rcc>
  <rcc rId="692" sId="1">
    <oc r="N116">
      <f>H116-K116</f>
    </oc>
    <nc r="N116">
      <f>H116+F116-K116</f>
    </nc>
  </rcc>
  <rcc rId="693" sId="1">
    <oc r="N117">
      <f>H117-K117</f>
    </oc>
    <nc r="N117">
      <f>H117+F117-K117</f>
    </nc>
  </rcc>
  <rcc rId="694" sId="1">
    <oc r="N118">
      <f>H118-K118</f>
    </oc>
    <nc r="N118">
      <f>H118+F118-K118</f>
    </nc>
  </rcc>
  <rcc rId="695" sId="1">
    <oc r="N119">
      <f>H119-K119</f>
    </oc>
    <nc r="N119">
      <f>H119+F119-K119</f>
    </nc>
  </rcc>
  <rcc rId="696" sId="1">
    <oc r="N120">
      <f>H120-K120</f>
    </oc>
    <nc r="N120">
      <f>H120+F120-K120</f>
    </nc>
  </rcc>
  <rcc rId="697" sId="1">
    <oc r="N121">
      <f>H121-K121</f>
    </oc>
    <nc r="N121">
      <f>H121+F121-K121</f>
    </nc>
  </rcc>
  <rcc rId="698" sId="1">
    <oc r="N122">
      <f>H122-K122</f>
    </oc>
    <nc r="N122">
      <f>H122+F122-K122</f>
    </nc>
  </rcc>
  <rcc rId="699" sId="1">
    <oc r="N123">
      <f>H123-K123</f>
    </oc>
    <nc r="N123">
      <f>H123+F123-K123</f>
    </nc>
  </rcc>
  <rcc rId="700" sId="1">
    <oc r="N124">
      <f>H124-K124</f>
    </oc>
    <nc r="N124">
      <f>H124+F124-K124</f>
    </nc>
  </rcc>
  <rcc rId="701" sId="1">
    <oc r="N125">
      <f>H125-K125</f>
    </oc>
    <nc r="N125">
      <f>H125+F125-K125</f>
    </nc>
  </rcc>
  <rcc rId="702" sId="1">
    <oc r="N126">
      <f>H126-K126</f>
    </oc>
    <nc r="N126">
      <f>H126+F126-K126</f>
    </nc>
  </rcc>
  <rcc rId="703" sId="1">
    <oc r="N127">
      <f>H127-K127</f>
    </oc>
    <nc r="N127">
      <f>H127+F127-K127</f>
    </nc>
  </rcc>
  <rcc rId="704" sId="1">
    <oc r="N128">
      <f>H128-K128</f>
    </oc>
    <nc r="N128">
      <f>H128+F128-K128</f>
    </nc>
  </rcc>
  <rcc rId="705" sId="1">
    <oc r="N129">
      <f>H129-K129</f>
    </oc>
    <nc r="N129">
      <f>H129+F129-K129</f>
    </nc>
  </rcc>
  <rfmt sheetId="1" sqref="N130">
    <dxf>
      <numFmt numFmtId="4" formatCode="#,##0.00"/>
    </dxf>
  </rfmt>
  <rcc rId="706" sId="1" odxf="1" dxf="1">
    <oc r="O130">
      <f>SUM(O10:O129)</f>
    </oc>
    <nc r="O130">
      <f>SUM(O10:O129)</f>
    </nc>
    <odxf>
      <numFmt numFmtId="2" formatCode="0.00"/>
    </odxf>
    <ndxf>
      <numFmt numFmtId="4" formatCode="#,##0.00"/>
    </ndxf>
  </rcc>
  <rcc rId="707" sId="1" odxf="1" dxf="1">
    <oc r="L130">
      <f>SUM(L10:L129)</f>
    </oc>
    <nc r="L130">
      <f>SUM(L10:L129)</f>
    </nc>
    <odxf>
      <numFmt numFmtId="2" formatCode="0.00"/>
      <border outline="0">
        <top style="thin">
          <color indexed="64"/>
        </top>
      </border>
    </odxf>
    <ndxf>
      <numFmt numFmtId="4" formatCode="#,##0.00"/>
      <border outline="0">
        <top/>
      </border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" sId="1" numFmtId="4">
    <nc r="K44">
      <v>0</v>
    </nc>
  </rcc>
  <rcc rId="709" sId="1" numFmtId="4">
    <nc r="K116">
      <v>0</v>
    </nc>
  </rcc>
  <rcc rId="710" sId="1" numFmtId="4">
    <nc r="K118">
      <v>0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B328BB65_89D4_43A3_A0AF_2110CCE3B9E9_.wvu.PrintArea" hidden="1" oldHidden="1">
    <formula>'tab. ÚZ 33070'!$A$1:$T$2</formula>
  </rdn>
  <rdn rId="0" localSheetId="1" customView="1" name="Z_B328BB65_89D4_43A3_A0AF_2110CCE3B9E9_.wvu.PrintTitles" hidden="1" oldHidden="1">
    <formula>'tab. ÚZ 33070'!$A:$E,'tab. ÚZ 33070'!$1:$2</formula>
  </rdn>
  <rdn rId="0" localSheetId="2" customView="1" name="Z_B328BB65_89D4_43A3_A0AF_2110CCE3B9E9_.wvu.PrintArea" hidden="1" oldHidden="1">
    <formula>'tab. 4 ÚZ 33075'!$A$1:$T$2</formula>
  </rdn>
  <rdn rId="0" localSheetId="2" customView="1" name="Z_B328BB65_89D4_43A3_A0AF_2110CCE3B9E9_.wvu.PrintTitles" hidden="1" oldHidden="1">
    <formula>'tab. 4 ÚZ 33075'!$A:$E,'tab. 4 ÚZ 33075'!$1:$2</formula>
  </rdn>
  <rdn rId="0" localSheetId="3" customView="1" name="Z_B328BB65_89D4_43A3_A0AF_2110CCE3B9E9_.wvu.PrintArea" hidden="1" oldHidden="1">
    <formula>'tab. ÚZ 33079'!$A$1:$T$2</formula>
  </rdn>
  <rdn rId="0" localSheetId="3" customView="1" name="Z_B328BB65_89D4_43A3_A0AF_2110CCE3B9E9_.wvu.PrintTitles" hidden="1" oldHidden="1">
    <formula>'tab. ÚZ 33079'!$A:$E,'tab. ÚZ 33079'!$1:$2</formula>
  </rdn>
  <rdn rId="0" localSheetId="4" customView="1" name="Z_B328BB65_89D4_43A3_A0AF_2110CCE3B9E9_.wvu.PrintArea" hidden="1" oldHidden="1">
    <formula>'tab. ÚZ 33122, 33155'!$A$1:$T$2</formula>
  </rdn>
  <rdn rId="0" localSheetId="4" customView="1" name="Z_B328BB65_89D4_43A3_A0AF_2110CCE3B9E9_.wvu.PrintTitles" hidden="1" oldHidden="1">
    <formula>'tab. ÚZ 33122, 33155'!$A:$E,'tab. ÚZ 33122, 33155'!$1:$2</formula>
  </rdn>
  <rcv guid="{B328BB65-89D4-43A3-A0AF-2110CCE3B9E9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L7:L52" start="0" length="0">
    <dxf>
      <border>
        <left style="medium">
          <color indexed="64"/>
        </left>
      </border>
    </dxf>
  </rfmt>
  <rfmt sheetId="2" sqref="E7:E52" start="0" length="0">
    <dxf>
      <border>
        <left style="medium">
          <color indexed="64"/>
        </left>
      </border>
    </dxf>
  </rfmt>
  <rcv guid="{02AE7F25-C674-402B-8670-7641DB6617C4}" action="delete"/>
  <rdn rId="0" localSheetId="1" customView="1" name="Z_02AE7F25_C674_402B_8670_7641DB6617C4_.wvu.PrintArea" hidden="1" oldHidden="1">
    <formula>'tab. ÚZ 33070'!$A$1:$T$2</formula>
    <oldFormula>'tab. ÚZ 33070'!$A$1:$T$2</oldFormula>
  </rdn>
  <rdn rId="0" localSheetId="1" customView="1" name="Z_02AE7F25_C674_402B_8670_7641DB6617C4_.wvu.PrintTitles" hidden="1" oldHidden="1">
    <formula>'tab. ÚZ 33070'!$A:$E,'tab. ÚZ 33070'!$1:$2</formula>
    <oldFormula>'tab. ÚZ 33070'!$A:$E,'tab. ÚZ 33070'!$1:$2</oldFormula>
  </rdn>
  <rdn rId="0" localSheetId="2" customView="1" name="Z_02AE7F25_C674_402B_8670_7641DB6617C4_.wvu.PrintArea" hidden="1" oldHidden="1">
    <formula>'tab. 4 ÚZ 33075'!$A$1:$T$2</formula>
    <oldFormula>'tab. 4 ÚZ 33075'!$A$1:$T$2</oldFormula>
  </rdn>
  <rdn rId="0" localSheetId="2" customView="1" name="Z_02AE7F25_C674_402B_8670_7641DB6617C4_.wvu.PrintTitles" hidden="1" oldHidden="1">
    <formula>'tab. 4 ÚZ 33075'!$A:$E,'tab. 4 ÚZ 33075'!$1:$2</formula>
    <oldFormula>'tab. 4 ÚZ 33075'!$A:$E,'tab. 4 ÚZ 33075'!$1:$2</old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2AE7F25-C674-402B-8670-7641DB6617C4}" action="delete"/>
  <rdn rId="0" localSheetId="1" customView="1" name="Z_02AE7F25_C674_402B_8670_7641DB6617C4_.wvu.PrintArea" hidden="1" oldHidden="1">
    <formula>'tab. ÚZ 33070'!$A$1:$T$2</formula>
    <oldFormula>'tab. ÚZ 33070'!$A$1:$T$2</oldFormula>
  </rdn>
  <rdn rId="0" localSheetId="1" customView="1" name="Z_02AE7F25_C674_402B_8670_7641DB6617C4_.wvu.PrintTitles" hidden="1" oldHidden="1">
    <formula>'tab. ÚZ 33070'!$A:$E,'tab. ÚZ 33070'!$1:$2</formula>
    <oldFormula>'tab. ÚZ 33070'!$A:$E,'tab. ÚZ 33070'!$1:$2</oldFormula>
  </rdn>
  <rdn rId="0" localSheetId="2" customView="1" name="Z_02AE7F25_C674_402B_8670_7641DB6617C4_.wvu.PrintArea" hidden="1" oldHidden="1">
    <formula>'tab. 4 ÚZ 33075'!$A$1:$T$2</formula>
    <oldFormula>'tab. 4 ÚZ 33075'!$A$1:$T$2</oldFormula>
  </rdn>
  <rdn rId="0" localSheetId="2" customView="1" name="Z_02AE7F25_C674_402B_8670_7641DB6617C4_.wvu.PrintTitles" hidden="1" oldHidden="1">
    <formula>'tab. 4 ÚZ 33075'!$A:$E,'tab. 4 ÚZ 33075'!$1:$2</formula>
    <oldFormula>'tab. 4 ÚZ 33075'!$A:$E,'tab. 4 ÚZ 33075'!$1:$2</old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71" start="0" length="0">
    <dxf>
      <font>
        <b/>
        <sz val="12"/>
        <color theme="1"/>
        <name val="Calibri"/>
        <family val="2"/>
        <charset val="238"/>
        <scheme val="minor"/>
      </font>
      <fill>
        <patternFill patternType="solid">
          <bgColor rgb="FFFFFFCC"/>
        </patternFill>
      </fill>
    </dxf>
  </rfmt>
  <rfmt sheetId="3" sqref="D71" start="0" length="0">
    <dxf>
      <font>
        <b/>
        <sz val="14"/>
        <color theme="1"/>
        <name val="Calibri"/>
        <family val="2"/>
        <charset val="238"/>
        <scheme val="minor"/>
      </font>
      <fill>
        <patternFill patternType="solid">
          <bgColor rgb="FFFFFFCC"/>
        </patternFill>
      </fill>
    </dxf>
  </rfmt>
  <rfmt sheetId="3" sqref="E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F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G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H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I71" start="0" length="0">
    <dxf>
      <fill>
        <patternFill patternType="solid">
          <bgColor rgb="FFFFFFCC"/>
        </patternFill>
      </fill>
    </dxf>
  </rfmt>
  <rfmt sheetId="3" sqref="J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/>
    </dxf>
  </rfmt>
  <rfmt sheetId="3" sqref="K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L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M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N71" start="0" length="0">
    <dxf>
      <fill>
        <patternFill patternType="solid">
          <bgColor rgb="FFFFFFCC"/>
        </patternFill>
      </fill>
    </dxf>
  </rfmt>
  <rfmt sheetId="3" sqref="O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P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Q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fmt sheetId="3" sqref="R71" start="0" length="0">
    <dxf>
      <font>
        <b/>
        <sz val="11"/>
        <color theme="1"/>
        <name val="Calibri"/>
        <family val="2"/>
        <charset val="238"/>
        <scheme val="minor"/>
      </font>
      <numFmt numFmtId="166" formatCode="#,##0.0"/>
      <fill>
        <patternFill patternType="solid">
          <bgColor rgb="FFFFFFCC"/>
        </patternFill>
      </fill>
      <alignment horizontal="center" vertical="top"/>
    </dxf>
  </rfmt>
  <rcc rId="735" sId="3">
    <nc r="C71" t="inlineStr">
      <is>
        <t>Celkem za moduly A, B, C</t>
      </is>
    </nc>
  </rcc>
  <rcc rId="736" sId="3">
    <nc r="A13" t="inlineStr">
      <is>
        <t>.</t>
      </is>
    </nc>
  </rcc>
  <rcc rId="737" sId="3">
    <nc r="A14" t="inlineStr">
      <is>
        <t>.</t>
      </is>
    </nc>
  </rcc>
  <rfmt sheetId="3" sqref="A13:A14" start="0" length="2147483647">
    <dxf>
      <font>
        <sz val="12"/>
      </font>
    </dxf>
  </rfmt>
  <rfmt sheetId="3" sqref="A13:A14" start="0" length="2147483647">
    <dxf>
      <font>
        <sz val="11"/>
      </font>
    </dxf>
  </rfmt>
  <rfmt sheetId="3" sqref="A13:A14" start="0" length="2147483647">
    <dxf>
      <font>
        <sz val="10"/>
      </font>
    </dxf>
  </rfmt>
  <rfmt sheetId="3" sqref="A13:A14" start="0" length="2147483647">
    <dxf>
      <font>
        <sz val="9"/>
      </font>
    </dxf>
  </rfmt>
  <rfmt sheetId="3" sqref="A13:A14" start="0" length="2147483647">
    <dxf>
      <font>
        <sz val="8"/>
      </font>
    </dxf>
  </rfmt>
  <rcc rId="738" sId="3" odxf="1" dxf="1">
    <nc r="A48" t="inlineStr">
      <is>
        <t>.</t>
      </is>
    </nc>
    <odxf>
      <font>
        <sz val="14"/>
        <charset val="238"/>
      </font>
    </odxf>
    <ndxf>
      <font>
        <sz val="8"/>
        <name val="Times New Roman"/>
        <family val="1"/>
        <charset val="238"/>
        <scheme val="none"/>
      </font>
    </ndxf>
  </rcc>
  <rcc rId="739" sId="3" odxf="1" dxf="1">
    <nc r="A49" t="inlineStr">
      <is>
        <t>.</t>
      </is>
    </nc>
    <odxf>
      <font>
        <sz val="14"/>
        <charset val="238"/>
      </font>
    </odxf>
    <ndxf>
      <font>
        <sz val="8"/>
        <name val="Times New Roman"/>
        <family val="1"/>
        <charset val="238"/>
        <scheme val="none"/>
      </font>
    </ndxf>
  </rcc>
  <rcc rId="740" sId="3" odxf="1" dxf="1">
    <nc r="A50" t="inlineStr">
      <is>
        <t>.</t>
      </is>
    </nc>
    <odxf>
      <font>
        <sz val="14"/>
        <charset val="238"/>
      </font>
    </odxf>
    <ndxf>
      <font>
        <sz val="8"/>
        <name val="Times New Roman"/>
        <family val="1"/>
        <charset val="238"/>
        <scheme val="none"/>
      </font>
    </ndxf>
  </rcc>
  <rcc rId="741" sId="3" odxf="1" dxf="1">
    <nc r="A51" t="inlineStr">
      <is>
        <t>.</t>
      </is>
    </nc>
    <odxf>
      <font>
        <sz val="14"/>
        <charset val="238"/>
      </font>
    </odxf>
    <ndxf>
      <font>
        <sz val="8"/>
        <name val="Times New Roman"/>
        <family val="1"/>
        <charset val="238"/>
        <scheme val="none"/>
      </font>
    </ndxf>
  </rcc>
  <rcc rId="742" sId="3" odxf="1" dxf="1">
    <nc r="A52" t="inlineStr">
      <is>
        <t>.</t>
      </is>
    </nc>
    <odxf>
      <font>
        <b val="0"/>
        <sz val="11"/>
        <color theme="1"/>
        <name val="Calibri"/>
        <family val="2"/>
        <scheme val="minor"/>
      </font>
      <alignment horizontal="center"/>
    </odxf>
    <ndxf>
      <font>
        <b/>
        <sz val="8"/>
        <color theme="1"/>
        <name val="Times New Roman"/>
        <family val="1"/>
        <charset val="238"/>
        <scheme val="none"/>
      </font>
      <alignment horizontal="general"/>
    </ndxf>
  </rcc>
  <rcc rId="743" sId="3">
    <nc r="M71">
      <f>M50+M69</f>
    </nc>
  </rcc>
  <rfmt sheetId="3" sqref="J69:M69" start="0" length="0">
    <dxf>
      <border>
        <top style="medium">
          <color indexed="64"/>
        </top>
      </border>
    </dxf>
  </rfmt>
  <rcc rId="744" sId="3">
    <nc r="E71">
      <f>E50+E69</f>
    </nc>
  </rcc>
  <rcc rId="745" sId="3">
    <nc r="F71">
      <f>F50+F69</f>
    </nc>
  </rcc>
  <rcc rId="746" sId="3">
    <nc r="G71">
      <f>G50+G69</f>
    </nc>
  </rcc>
  <rcc rId="747" sId="3">
    <nc r="H71">
      <f>H50+H69</f>
    </nc>
  </rcc>
  <rcc rId="748" sId="3">
    <nc r="J71">
      <f>J50+J69</f>
    </nc>
  </rcc>
  <rcc rId="749" sId="3">
    <nc r="K71">
      <f>K50+K69</f>
    </nc>
  </rcc>
  <rcc rId="750" sId="3">
    <nc r="L71">
      <f>L50+L69</f>
    </nc>
  </rcc>
  <rcc rId="751" sId="3">
    <nc r="O71">
      <f>O50+O69</f>
    </nc>
  </rcc>
  <rcc rId="752" sId="3">
    <nc r="P71">
      <f>P50+P69</f>
    </nc>
  </rcc>
  <rcc rId="753" sId="3">
    <nc r="Q71">
      <f>Q50+Q69</f>
    </nc>
  </rcc>
  <rcc rId="754" sId="3">
    <nc r="R71">
      <f>R50+R69</f>
    </nc>
  </rcc>
  <rfmt sheetId="3" sqref="J69:M69">
    <dxf>
      <numFmt numFmtId="4" formatCode="#,##0.00"/>
    </dxf>
  </rfmt>
  <rfmt sheetId="3" sqref="J57:M68">
    <dxf>
      <numFmt numFmtId="166" formatCode="#,##0.0"/>
    </dxf>
  </rfmt>
  <rfmt sheetId="3" sqref="J57:M68">
    <dxf>
      <numFmt numFmtId="4" formatCode="#,##0.00"/>
    </dxf>
  </rfmt>
  <rfmt sheetId="3" sqref="O57:R68">
    <dxf>
      <numFmt numFmtId="166" formatCode="#,##0.0"/>
    </dxf>
  </rfmt>
  <rfmt sheetId="3" sqref="O57:R68">
    <dxf>
      <numFmt numFmtId="4" formatCode="#,##0.00"/>
    </dxf>
  </rfmt>
  <rcc rId="755" sId="1" odxf="1" dxf="1">
    <oc r="N2" t="inlineStr">
      <is>
        <t>upravit na součet obou etap - vratka</t>
      </is>
    </oc>
    <nc r="N2"/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I10:I129">
    <dxf>
      <numFmt numFmtId="164" formatCode="0.0"/>
    </dxf>
  </rfmt>
  <rfmt sheetId="1" sqref="I10:I129">
    <dxf>
      <numFmt numFmtId="2" formatCode="0.00"/>
    </dxf>
  </rfmt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6" sId="1">
    <nc r="L2" t="inlineStr">
      <is>
        <t>tab. č. 4</t>
      </is>
    </nc>
  </rcc>
  <rfmt sheetId="1" sqref="L2">
    <dxf>
      <alignment horizontal="right"/>
    </dxf>
  </rfmt>
  <rcc rId="757" sId="2" odxf="1" dxf="1">
    <nc r="Q2" t="inlineStr">
      <is>
        <t>tab. č. 4</t>
      </is>
    </nc>
    <odxf>
      <alignment horizontal="general" vertical="bottom"/>
    </odxf>
    <ndxf>
      <alignment horizontal="right" vertical="top"/>
    </ndxf>
  </rcc>
  <rcc rId="758" sId="3" odxf="1" dxf="1">
    <nc r="M2" t="inlineStr">
      <is>
        <t>tab. č. 4</t>
      </is>
    </nc>
    <odxf>
      <alignment horizontal="general" vertical="bottom"/>
    </odxf>
    <ndxf>
      <alignment horizontal="right" vertical="top"/>
    </ndxf>
  </rcc>
  <rcc rId="759" sId="4" odxf="1" dxf="1">
    <nc r="K2" t="inlineStr">
      <is>
        <t>tab. č. 4</t>
      </is>
    </nc>
    <odxf>
      <numFmt numFmtId="164" formatCode="0.0"/>
      <alignment horizontal="general" vertical="bottom"/>
    </odxf>
    <ndxf>
      <numFmt numFmtId="0" formatCode="General"/>
      <alignment horizontal="right" vertical="top"/>
    </ndxf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E18">
    <dxf>
      <numFmt numFmtId="164" formatCode="0.0"/>
    </dxf>
  </rfmt>
  <rfmt sheetId="4" sqref="E18">
    <dxf>
      <numFmt numFmtId="2" formatCode="0.00"/>
    </dxf>
  </rfmt>
  <rfmt sheetId="4" sqref="E9:O10">
    <dxf>
      <numFmt numFmtId="166" formatCode="#,##0.0"/>
    </dxf>
  </rfmt>
  <rfmt sheetId="4" sqref="E9:O10">
    <dxf>
      <numFmt numFmtId="4" formatCode="#,##0.00"/>
    </dxf>
  </rfmt>
  <rcv guid="{02AE7F25-C674-402B-8670-7641DB6617C4}" action="delete"/>
  <rdn rId="0" localSheetId="1" customView="1" name="Z_02AE7F25_C674_402B_8670_7641DB6617C4_.wvu.PrintArea" hidden="1" oldHidden="1">
    <formula>'tab. ÚZ 33070'!$A$1:$T$2</formula>
    <oldFormula>'tab. ÚZ 33070'!$A$1:$T$2</oldFormula>
  </rdn>
  <rdn rId="0" localSheetId="1" customView="1" name="Z_02AE7F25_C674_402B_8670_7641DB6617C4_.wvu.PrintTitles" hidden="1" oldHidden="1">
    <formula>'tab. ÚZ 33070'!$A:$E,'tab. ÚZ 33070'!$1:$2</formula>
    <oldFormula>'tab. ÚZ 33070'!$A:$E,'tab. ÚZ 33070'!$1:$2</oldFormula>
  </rdn>
  <rdn rId="0" localSheetId="2" customView="1" name="Z_02AE7F25_C674_402B_8670_7641DB6617C4_.wvu.PrintArea" hidden="1" oldHidden="1">
    <formula>'tab. 4 ÚZ 33075'!$A$1:$T$2</formula>
    <oldFormula>'tab. 4 ÚZ 33075'!$A$1:$T$2</oldFormula>
  </rdn>
  <rdn rId="0" localSheetId="2" customView="1" name="Z_02AE7F25_C674_402B_8670_7641DB6617C4_.wvu.PrintTitles" hidden="1" oldHidden="1">
    <formula>'tab. 4 ÚZ 33075'!$A:$E,'tab. 4 ÚZ 33075'!$1:$2</formula>
    <oldFormula>'tab. 4 ÚZ 33075'!$A:$E,'tab. 4 ÚZ 33075'!$1:$2</old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I8:K8">
    <dxf>
      <fill>
        <patternFill patternType="solid">
          <bgColor rgb="FFFFFFCC"/>
        </patternFill>
      </fill>
    </dxf>
  </rfmt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K10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4" sqref="G10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4" sqref="O8:O10" start="0" length="0">
    <dxf>
      <border>
        <left style="thin">
          <color indexed="64"/>
        </left>
      </border>
    </dxf>
  </rfmt>
  <rcv guid="{02AE7F25-C674-402B-8670-7641DB6617C4}" action="delete"/>
  <rdn rId="0" localSheetId="1" customView="1" name="Z_02AE7F25_C674_402B_8670_7641DB6617C4_.wvu.PrintArea" hidden="1" oldHidden="1">
    <formula>'tab. ÚZ 33070'!$A$1:$T$2</formula>
    <oldFormula>'tab. ÚZ 33070'!$A$1:$T$2</oldFormula>
  </rdn>
  <rdn rId="0" localSheetId="1" customView="1" name="Z_02AE7F25_C674_402B_8670_7641DB6617C4_.wvu.PrintTitles" hidden="1" oldHidden="1">
    <formula>'tab. ÚZ 33070'!$A:$E,'tab. ÚZ 33070'!$1:$2</formula>
    <oldFormula>'tab. ÚZ 33070'!$A:$E,'tab. ÚZ 33070'!$1:$2</oldFormula>
  </rdn>
  <rdn rId="0" localSheetId="2" customView="1" name="Z_02AE7F25_C674_402B_8670_7641DB6617C4_.wvu.PrintArea" hidden="1" oldHidden="1">
    <formula>'tab. 4 ÚZ 33075'!$A$1:$T$2</formula>
    <oldFormula>'tab. 4 ÚZ 33075'!$A$1:$T$2</oldFormula>
  </rdn>
  <rdn rId="0" localSheetId="2" customView="1" name="Z_02AE7F25_C674_402B_8670_7641DB6617C4_.wvu.PrintTitles" hidden="1" oldHidden="1">
    <formula>'tab. 4 ÚZ 33075'!$A:$E,'tab. 4 ÚZ 33075'!$1:$2</formula>
    <oldFormula>'tab. 4 ÚZ 33075'!$A:$E,'tab. 4 ÚZ 33075'!$1:$2</old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4" numFmtId="4">
    <nc r="J9">
      <v>0</v>
    </nc>
  </rcc>
  <rcc rId="20" sId="4" numFmtId="4">
    <nc r="K9">
      <v>0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6" sId="1">
    <nc r="A130" t="inlineStr">
      <is>
        <t>.</t>
      </is>
    </nc>
  </rcc>
  <rcc rId="777" sId="1">
    <nc r="A131" t="inlineStr">
      <is>
        <t>.</t>
      </is>
    </nc>
  </rcc>
  <rcc rId="778" sId="1">
    <nc r="A132" t="inlineStr">
      <is>
        <t>.</t>
      </is>
    </nc>
  </rcc>
  <rcc rId="779" sId="1" odxf="1" dxf="1">
    <nc r="A133" t="inlineStr">
      <is>
        <t>.</t>
      </is>
    </nc>
    <odxf>
      <font>
        <b val="0"/>
        <sz val="11"/>
        <color theme="1"/>
        <name val="Calibri"/>
        <family val="2"/>
        <scheme val="minor"/>
      </font>
    </odxf>
    <ndxf>
      <font>
        <b/>
        <sz val="9"/>
        <color auto="1"/>
        <name val="Times New Roman"/>
        <family val="1"/>
        <charset val="238"/>
        <scheme val="none"/>
      </font>
    </ndxf>
  </rcc>
  <rfmt sheetId="1" sqref="A130:A133" start="0" length="2147483647">
    <dxf>
      <font>
        <sz val="8"/>
      </font>
    </dxf>
  </rfmt>
  <rfmt sheetId="1" sqref="A130:A133" start="0" length="2147483647">
    <dxf>
      <font>
        <b val="0"/>
      </font>
    </dxf>
  </rfmt>
  <rcc rId="780" sId="1" odxf="1" dxf="1">
    <nc r="A138" t="inlineStr">
      <is>
        <t>.</t>
      </is>
    </nc>
    <odxf>
      <font>
        <b/>
        <sz val="9"/>
        <color auto="1"/>
        <name val="Arial"/>
        <charset val="238"/>
        <scheme val="none"/>
      </font>
      <alignment vertical="top" wrapText="0"/>
    </odxf>
    <ndxf>
      <font>
        <b val="0"/>
        <sz val="8"/>
        <color auto="1"/>
        <name val="Times New Roman"/>
        <family val="1"/>
        <charset val="238"/>
        <scheme val="none"/>
      </font>
      <alignment vertical="center" wrapText="1"/>
    </ndxf>
  </rcc>
  <rcc rId="781" sId="1" odxf="1" dxf="1">
    <nc r="A139" t="inlineStr">
      <is>
        <t>.</t>
      </is>
    </nc>
    <odxf>
      <font>
        <b/>
        <sz val="9"/>
        <color auto="1"/>
        <name val="Arial"/>
        <charset val="238"/>
        <scheme val="none"/>
      </font>
      <alignment vertical="top" wrapText="0"/>
    </odxf>
    <ndxf>
      <font>
        <b val="0"/>
        <sz val="8"/>
        <color auto="1"/>
        <name val="Times New Roman"/>
        <family val="1"/>
        <charset val="238"/>
        <scheme val="none"/>
      </font>
      <alignment vertical="center" wrapText="1"/>
    </ndxf>
  </rcc>
  <rcc rId="782" sId="1" odxf="1" dxf="1">
    <nc r="A140" t="inlineStr">
      <is>
        <t>.</t>
      </is>
    </nc>
    <odxf>
      <font>
        <b/>
        <sz val="9"/>
        <color auto="1"/>
        <name val="Arial"/>
        <charset val="238"/>
        <scheme val="none"/>
      </font>
      <alignment vertical="top" wrapText="0"/>
    </odxf>
    <ndxf>
      <font>
        <b val="0"/>
        <sz val="8"/>
        <color auto="1"/>
        <name val="Times New Roman"/>
        <family val="1"/>
        <charset val="238"/>
        <scheme val="none"/>
      </font>
      <alignment vertical="center" wrapText="1"/>
    </ndxf>
  </rcc>
  <rcc rId="783" sId="1" odxf="1" dxf="1">
    <nc r="A141" t="inlineStr">
      <is>
        <t>.</t>
      </is>
    </nc>
    <odxf>
      <font>
        <b/>
        <sz val="9"/>
        <color auto="1"/>
        <name val="Arial"/>
        <charset val="238"/>
        <scheme val="none"/>
      </font>
      <alignment horizontal="center" vertical="top" wrapText="0"/>
    </odxf>
    <ndxf>
      <font>
        <b val="0"/>
        <sz val="8"/>
        <color auto="1"/>
        <name val="Times New Roman"/>
        <family val="1"/>
        <charset val="238"/>
        <scheme val="none"/>
      </font>
      <alignment horizontal="general" vertical="center" wrapText="1"/>
    </ndxf>
  </rcc>
  <rcc rId="784" sId="1">
    <nc r="A9" t="inlineStr">
      <is>
        <t>.</t>
      </is>
    </nc>
  </rcc>
  <rfmt sheetId="1" sqref="A9" start="0" length="2147483647">
    <dxf>
      <font>
        <b val="0"/>
      </font>
    </dxf>
  </rfmt>
  <rfmt sheetId="1" sqref="A9" start="0" length="2147483647">
    <dxf>
      <font>
        <sz val="10"/>
      </font>
    </dxf>
  </rfmt>
  <rfmt sheetId="1" sqref="A9" start="0" length="2147483647">
    <dxf>
      <font>
        <sz val="9"/>
      </font>
    </dxf>
  </rfmt>
  <rfmt sheetId="1" sqref="A9" start="0" length="2147483647">
    <dxf>
      <font>
        <sz val="8"/>
      </font>
    </dxf>
  </rfmt>
  <rrc rId="785" sId="1" ref="A3:XFD3" action="deleteRow">
    <undo index="1" exp="area" ref3D="1" dr="$A$1:$E$1048576" dn="Z_03B3EA34_1C7C_4529_BD75_C1FEF71DAE20_.wvu.PrintTitles" sId="1"/>
    <undo index="1" exp="area" ref3D="1" dr="$A$1:$E$1048576" dn="Z_0A9D7277_A879_4CF4_B84B_D28ACD989EB4_.wvu.PrintTitles" sId="1"/>
    <undo index="1" exp="area" ref3D="1" dr="$A$1:$E$1048576" dn="Z_672A01FB_61ED_4D8F_8644_CF1D43647AF5_.wvu.PrintTitles" sId="1"/>
    <undo index="1" exp="area" ref3D="1" dr="$A$1:$E$1048576" dn="Z_B328BB65_89D4_43A3_A0AF_2110CCE3B9E9_.wvu.PrintTitles" sId="1"/>
    <undo index="1" exp="area" ref3D="1" dr="$A$1:$E$1048576" dn="Z_3DCA0C45_6ED1_46E1_A2F8_FC8D0313D6F7_.wvu.PrintTitles" sId="1"/>
    <undo index="1" exp="area" ref3D="1" dr="$A$1:$E$1048576" dn="Z_02AE7F25_C674_402B_8670_7641DB6617C4_.wvu.PrintTitles" sId="1"/>
    <undo index="1" exp="area" ref3D="1" dr="$A$1:$E$1048576" dn="Názvy_tisku" sId="1"/>
    <rfmt sheetId="1" xfDxf="1" sqref="A3:XFD3" start="0" length="0"/>
  </rrc>
  <rcc rId="786" sId="1">
    <nc r="A6" t="inlineStr">
      <is>
        <t>Rada 7.12.2020</t>
      </is>
    </nc>
  </rcc>
  <rfmt sheetId="1" sqref="A6">
    <dxf>
      <alignment horizontal="left"/>
    </dxf>
  </rfmt>
  <rm rId="787" sheetId="1" source="L2" destination="L1" sourceSheetId="1"/>
  <rrc rId="788" sId="1" ref="A130:XFD130" action="deleteRow">
    <undo index="1" exp="area" ref3D="1" dr="$A$1:$E$1048576" dn="Z_03B3EA34_1C7C_4529_BD75_C1FEF71DAE20_.wvu.PrintTitles" sId="1"/>
    <undo index="1" exp="area" ref3D="1" dr="$A$1:$E$1048576" dn="Z_0A9D7277_A879_4CF4_B84B_D28ACD989EB4_.wvu.PrintTitles" sId="1"/>
    <undo index="1" exp="area" ref3D="1" dr="$A$1:$E$1048576" dn="Z_672A01FB_61ED_4D8F_8644_CF1D43647AF5_.wvu.PrintTitles" sId="1"/>
    <undo index="1" exp="area" ref3D="1" dr="$A$1:$E$1048576" dn="Z_B328BB65_89D4_43A3_A0AF_2110CCE3B9E9_.wvu.PrintTitles" sId="1"/>
    <undo index="1" exp="area" ref3D="1" dr="$A$1:$E$1048576" dn="Z_3DCA0C45_6ED1_46E1_A2F8_FC8D0313D6F7_.wvu.PrintTitles" sId="1"/>
    <undo index="1" exp="area" ref3D="1" dr="$A$1:$E$1048576" dn="Z_02AE7F25_C674_402B_8670_7641DB6617C4_.wvu.PrintTitles" sId="1"/>
    <undo index="1" exp="area" ref3D="1" dr="$A$1:$E$1048576" dn="Názvy_tisku" sId="1"/>
    <rfmt sheetId="1" xfDxf="1" sqref="A130:XFD130" start="0" length="0"/>
    <rcc rId="0" sId="1" dxf="1">
      <nc r="A130" t="inlineStr">
        <is>
          <t>.</t>
        </is>
      </nc>
      <ndxf>
        <font>
          <sz val="8"/>
          <color auto="1"/>
          <name val="Times New Roman"/>
          <family val="1"/>
          <charset val="238"/>
          <scheme val="none"/>
        </font>
        <alignment horizontal="center" vertical="center" wrapText="1"/>
      </ndxf>
    </rcc>
    <rfmt sheetId="1" sqref="B130" start="0" length="0">
      <dxf>
        <font>
          <sz val="10"/>
          <color auto="1"/>
          <name val="Times New Roman"/>
          <family val="1"/>
          <charset val="238"/>
          <scheme val="none"/>
        </font>
        <alignment horizontal="center" vertical="center" wrapText="1"/>
      </dxf>
    </rfmt>
    <rfmt sheetId="1" sqref="C130" start="0" length="0">
      <dxf>
        <font>
          <sz val="10"/>
          <color theme="1"/>
          <name val="Arial"/>
          <family val="2"/>
          <charset val="238"/>
          <scheme val="none"/>
        </font>
        <alignment vertical="center"/>
      </dxf>
    </rfmt>
    <rfmt sheetId="1" sqref="D130" start="0" length="0">
      <dxf>
        <font>
          <sz val="10"/>
          <color theme="1"/>
          <name val="Arial"/>
          <family val="2"/>
          <charset val="238"/>
          <scheme val="none"/>
        </font>
        <alignment vertical="center"/>
      </dxf>
    </rfmt>
    <rfmt sheetId="1" sqref="E130" start="0" length="0">
      <dxf>
        <alignment horizontal="center" vertical="center"/>
      </dxf>
    </rfmt>
    <rfmt sheetId="1" sqref="F130" start="0" length="0">
      <dxf>
        <numFmt numFmtId="4" formatCode="#,##0.00"/>
        <alignment horizontal="center" vertical="center"/>
      </dxf>
    </rfmt>
    <rfmt sheetId="1" sqref="G130" start="0" length="0">
      <dxf>
        <alignment horizontal="center" vertical="center"/>
      </dxf>
    </rfmt>
    <rfmt sheetId="1" sqref="H130" start="0" length="0">
      <dxf>
        <numFmt numFmtId="4" formatCode="#,##0.00"/>
        <alignment horizontal="center" vertical="center"/>
      </dxf>
    </rfmt>
    <rfmt sheetId="1" sqref="I130" start="0" length="0">
      <dxf>
        <alignment horizontal="center" vertical="center"/>
      </dxf>
    </rfmt>
    <rfmt sheetId="1" sqref="J130" start="0" length="0">
      <dxf>
        <alignment horizontal="right" vertical="center"/>
      </dxf>
    </rfmt>
    <rfmt sheetId="1" sqref="K130" start="0" length="0">
      <dxf>
        <numFmt numFmtId="4" formatCode="#,##0.00"/>
        <alignment horizontal="center" vertical="center"/>
      </dxf>
    </rfmt>
    <rfmt sheetId="1" sqref="L130" start="0" length="0">
      <dxf>
        <alignment horizontal="center" vertical="center"/>
      </dxf>
    </rfmt>
    <rfmt sheetId="1" sqref="N130" start="0" length="0">
      <dxf>
        <numFmt numFmtId="4" formatCode="#,##0.00"/>
        <alignment horizontal="center" vertical="center"/>
      </dxf>
    </rfmt>
    <rfmt sheetId="1" sqref="O130" start="0" length="0">
      <dxf>
        <alignment horizontal="center" vertical="center"/>
      </dxf>
    </rfmt>
  </rr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789" sheetId="1" source="O4" destination="L4" sourceSheetId="1"/>
  <rcv guid="{02AE7F25-C674-402B-8670-7641DB6617C4}" action="delete"/>
  <rdn rId="0" localSheetId="1" customView="1" name="Z_02AE7F25_C674_402B_8670_7641DB6617C4_.wvu.PrintArea" hidden="1" oldHidden="1">
    <formula>'tab. ÚZ 33070'!$A$1:$L$145</formula>
    <oldFormula>'tab. ÚZ 33070'!$A$1:$T$2</oldFormula>
  </rdn>
  <rdn rId="0" localSheetId="1" customView="1" name="Z_02AE7F25_C674_402B_8670_7641DB6617C4_.wvu.PrintTitles" hidden="1" oldHidden="1">
    <formula>'tab. ÚZ 33070'!$A:$E,'tab. ÚZ 33070'!$1:$7</formula>
    <oldFormula>'tab. ÚZ 33070'!$A:$E,'tab. ÚZ 33070'!$1:$2</oldFormula>
  </rdn>
  <rdn rId="0" localSheetId="1" customView="1" name="Z_02AE7F25_C674_402B_8670_7641DB6617C4_.wvu.Cols" hidden="1" oldHidden="1">
    <formula>'tab. ÚZ 33070'!$D:$D</formula>
  </rdn>
  <rdn rId="0" localSheetId="1" customView="1" name="Z_02AE7F25_C674_402B_8670_7641DB6617C4_.wvu.FilterData" hidden="1" oldHidden="1">
    <formula>'tab. ÚZ 33070'!$A$8:$O$143</formula>
  </rdn>
  <rdn rId="0" localSheetId="2" customView="1" name="Z_02AE7F25_C674_402B_8670_7641DB6617C4_.wvu.PrintArea" hidden="1" oldHidden="1">
    <formula>'tab. 4 ÚZ 33075'!$A$1:$T$2</formula>
    <oldFormula>'tab. 4 ÚZ 33075'!$A$1:$T$2</oldFormula>
  </rdn>
  <rdn rId="0" localSheetId="2" customView="1" name="Z_02AE7F25_C674_402B_8670_7641DB6617C4_.wvu.PrintTitles" hidden="1" oldHidden="1">
    <formula>'tab. 4 ÚZ 33075'!$A:$E,'tab. 4 ÚZ 33075'!$1:$2</formula>
    <oldFormula>'tab. 4 ÚZ 33075'!$A:$E,'tab. 4 ÚZ 33075'!$1:$2</old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800" sheetId="2" source="X6" destination="Q5" sourceSheetId="2"/>
  <rcc rId="801" sId="2">
    <nc r="A6" t="inlineStr">
      <is>
        <t>Rada 7.12.2020</t>
      </is>
    </nc>
  </rcc>
  <rcv guid="{02AE7F25-C674-402B-8670-7641DB6617C4}" action="delete"/>
  <rdn rId="0" localSheetId="1" customView="1" name="Z_02AE7F25_C674_402B_8670_7641DB6617C4_.wvu.PrintArea" hidden="1" oldHidden="1">
    <formula>'tab. ÚZ 33070'!$A$1:$L$145</formula>
    <oldFormula>'tab. ÚZ 33070'!$A$1:$L$145</oldFormula>
  </rdn>
  <rdn rId="0" localSheetId="1" customView="1" name="Z_02AE7F25_C674_402B_8670_7641DB6617C4_.wvu.PrintTitles" hidden="1" oldHidden="1">
    <formula>'tab. ÚZ 33070'!$A:$E,'tab. ÚZ 33070'!$1:$7</formula>
    <oldFormula>'tab. ÚZ 33070'!$A:$E,'tab. ÚZ 33070'!$1:$7</oldFormula>
  </rdn>
  <rdn rId="0" localSheetId="1" customView="1" name="Z_02AE7F25_C674_402B_8670_7641DB6617C4_.wvu.Cols" hidden="1" oldHidden="1">
    <formula>'tab. ÚZ 33070'!$D:$D</formula>
    <oldFormula>'tab. ÚZ 33070'!$D:$D</oldFormula>
  </rdn>
  <rdn rId="0" localSheetId="1" customView="1" name="Z_02AE7F25_C674_402B_8670_7641DB6617C4_.wvu.FilterData" hidden="1" oldHidden="1">
    <formula>'tab. ÚZ 33070'!$A$8:$O$143</formula>
    <oldFormula>'tab. ÚZ 33070'!$A$8:$O$143</oldFormula>
  </rdn>
  <rdn rId="0" localSheetId="2" customView="1" name="Z_02AE7F25_C674_402B_8670_7641DB6617C4_.wvu.PrintArea" hidden="1" oldHidden="1">
    <formula>'tab. 4 ÚZ 33075'!$A$1:$Q$52</formula>
    <oldFormula>'tab. 4 ÚZ 33075'!$A$1:$T$2</oldFormula>
  </rdn>
  <rdn rId="0" localSheetId="2" customView="1" name="Z_02AE7F25_C674_402B_8670_7641DB6617C4_.wvu.PrintTitles" hidden="1" oldHidden="1">
    <formula>'tab. 4 ÚZ 33075'!$A:$C,'tab. 4 ÚZ 33075'!$1:$7</formula>
    <oldFormula>'tab. 4 ÚZ 33075'!$A:$E,'tab. 4 ÚZ 33075'!$1:$2</oldFormula>
  </rdn>
  <rdn rId="0" localSheetId="2" customView="1" name="Z_02AE7F25_C674_402B_8670_7641DB6617C4_.wvu.Cols" hidden="1" oldHidden="1">
    <formula>'tab. 4 ÚZ 33075'!$D:$D</formula>
  </rdn>
  <rdn rId="0" localSheetId="2" customView="1" name="Z_02AE7F25_C674_402B_8670_7641DB6617C4_.wvu.FilterData" hidden="1" oldHidden="1">
    <formula>'tab. 4 ÚZ 33075'!$A$7:$X$52</formula>
  </rdn>
  <rdn rId="0" localSheetId="3" customView="1" name="Z_02AE7F25_C674_402B_8670_7641DB6617C4_.wvu.PrintArea" hidden="1" oldHidden="1">
    <formula>'tab. ÚZ 33079'!$A$1:$T$2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" sId="3">
    <nc r="A2" t="inlineStr">
      <is>
        <t>Rada KHK 7.12.2020</t>
      </is>
    </nc>
  </rcc>
  <rcc rId="815" sId="3">
    <oc r="C57" t="inlineStr">
      <is>
        <t>Střední průmyslová škola stavební, Hradec Králové, Pospíšilova tř. 787;
Pospíšilova 787/11, 500 03 Hradec Králové</t>
      </is>
    </oc>
    <nc r="C57" t="inlineStr">
      <is>
        <t>Střední průmyslová škola stavební, Hradec Králové, Pospíšilova tř. 787</t>
      </is>
    </nc>
  </rcc>
  <rcc rId="816" sId="3">
    <oc r="C58" t="inlineStr">
      <is>
        <t>Gymnázium J. K. Tyla, Hradec Králové, Tylovo nábř. 682; Tylovo nábřeží 682/12, 500 02 Hradec Králové</t>
      </is>
    </oc>
    <nc r="C58" t="inlineStr">
      <is>
        <t>Gymnázium J. K. Tyla, Hradec Králové, Tylovo nábř. 682</t>
      </is>
    </nc>
  </rcc>
  <rcc rId="817" sId="3">
    <oc r="C59" t="inlineStr">
      <is>
        <t>Masarykova obchodní akademie, Jičín, 17. listopadu 220; 17. listopadu 220, Valdické Předměstí, 506 01 Jičín</t>
      </is>
    </oc>
    <nc r="C59" t="inlineStr">
      <is>
        <t>Masarykova obchodní akademie, Jičín, 17. listopadu 220</t>
      </is>
    </nc>
  </rcc>
  <rcc rId="818" sId="3">
    <oc r="C60" t="inlineStr">
      <is>
        <t xml:space="preserve">Střední škola zahradnická, Kopidlno, náměstí Hilmarovo 1;
náměstí Hilmarovo 1, 507 32 Kopidlno </t>
      </is>
    </oc>
    <nc r="C60" t="inlineStr">
      <is>
        <t>Střední škola zahradnická, Kopidlno, náměstí Hilmarovo 1</t>
      </is>
    </nc>
  </rcc>
  <rcc rId="819" sId="3">
    <oc r="C61" t="inlineStr">
      <is>
        <t>Gymnázium, Dobruška, Pulická 779;
Pulická 779, 518 01 Dobruška</t>
      </is>
    </oc>
    <nc r="C61" t="inlineStr">
      <is>
        <t>Gymnázium, Dobruška, Pulická 779</t>
      </is>
    </nc>
  </rcc>
  <rcc rId="820" sId="3">
    <oc r="C62" t="inlineStr">
      <is>
        <t>Střední zemědělská škola a Střední odborné učiliště chladicí a klimatizační techniky, Kostelec nad Orlicí; Komenského 873, 517 41 Kostelec nad Orlicí</t>
      </is>
    </oc>
    <nc r="C62" t="inlineStr">
      <is>
        <t>Střední zemědělská škola a Střední odborné učiliště chladicí a klimatizační techniky, Kostelec nad Orlicí</t>
      </is>
    </nc>
  </rcc>
  <rcc rId="821" sId="3">
    <oc r="C63" t="inlineStr">
      <is>
        <t>Obchodní akademie T. G. Masaryka, Kostelec nad Orlicí, Komenského 522;
Komenského 522, 517 41 Kostelec nad Orlicí</t>
      </is>
    </oc>
    <nc r="C63" t="inlineStr">
      <is>
        <t>Obchodní akademie T. G. Masaryka, Kostelec nad Orlicí, Komenského 522</t>
      </is>
    </nc>
  </rcc>
  <rcc rId="822" sId="3">
    <oc r="C64" t="inlineStr">
      <is>
        <t>Vyšší odborná škola zdravotnická a Střední zdravotnická škola, Hradec Králové, Komenského 234;
Komenského 234/6, 500 03 Hradec Králové</t>
      </is>
    </oc>
    <nc r="C64" t="inlineStr">
      <is>
        <t>Vyšší odborná škola zdravotnická a Střední zdravotnická škola, Hradec Králové, Komenského 234</t>
      </is>
    </nc>
  </rcc>
  <rcc rId="823" sId="3">
    <oc r="C65" t="inlineStr">
      <is>
        <t>Vyšší odborná škola zdravotnická, Střední zdravotnická škola a Obchodní akademie, Trutnov;  Procházkova 303, Střední Předměstí, 541 01 Trutnov</t>
      </is>
    </oc>
    <nc r="C65" t="inlineStr">
      <is>
        <t>Vyšší odborná škola zdravotnická, Střední zdravotnická škola a Obchodní akademie, Trutnov</t>
      </is>
    </nc>
  </rcc>
  <rcc rId="824" sId="3">
    <oc r="C66" t="inlineStr">
      <is>
        <t>Střední průmyslová škola stavební a Obchodní akademie arch. Jana Letzela, Náchod, příspěvková organizace;
Pražská 931, 547 01 Náchod</t>
      </is>
    </oc>
    <nc r="C66" t="inlineStr">
      <is>
        <t>Střední průmyslová škola stavební a Obchodní akademie arch. Jana Letzela, Náchod, příspěvková organizace</t>
      </is>
    </nc>
  </rcc>
  <rcc rId="825" sId="3">
    <oc r="C67" t="inlineStr">
      <is>
        <t>Střední škola hotelnictví, řemesel a gastronomie, Trutnov, příspěvková organizace;
Volanovská 243, Horní Předměstí, 541 01 Trutnov</t>
      </is>
    </oc>
    <nc r="C67" t="inlineStr">
      <is>
        <t>Střední škola hotelnictví, řemesel a gastronomie, Trutnov, příspěvková organizace</t>
      </is>
    </nc>
  </rcc>
  <rcc rId="826" sId="3">
    <oc r="C68" t="inlineStr">
      <is>
        <t>Střední škola strojírenská a elektrotechnická;
Kumburská 846, 509 01 Nová Paka</t>
      </is>
    </oc>
    <nc r="C68" t="inlineStr">
      <is>
        <t>Střední škola strojírenská a elektrotechnická</t>
      </is>
    </nc>
  </rcc>
  <rcc rId="827" sId="3" odxf="1" dxf="1">
    <nc r="E17" t="inlineStr">
      <is>
        <t>poskytnutá dotace</t>
      </is>
    </nc>
    <odxf>
      <font>
        <sz val="12"/>
        <charset val="238"/>
      </font>
      <alignment horizontal="center" vertical="center"/>
    </odxf>
    <ndxf>
      <font>
        <sz val="11"/>
        <color theme="1"/>
        <name val="Calibri"/>
        <family val="2"/>
        <charset val="238"/>
        <scheme val="minor"/>
      </font>
      <alignment horizontal="general" vertical="bottom"/>
    </ndxf>
  </rcc>
  <rfmt sheetId="3" sqref="F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3" sqref="G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3" sqref="H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3" sqref="I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cc rId="828" sId="3" odxf="1" dxf="1">
    <nc r="J17" t="inlineStr">
      <is>
        <t>Vratky dotací provedené k 1.12.2020</t>
      </is>
    </nc>
    <odxf>
      <font>
        <b val="0"/>
        <sz val="11"/>
        <color theme="1"/>
        <name val="Calibri"/>
        <family val="2"/>
        <scheme val="minor"/>
      </font>
      <alignment horizontal="right" vertical="top"/>
    </odxf>
    <ndxf>
      <font>
        <b/>
        <sz val="11"/>
        <color rgb="FFFF0000"/>
        <name val="Calibri"/>
        <family val="2"/>
        <charset val="238"/>
        <scheme val="minor"/>
      </font>
      <alignment horizontal="general" vertical="bottom"/>
    </ndxf>
  </rcc>
  <rfmt sheetId="3" sqref="M17" start="0" length="0">
    <dxf>
      <alignment horizontal="general" vertical="bottom"/>
    </dxf>
  </rfmt>
  <rfmt sheetId="3" sqref="N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cc rId="829" sId="3" odxf="1" dxf="1">
    <nc r="O17" t="inlineStr">
      <is>
        <t>Upravené ukazatele k 2.12.2019 po odpočtu vratek</t>
      </is>
    </nc>
    <odxf>
      <font>
        <b val="0"/>
        <sz val="12"/>
        <charset val="238"/>
      </font>
      <numFmt numFmtId="0" formatCode="General"/>
      <alignment horizontal="center" vertical="center"/>
    </odxf>
    <ndxf>
      <font>
        <b/>
        <sz val="12"/>
        <charset val="238"/>
      </font>
      <numFmt numFmtId="165" formatCode="0.0000"/>
      <alignment horizontal="general" vertical="bottom"/>
    </ndxf>
  </rcc>
  <rfmt sheetId="3" sqref="P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3" sqref="Q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fmt sheetId="3" sqref="R17" start="0" length="0">
    <dxf>
      <font>
        <sz val="11"/>
        <color theme="1"/>
        <name val="Calibri"/>
        <family val="2"/>
        <charset val="238"/>
        <scheme val="minor"/>
      </font>
      <alignment horizontal="general" vertical="bottom"/>
    </dxf>
  </rfmt>
  <rcc rId="830" sId="3">
    <nc r="E55" t="inlineStr">
      <is>
        <t>poskytnutá dotace</t>
      </is>
    </nc>
  </rcc>
  <rcc rId="831" sId="3" odxf="1" dxf="1">
    <nc r="J55" t="inlineStr">
      <is>
        <t>Vratky dotací provedené k 1.12.2020</t>
      </is>
    </nc>
    <odxf>
      <font>
        <b val="0"/>
        <sz val="11"/>
        <color theme="1"/>
        <name val="Calibri"/>
        <family val="2"/>
        <scheme val="minor"/>
      </font>
      <alignment horizontal="right" vertical="top"/>
    </odxf>
    <ndxf>
      <font>
        <b/>
        <sz val="11"/>
        <color rgb="FFFF0000"/>
        <name val="Calibri"/>
        <family val="2"/>
        <charset val="238"/>
        <scheme val="minor"/>
      </font>
      <alignment horizontal="general" vertical="bottom"/>
    </ndxf>
  </rcc>
  <rfmt sheetId="3" sqref="K55" start="0" length="0">
    <dxf/>
  </rfmt>
  <rcc rId="832" sId="3" odxf="1" dxf="1">
    <nc r="O55" t="inlineStr">
      <is>
        <t>Upravené ukazatele k 2.12.2019 po odpočtu vratek</t>
      </is>
    </nc>
    <odxf>
      <font>
        <b val="0"/>
        <sz val="11"/>
        <color theme="1"/>
        <name val="Calibri"/>
        <family val="2"/>
        <scheme val="minor"/>
      </font>
      <numFmt numFmtId="0" formatCode="General"/>
    </odxf>
    <ndxf>
      <font>
        <b/>
        <sz val="12"/>
        <color theme="1"/>
        <name val="Calibri"/>
        <family val="2"/>
        <charset val="238"/>
        <scheme val="minor"/>
      </font>
      <numFmt numFmtId="165" formatCode="0.0000"/>
    </ndxf>
  </rcc>
  <rfmt sheetId="3" sqref="E55" start="0" length="2147483647">
    <dxf>
      <font>
        <b/>
        <charset val="238"/>
      </font>
    </dxf>
  </rfmt>
  <rfmt sheetId="3" sqref="E17" start="0" length="2147483647">
    <dxf>
      <font>
        <b/>
        <charset val="238"/>
      </font>
    </dxf>
  </rfmt>
  <rfmt sheetId="3" sqref="E5" start="0" length="2147483647">
    <dxf>
      <font>
        <b/>
        <charset val="238"/>
      </font>
    </dxf>
  </rfmt>
  <rcc rId="833" sId="3" odxf="1" dxf="1">
    <oc r="J69">
      <f>SUM(J38:J68)</f>
    </oc>
    <nc r="J69">
      <f>SUM(J57:J68)</f>
    </nc>
    <odxf>
      <numFmt numFmtId="4" formatCode="#,##0.00"/>
    </odxf>
    <ndxf>
      <numFmt numFmtId="166" formatCode="#,##0.0"/>
    </ndxf>
  </rcc>
  <rcc rId="834" sId="3" odxf="1" dxf="1">
    <oc r="K69">
      <f>SUM(K38:K68)</f>
    </oc>
    <nc r="K69">
      <f>SUM(K57:K68)</f>
    </nc>
    <odxf>
      <numFmt numFmtId="4" formatCode="#,##0.00"/>
    </odxf>
    <ndxf>
      <numFmt numFmtId="166" formatCode="#,##0.0"/>
    </ndxf>
  </rcc>
  <rcc rId="835" sId="3" odxf="1" dxf="1">
    <oc r="L69">
      <f>SUM(L38:L68)</f>
    </oc>
    <nc r="L69">
      <f>SUM(L57:L68)</f>
    </nc>
    <odxf>
      <numFmt numFmtId="4" formatCode="#,##0.00"/>
    </odxf>
    <ndxf>
      <numFmt numFmtId="166" formatCode="#,##0.0"/>
    </ndxf>
  </rcc>
  <rcc rId="836" sId="3" odxf="1" dxf="1">
    <oc r="M69">
      <f>SUM(M38:M68)</f>
    </oc>
    <nc r="M69">
      <f>SUM(M57:M68)</f>
    </nc>
    <odxf>
      <numFmt numFmtId="4" formatCode="#,##0.00"/>
    </odxf>
    <ndxf>
      <numFmt numFmtId="166" formatCode="#,##0.0"/>
    </ndxf>
  </rcc>
  <rcc rId="837" sId="3" odxf="1" dxf="1">
    <oc r="O69">
      <f>SUM(O38:O68)</f>
    </oc>
    <nc r="O69">
      <f>SUM(O57:O68)</f>
    </nc>
    <odxf>
      <border outline="0">
        <right/>
      </border>
    </odxf>
    <ndxf>
      <border outline="0">
        <right style="thin">
          <color indexed="64"/>
        </right>
      </border>
    </ndxf>
  </rcc>
  <rcc rId="838" sId="3">
    <oc r="P69">
      <f>SUM(P38:P68)</f>
    </oc>
    <nc r="P69">
      <f>SUM(P57:P68)</f>
    </nc>
  </rcc>
  <rcc rId="839" sId="3" odxf="1" dxf="1">
    <oc r="Q69">
      <f>SUM(Q38:Q68)</f>
    </oc>
    <nc r="Q69">
      <f>SUM(Q57:Q68)</f>
    </nc>
    <odxf>
      <border outline="0">
        <left/>
      </border>
    </odxf>
    <ndxf>
      <border outline="0">
        <left style="thin">
          <color indexed="64"/>
        </left>
      </border>
    </ndxf>
  </rcc>
  <rcc rId="840" sId="3">
    <oc r="R69">
      <f>SUM(R38:R68)</f>
    </oc>
    <nc r="R69">
      <f>SUM(R57:R68)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O70" start="0" length="0">
    <dxf>
      <numFmt numFmtId="166" formatCode="#,##0.0"/>
    </dxf>
  </rfmt>
  <rfmt sheetId="3" sqref="P70" start="0" length="0">
    <dxf>
      <numFmt numFmtId="166" formatCode="#,##0.0"/>
    </dxf>
  </rfmt>
  <rfmt sheetId="3" sqref="Q70" start="0" length="0">
    <dxf>
      <numFmt numFmtId="166" formatCode="#,##0.0"/>
    </dxf>
  </rfmt>
  <rfmt sheetId="3" sqref="R70" start="0" length="0">
    <dxf>
      <numFmt numFmtId="166" formatCode="#,##0.0"/>
    </dxf>
  </rfmt>
  <rfmt sheetId="3" sqref="J56:M56" start="0" length="0">
    <dxf>
      <border>
        <bottom style="medium">
          <color indexed="64"/>
        </bottom>
      </border>
    </dxf>
  </rfmt>
  <rm rId="841" sheetId="3" source="R3" destination="M4" sourceSheetId="3">
    <rfmt sheetId="3" sqref="M4" start="0" length="0">
      <dxf>
        <alignment horizontal="right" vertical="top"/>
      </dxf>
    </rfmt>
  </rm>
  <rcc rId="842" sId="3" odxf="1" dxf="1">
    <nc r="M54" t="inlineStr">
      <is>
        <t>částky v tis. Kč</t>
      </is>
    </nc>
    <odxf/>
    <ndxf/>
  </rcc>
  <rcc rId="843" sId="3" odxf="1" dxf="1">
    <nc r="M16" t="inlineStr">
      <is>
        <t>částky v tis. Kč</t>
      </is>
    </nc>
    <odxf/>
    <ndxf/>
  </rcc>
  <rcv guid="{02AE7F25-C674-402B-8670-7641DB6617C4}" action="delete"/>
  <rdn rId="0" localSheetId="1" customView="1" name="Z_02AE7F25_C674_402B_8670_7641DB6617C4_.wvu.PrintArea" hidden="1" oldHidden="1">
    <formula>'tab. ÚZ 33070'!$A$1:$L$145</formula>
    <oldFormula>'tab. ÚZ 33070'!$A$1:$L$145</oldFormula>
  </rdn>
  <rdn rId="0" localSheetId="1" customView="1" name="Z_02AE7F25_C674_402B_8670_7641DB6617C4_.wvu.PrintTitles" hidden="1" oldHidden="1">
    <formula>'tab. ÚZ 33070'!$A:$E,'tab. ÚZ 33070'!$1:$7</formula>
    <oldFormula>'tab. ÚZ 33070'!$A:$E,'tab. ÚZ 33070'!$1:$7</oldFormula>
  </rdn>
  <rdn rId="0" localSheetId="1" customView="1" name="Z_02AE7F25_C674_402B_8670_7641DB6617C4_.wvu.Cols" hidden="1" oldHidden="1">
    <formula>'tab. ÚZ 33070'!$D:$D</formula>
    <oldFormula>'tab. ÚZ 33070'!$D:$D</oldFormula>
  </rdn>
  <rdn rId="0" localSheetId="1" customView="1" name="Z_02AE7F25_C674_402B_8670_7641DB6617C4_.wvu.FilterData" hidden="1" oldHidden="1">
    <formula>'tab. ÚZ 33070'!$A$8:$O$143</formula>
    <oldFormula>'tab. ÚZ 33070'!$A$8:$O$143</oldFormula>
  </rdn>
  <rdn rId="0" localSheetId="2" customView="1" name="Z_02AE7F25_C674_402B_8670_7641DB6617C4_.wvu.PrintArea" hidden="1" oldHidden="1">
    <formula>'tab. 4 ÚZ 33075'!$A$1:$Q$52</formula>
    <oldFormula>'tab. 4 ÚZ 33075'!$A$1:$Q$52</oldFormula>
  </rdn>
  <rdn rId="0" localSheetId="2" customView="1" name="Z_02AE7F25_C674_402B_8670_7641DB6617C4_.wvu.PrintTitles" hidden="1" oldHidden="1">
    <formula>'tab. 4 ÚZ 33075'!$A:$C,'tab. 4 ÚZ 33075'!$1:$7</formula>
    <oldFormula>'tab. 4 ÚZ 33075'!$A:$C,'tab. 4 ÚZ 33075'!$1:$7</oldFormula>
  </rdn>
  <rdn rId="0" localSheetId="2" customView="1" name="Z_02AE7F25_C674_402B_8670_7641DB6617C4_.wvu.Cols" hidden="1" oldHidden="1">
    <formula>'tab. 4 ÚZ 33075'!$D:$D</formula>
    <oldFormula>'tab. 4 ÚZ 33075'!$D:$D</oldFormula>
  </rdn>
  <rdn rId="0" localSheetId="2" customView="1" name="Z_02AE7F25_C674_402B_8670_7641DB6617C4_.wvu.FilterData" hidden="1" oldHidden="1">
    <formula>'tab. 4 ÚZ 33075'!$A$7:$X$52</formula>
    <oldFormula>'tab. 4 ÚZ 33075'!$A$7:$X$52</oldFormula>
  </rdn>
  <rdn rId="0" localSheetId="3" customView="1" name="Z_02AE7F25_C674_402B_8670_7641DB6617C4_.wvu.PrintArea" hidden="1" oldHidden="1">
    <formula>'tab. ÚZ 33079'!$A$1:$M$71</formula>
    <oldFormula>'tab. ÚZ 33079'!$A$1:$T$2</oldFormula>
  </rdn>
  <rdn rId="0" localSheetId="3" customView="1" name="Z_02AE7F25_C674_402B_8670_7641DB6617C4_.wvu.PrintTitles" hidden="1" oldHidden="1">
    <formula>'tab. ÚZ 33079'!$A:$E,'tab. ÚZ 33079'!$1:$2</formula>
    <oldFormula>'tab. ÚZ 33079'!$A:$E,'tab. ÚZ 33079'!$1:$2</oldFormula>
  </rdn>
  <rdn rId="0" localSheetId="3" customView="1" name="Z_02AE7F25_C674_402B_8670_7641DB6617C4_.wvu.Cols" hidden="1" oldHidden="1">
    <formula>'tab. ÚZ 33079'!$D:$D</formula>
  </rdn>
  <rdn rId="0" localSheetId="3" customView="1" name="Z_02AE7F25_C674_402B_8670_7641DB6617C4_.wvu.FilterData" hidden="1" oldHidden="1">
    <formula>'tab. ÚZ 33079'!$A$6:$M$69</formula>
  </rdn>
  <rdn rId="0" localSheetId="4" customView="1" name="Z_02AE7F25_C674_402B_8670_7641DB6617C4_.wvu.PrintArea" hidden="1" oldHidden="1">
    <formula>'tab. ÚZ 33122, 33155'!$A$1:$T$2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8" sId="3">
    <oc r="M54" t="inlineStr">
      <is>
        <t>částky v tis. Kč</t>
      </is>
    </oc>
    <nc r="M54" t="inlineStr">
      <is>
        <t>částky v Kč</t>
      </is>
    </nc>
  </rcc>
  <rcc rId="859" sId="3">
    <oc r="M16" t="inlineStr">
      <is>
        <t>částky v tis. Kč</t>
      </is>
    </oc>
    <nc r="M16" t="inlineStr">
      <is>
        <t>částky v Kč</t>
      </is>
    </nc>
  </rcc>
  <rcc rId="860" sId="3">
    <oc r="M4" t="inlineStr">
      <is>
        <t>částky v tis. Kč</t>
      </is>
    </oc>
    <nc r="M4" t="inlineStr">
      <is>
        <t>částky v Kč</t>
      </is>
    </nc>
  </rcc>
  <rsnm rId="861" sheetId="1" oldName="[rozp školství R1207 tab 4 vratky.xlsx]tab. ÚZ 33070" newName="[rozp školství R1207 tab 4 vratky.xlsx]tab.4 ÚZ 33070"/>
  <rsnm rId="862" sheetId="3" oldName="[rozp školství R1207 tab 4 vratky.xlsx]tab. ÚZ 33079" newName="[rozp školství R1207 tab 4 vratky.xlsx]tab.4 ÚZ 33079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3" sId="4">
    <nc r="K4" t="inlineStr">
      <is>
        <t>částky v Kč</t>
      </is>
    </nc>
  </rcc>
  <rfmt sheetId="4" sqref="K4">
    <dxf>
      <alignment horizontal="right"/>
    </dxf>
  </rfmt>
  <rfmt sheetId="4" sqref="E18">
    <dxf>
      <numFmt numFmtId="4" formatCode="#,##0.00"/>
    </dxf>
  </rfmt>
  <rrc rId="864" sId="4" ref="A10:XFD10" action="deleteRow">
    <undo index="1" exp="area" ref3D="1" dr="$A$1:$E$1048576" dn="Z_672A01FB_61ED_4D8F_8644_CF1D43647AF5_.wvu.PrintTitles" sId="4"/>
    <undo index="1" exp="area" ref3D="1" dr="$A$1:$E$1048576" dn="Z_3DCA0C45_6ED1_46E1_A2F8_FC8D0313D6F7_.wvu.PrintTitles" sId="4"/>
    <undo index="1" exp="area" ref3D="1" dr="$A$1:$E$1048576" dn="Z_03B3EA34_1C7C_4529_BD75_C1FEF71DAE20_.wvu.PrintTitles" sId="4"/>
    <undo index="1" exp="area" ref3D="1" dr="$A$1:$E$1048576" dn="Z_B328BB65_89D4_43A3_A0AF_2110CCE3B9E9_.wvu.PrintTitles" sId="4"/>
    <undo index="1" exp="area" ref3D="1" dr="$A$1:$E$1048576" dn="Z_0A9D7277_A879_4CF4_B84B_D28ACD989EB4_.wvu.PrintTitles" sId="4"/>
    <undo index="1" exp="area" ref3D="1" dr="$A$1:$E$1048576" dn="Z_02AE7F25_C674_402B_8670_7641DB6617C4_.wvu.PrintTitles" sId="4"/>
    <undo index="1" exp="area" ref3D="1" dr="$A$1:$E$1048576" dn="Názvy_tisku" sId="4"/>
    <rfmt sheetId="4" xfDxf="1" sqref="A10:XFD10" start="0" length="0"/>
    <rfmt sheetId="4" s="1" sqref="A10" start="0" length="0">
      <dxf>
        <font>
          <i/>
          <sz val="10"/>
          <color rgb="FFFF0000"/>
          <name val="Arial"/>
          <family val="2"/>
          <charset val="238"/>
          <scheme val="none"/>
        </font>
        <alignment horizontal="right" vertical="center"/>
      </dxf>
    </rfmt>
    <rfmt sheetId="4" s="1" sqref="B10" start="0" length="0">
      <dxf>
        <font>
          <i/>
          <sz val="10"/>
          <color rgb="FFFF0000"/>
          <name val="Arial"/>
          <family val="2"/>
          <charset val="238"/>
          <scheme val="none"/>
        </font>
        <alignment horizontal="right" vertical="center"/>
      </dxf>
    </rfmt>
    <rcc rId="0" sId="4" dxf="1">
      <nc r="C10" t="inlineStr">
        <is>
          <t>Celkem obecní školy</t>
        </is>
      </nc>
      <ndxf>
        <font>
          <b/>
          <sz val="11"/>
          <color theme="1"/>
          <name val="Times New Roman"/>
          <family val="1"/>
          <charset val="238"/>
          <scheme val="none"/>
        </font>
        <border outline="0">
          <left style="medium">
            <color auto="1"/>
          </left>
          <top style="medium">
            <color auto="1"/>
          </top>
          <bottom style="medium">
            <color auto="1"/>
          </bottom>
        </border>
      </ndxf>
    </rcc>
    <rfmt sheetId="4" s="1" sqref="D10" start="0" length="0">
      <dxf>
        <font>
          <b/>
          <i/>
          <sz val="10"/>
          <color auto="1"/>
          <name val="Arial"/>
          <family val="2"/>
          <charset val="238"/>
          <scheme val="none"/>
        </font>
        <alignment horizontal="left" vertical="center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  <rcc rId="0" sId="4" s="1" dxf="1">
      <nc r="E10">
        <f>SUM(E9:E9)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4" s="1" dxf="1">
      <nc r="F10">
        <f>SUM(F9:F9)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auto="1"/>
          </left>
          <top style="medium">
            <color auto="1"/>
          </top>
          <bottom style="medium">
            <color auto="1"/>
          </bottom>
        </border>
      </ndxf>
    </rcc>
    <rcc rId="0" sId="4" s="1" dxf="1">
      <nc r="G10">
        <f>SUM(G9:G9)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thin">
            <color indexed="64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4" s="1" sqref="H10" start="0" length="0">
      <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indexed="64"/>
          </left>
        </border>
      </dxf>
    </rfmt>
    <rcc rId="0" sId="4" s="1" dxf="1">
      <nc r="I10">
        <f>SUM(I9:I9)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4" s="1" dxf="1">
      <nc r="J10">
        <f>SUM(J9:J9)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auto="1"/>
          </left>
          <top style="medium">
            <color auto="1"/>
          </top>
          <bottom style="medium">
            <color auto="1"/>
          </bottom>
        </border>
      </ndxf>
    </rcc>
    <rcc rId="0" sId="4" s="1" dxf="1">
      <nc r="K10">
        <f>SUM(K9:K9)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thin">
            <color indexed="64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4" s="1" sqref="L10" start="0" length="0">
      <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auto="1"/>
          </left>
          <right style="medium">
            <color auto="1"/>
          </right>
        </border>
      </dxf>
    </rfmt>
    <rcc rId="0" sId="4" s="1" dxf="1">
      <nc r="M10">
        <f>SUM(M9:M9)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4" s="1" dxf="1">
      <nc r="N10">
        <f>SUM(N9:N9)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medium">
            <color auto="1"/>
          </left>
          <top style="medium">
            <color auto="1"/>
          </top>
          <bottom style="medium">
            <color auto="1"/>
          </bottom>
        </border>
      </ndxf>
    </rcc>
    <rcc rId="0" sId="4" s="1" dxf="1">
      <nc r="O10">
        <f>SUM(O9:O9)</f>
      </nc>
      <ndxf>
        <font>
          <b/>
          <sz val="11"/>
          <color auto="1"/>
          <name val="Calibri"/>
          <family val="2"/>
          <charset val="238"/>
          <scheme val="minor"/>
        </font>
        <numFmt numFmtId="4" formatCode="#,##0.00"/>
        <alignment horizontal="center" vertical="center"/>
        <border outline="0">
          <left style="thin">
            <color indexed="64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4" s="1" sqref="P10" start="0" length="0">
      <dxf>
        <font>
          <b/>
          <sz val="11"/>
          <color auto="1"/>
          <name val="Calibri"/>
          <family val="2"/>
          <charset val="238"/>
          <scheme val="minor"/>
        </font>
        <numFmt numFmtId="3" formatCode="#,##0"/>
        <alignment horizontal="center" vertical="center"/>
        <border outline="0">
          <left style="medium">
            <color indexed="64"/>
          </left>
        </border>
      </dxf>
    </rfmt>
    <rfmt sheetId="4" s="1" sqref="Q10" start="0" length="0">
      <dxf>
        <font>
          <b/>
          <sz val="11"/>
          <color auto="1"/>
          <name val="Calibri"/>
          <family val="2"/>
          <charset val="238"/>
          <scheme val="minor"/>
        </font>
        <numFmt numFmtId="3" formatCode="#,##0"/>
        <alignment horizontal="center" vertical="center"/>
      </dxf>
    </rfmt>
    <rfmt sheetId="4" s="1" sqref="R10" start="0" length="0">
      <dxf>
        <font>
          <b/>
          <sz val="11"/>
          <color auto="1"/>
          <name val="Calibri"/>
          <family val="2"/>
          <charset val="238"/>
          <scheme val="minor"/>
        </font>
        <numFmt numFmtId="3" formatCode="#,##0"/>
        <alignment horizontal="center" vertical="center"/>
      </dxf>
    </rfmt>
  </rrc>
  <rfmt sheetId="4" sqref="A9:G9" start="0" length="0">
    <dxf>
      <border>
        <bottom style="medium">
          <color indexed="64"/>
        </bottom>
      </border>
    </dxf>
  </rfmt>
  <rfmt sheetId="4" sqref="I9:K9" start="0" length="0">
    <dxf>
      <border>
        <bottom style="medium">
          <color indexed="64"/>
        </bottom>
      </border>
    </dxf>
  </rfmt>
  <rfmt sheetId="4" sqref="M9:O9" start="0" length="0">
    <dxf>
      <border>
        <bottom style="medium">
          <color indexed="64"/>
        </bottom>
      </border>
    </dxf>
  </rfmt>
  <rfmt sheetId="4" sqref="C17" start="0" length="0">
    <dxf>
      <border>
        <left style="medium">
          <color indexed="64"/>
        </left>
      </border>
    </dxf>
  </rfmt>
  <rfmt sheetId="4" sqref="C17:E17" start="0" length="0">
    <dxf>
      <border>
        <top style="medium">
          <color indexed="64"/>
        </top>
      </border>
    </dxf>
  </rfmt>
  <rfmt sheetId="4" sqref="C17:E17" start="0" length="0">
    <dxf>
      <border>
        <bottom style="medium">
          <color indexed="64"/>
        </bottom>
      </border>
    </dxf>
  </rfmt>
  <rcc rId="865" sId="4">
    <oc r="A1" t="inlineStr">
      <is>
        <t>Vratky prostředků z rozvojových programů - úprava výše dotace poskytnuté v r. 2020</t>
      </is>
    </oc>
    <nc r="A1" t="inlineStr">
      <is>
        <t>Vratky prostředků z dotačních programů - úprava výše dotace poskytnuté v r. 2020</t>
      </is>
    </nc>
  </rcc>
  <rfmt sheetId="4" sqref="C17:E17">
    <dxf>
      <alignment vertical="center"/>
    </dxf>
  </rfmt>
  <rfmt sheetId="4" sqref="E17" start="0" length="2147483647">
    <dxf>
      <font>
        <b/>
        <charset val="238"/>
      </font>
    </dxf>
  </rfmt>
  <rcv guid="{02AE7F25-C674-402B-8670-7641DB6617C4}" action="delete"/>
  <rdn rId="0" localSheetId="1" customView="1" name="Z_02AE7F25_C674_402B_8670_7641DB6617C4_.wvu.PrintArea" hidden="1" oldHidden="1">
    <formula>'tab.4 ÚZ 33070'!$A$1:$L$145</formula>
    <oldFormula>'tab.4 ÚZ 33070'!$A$1:$L$145</oldFormula>
  </rdn>
  <rdn rId="0" localSheetId="1" customView="1" name="Z_02AE7F25_C674_402B_8670_7641DB6617C4_.wvu.PrintTitles" hidden="1" oldHidden="1">
    <formula>'tab.4 ÚZ 33070'!$A:$E,'tab.4 ÚZ 33070'!$1:$7</formula>
    <oldFormula>'tab.4 ÚZ 33070'!$A:$E,'tab.4 ÚZ 33070'!$1:$7</oldFormula>
  </rdn>
  <rdn rId="0" localSheetId="1" customView="1" name="Z_02AE7F25_C674_402B_8670_7641DB6617C4_.wvu.Cols" hidden="1" oldHidden="1">
    <formula>'tab.4 ÚZ 33070'!$D:$D</formula>
    <oldFormula>'tab.4 ÚZ 33070'!$D:$D</oldFormula>
  </rdn>
  <rdn rId="0" localSheetId="1" customView="1" name="Z_02AE7F25_C674_402B_8670_7641DB6617C4_.wvu.FilterData" hidden="1" oldHidden="1">
    <formula>'tab.4 ÚZ 33070'!$A$8:$O$143</formula>
    <oldFormula>'tab.4 ÚZ 33070'!$A$8:$O$143</oldFormula>
  </rdn>
  <rdn rId="0" localSheetId="2" customView="1" name="Z_02AE7F25_C674_402B_8670_7641DB6617C4_.wvu.PrintArea" hidden="1" oldHidden="1">
    <formula>'tab. 4 ÚZ 33075'!$A$1:$Q$52</formula>
    <oldFormula>'tab. 4 ÚZ 33075'!$A$1:$Q$52</oldFormula>
  </rdn>
  <rdn rId="0" localSheetId="2" customView="1" name="Z_02AE7F25_C674_402B_8670_7641DB6617C4_.wvu.PrintTitles" hidden="1" oldHidden="1">
    <formula>'tab. 4 ÚZ 33075'!$A:$C,'tab. 4 ÚZ 33075'!$1:$7</formula>
    <oldFormula>'tab. 4 ÚZ 33075'!$A:$C,'tab. 4 ÚZ 33075'!$1:$7</oldFormula>
  </rdn>
  <rdn rId="0" localSheetId="2" customView="1" name="Z_02AE7F25_C674_402B_8670_7641DB6617C4_.wvu.Cols" hidden="1" oldHidden="1">
    <formula>'tab. 4 ÚZ 33075'!$D:$D</formula>
    <oldFormula>'tab. 4 ÚZ 33075'!$D:$D</oldFormula>
  </rdn>
  <rdn rId="0" localSheetId="2" customView="1" name="Z_02AE7F25_C674_402B_8670_7641DB6617C4_.wvu.FilterData" hidden="1" oldHidden="1">
    <formula>'tab. 4 ÚZ 33075'!$A$7:$X$52</formula>
    <oldFormula>'tab. 4 ÚZ 33075'!$A$7:$X$52</oldFormula>
  </rdn>
  <rdn rId="0" localSheetId="3" customView="1" name="Z_02AE7F25_C674_402B_8670_7641DB6617C4_.wvu.PrintArea" hidden="1" oldHidden="1">
    <formula>'tab.4 ÚZ 33079'!$A$1:$M$71</formula>
    <oldFormula>'tab.4 ÚZ 33079'!$A$1:$M$71</oldFormula>
  </rdn>
  <rdn rId="0" localSheetId="3" customView="1" name="Z_02AE7F25_C674_402B_8670_7641DB6617C4_.wvu.PrintTitles" hidden="1" oldHidden="1">
    <formula>'tab.4 ÚZ 33079'!$A:$E,'tab.4 ÚZ 33079'!$1:$2</formula>
    <oldFormula>'tab.4 ÚZ 33079'!$A:$E,'tab.4 ÚZ 33079'!$1:$2</oldFormula>
  </rdn>
  <rdn rId="0" localSheetId="3" customView="1" name="Z_02AE7F25_C674_402B_8670_7641DB6617C4_.wvu.Cols" hidden="1" oldHidden="1">
    <formula>'tab.4 ÚZ 33079'!$D:$D</formula>
    <oldFormula>'tab.4 ÚZ 33079'!$D:$D</oldFormula>
  </rdn>
  <rdn rId="0" localSheetId="3" customView="1" name="Z_02AE7F25_C674_402B_8670_7641DB6617C4_.wvu.FilterData" hidden="1" oldHidden="1">
    <formula>'tab.4 ÚZ 33079'!$A$6:$M$69</formula>
    <oldFormula>'tab.4 ÚZ 33079'!$A$6:$M$69</oldFormula>
  </rdn>
  <rdn rId="0" localSheetId="4" customView="1" name="Z_02AE7F25_C674_402B_8670_7641DB6617C4_.wvu.PrintArea" hidden="1" oldHidden="1">
    <formula>'tab. ÚZ 33122, 33155'!$A$1:$K$17</formula>
    <oldFormula>'tab. ÚZ 33122, 33155'!$A$1:$T$2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A14" start="0" length="0">
    <dxf>
      <font>
        <u val="none"/>
        <sz val="14"/>
        <name val="Times New Roman"/>
        <family val="1"/>
        <charset val="238"/>
        <scheme val="none"/>
      </font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45" start="0" length="2147483647">
    <dxf>
      <font>
        <b/>
        <charset val="238"/>
      </font>
    </dxf>
  </rfmt>
  <rfmt sheetId="1" sqref="I145" start="0" length="0">
    <dxf>
      <fill>
        <patternFill patternType="solid">
          <bgColor rgb="FFFFFF00"/>
        </patternFill>
      </fill>
    </dxf>
  </rfmt>
  <rcv guid="{02AE7F25-C674-402B-8670-7641DB6617C4}" action="delete"/>
  <rdn rId="0" localSheetId="1" customView="1" name="Z_02AE7F25_C674_402B_8670_7641DB6617C4_.wvu.PrintArea" hidden="1" oldHidden="1">
    <formula>'tab.4 ÚZ 33070'!$A$1:$L$145</formula>
    <oldFormula>'tab.4 ÚZ 33070'!$A$1:$L$145</oldFormula>
  </rdn>
  <rdn rId="0" localSheetId="1" customView="1" name="Z_02AE7F25_C674_402B_8670_7641DB6617C4_.wvu.PrintTitles" hidden="1" oldHidden="1">
    <formula>'tab.4 ÚZ 33070'!$A:$E,'tab.4 ÚZ 33070'!$1:$7</formula>
    <oldFormula>'tab.4 ÚZ 33070'!$A:$E,'tab.4 ÚZ 33070'!$1:$7</oldFormula>
  </rdn>
  <rdn rId="0" localSheetId="1" customView="1" name="Z_02AE7F25_C674_402B_8670_7641DB6617C4_.wvu.Cols" hidden="1" oldHidden="1">
    <formula>'tab.4 ÚZ 33070'!$D:$D</formula>
    <oldFormula>'tab.4 ÚZ 33070'!$D:$D</oldFormula>
  </rdn>
  <rdn rId="0" localSheetId="1" customView="1" name="Z_02AE7F25_C674_402B_8670_7641DB6617C4_.wvu.FilterData" hidden="1" oldHidden="1">
    <formula>'tab.4 ÚZ 33070'!$A$8:$O$143</formula>
    <oldFormula>'tab.4 ÚZ 33070'!$A$8:$O$143</oldFormula>
  </rdn>
  <rdn rId="0" localSheetId="2" customView="1" name="Z_02AE7F25_C674_402B_8670_7641DB6617C4_.wvu.PrintArea" hidden="1" oldHidden="1">
    <formula>'tab. 4 ÚZ 33075'!$A$1:$Q$52</formula>
    <oldFormula>'tab. 4 ÚZ 33075'!$A$1:$Q$52</oldFormula>
  </rdn>
  <rdn rId="0" localSheetId="2" customView="1" name="Z_02AE7F25_C674_402B_8670_7641DB6617C4_.wvu.PrintTitles" hidden="1" oldHidden="1">
    <formula>'tab. 4 ÚZ 33075'!$A:$C,'tab. 4 ÚZ 33075'!$1:$7</formula>
    <oldFormula>'tab. 4 ÚZ 33075'!$A:$C,'tab. 4 ÚZ 33075'!$1:$7</oldFormula>
  </rdn>
  <rdn rId="0" localSheetId="2" customView="1" name="Z_02AE7F25_C674_402B_8670_7641DB6617C4_.wvu.Cols" hidden="1" oldHidden="1">
    <formula>'tab. 4 ÚZ 33075'!$D:$D</formula>
    <oldFormula>'tab. 4 ÚZ 33075'!$D:$D</oldFormula>
  </rdn>
  <rdn rId="0" localSheetId="2" customView="1" name="Z_02AE7F25_C674_402B_8670_7641DB6617C4_.wvu.FilterData" hidden="1" oldHidden="1">
    <formula>'tab. 4 ÚZ 33075'!$A$7:$X$52</formula>
    <oldFormula>'tab. 4 ÚZ 33075'!$A$7:$X$52</oldFormula>
  </rdn>
  <rdn rId="0" localSheetId="3" customView="1" name="Z_02AE7F25_C674_402B_8670_7641DB6617C4_.wvu.PrintArea" hidden="1" oldHidden="1">
    <formula>'tab.4 ÚZ 33079'!$A$1:$M$71</formula>
    <oldFormula>'tab.4 ÚZ 33079'!$A$1:$M$71</oldFormula>
  </rdn>
  <rdn rId="0" localSheetId="3" customView="1" name="Z_02AE7F25_C674_402B_8670_7641DB6617C4_.wvu.PrintTitles" hidden="1" oldHidden="1">
    <formula>'tab.4 ÚZ 33079'!$A:$E,'tab.4 ÚZ 33079'!$1:$2</formula>
    <oldFormula>'tab.4 ÚZ 33079'!$A:$E,'tab.4 ÚZ 33079'!$1:$2</oldFormula>
  </rdn>
  <rdn rId="0" localSheetId="3" customView="1" name="Z_02AE7F25_C674_402B_8670_7641DB6617C4_.wvu.Cols" hidden="1" oldHidden="1">
    <formula>'tab.4 ÚZ 33079'!$D:$D</formula>
    <oldFormula>'tab.4 ÚZ 33079'!$D:$D</oldFormula>
  </rdn>
  <rdn rId="0" localSheetId="3" customView="1" name="Z_02AE7F25_C674_402B_8670_7641DB6617C4_.wvu.FilterData" hidden="1" oldHidden="1">
    <formula>'tab.4 ÚZ 33079'!$A$6:$M$69</formula>
    <oldFormula>'tab.4 ÚZ 33079'!$A$6:$M$69</oldFormula>
  </rdn>
  <rdn rId="0" localSheetId="4" customView="1" name="Z_02AE7F25_C674_402B_8670_7641DB6617C4_.wvu.PrintArea" hidden="1" oldHidden="1">
    <formula>'tab. ÚZ 33122, 33155'!$A$1:$K$17</formula>
    <oldFormula>'tab. ÚZ 33122, 33155'!$A$1:$K$17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4">
    <oc r="C17" t="inlineStr">
      <is>
        <t>zústatek na účtu OŠ KÚ</t>
      </is>
    </oc>
    <nc r="C17" t="inlineStr">
      <is>
        <t>zústatek dotace na účtu OŠ KÚ</t>
      </is>
    </nc>
  </rcc>
  <rcc rId="895" sId="4">
    <oc r="E16" t="inlineStr">
      <is>
        <t>dotace celk.
v Kč</t>
      </is>
    </oc>
    <nc r="E16" t="inlineStr">
      <is>
        <t>dotace NIV
v Kč</t>
      </is>
    </nc>
  </rcc>
  <rcv guid="{02AE7F25-C674-402B-8670-7641DB6617C4}" action="delete"/>
  <rdn rId="0" localSheetId="1" customView="1" name="Z_02AE7F25_C674_402B_8670_7641DB6617C4_.wvu.PrintArea" hidden="1" oldHidden="1">
    <formula>'tab.4 ÚZ 33070'!$A$1:$L$145</formula>
    <oldFormula>'tab.4 ÚZ 33070'!$A$1:$L$145</oldFormula>
  </rdn>
  <rdn rId="0" localSheetId="1" customView="1" name="Z_02AE7F25_C674_402B_8670_7641DB6617C4_.wvu.PrintTitles" hidden="1" oldHidden="1">
    <formula>'tab.4 ÚZ 33070'!$A:$E,'tab.4 ÚZ 33070'!$1:$7</formula>
    <oldFormula>'tab.4 ÚZ 33070'!$A:$E,'tab.4 ÚZ 33070'!$1:$7</oldFormula>
  </rdn>
  <rdn rId="0" localSheetId="1" customView="1" name="Z_02AE7F25_C674_402B_8670_7641DB6617C4_.wvu.Cols" hidden="1" oldHidden="1">
    <formula>'tab.4 ÚZ 33070'!$D:$D</formula>
    <oldFormula>'tab.4 ÚZ 33070'!$D:$D</oldFormula>
  </rdn>
  <rdn rId="0" localSheetId="1" customView="1" name="Z_02AE7F25_C674_402B_8670_7641DB6617C4_.wvu.FilterData" hidden="1" oldHidden="1">
    <formula>'tab.4 ÚZ 33070'!$A$8:$O$143</formula>
    <oldFormula>'tab.4 ÚZ 33070'!$A$8:$O$143</oldFormula>
  </rdn>
  <rdn rId="0" localSheetId="2" customView="1" name="Z_02AE7F25_C674_402B_8670_7641DB6617C4_.wvu.PrintArea" hidden="1" oldHidden="1">
    <formula>'tab. 4 ÚZ 33075'!$A$1:$Q$52</formula>
    <oldFormula>'tab. 4 ÚZ 33075'!$A$1:$Q$52</oldFormula>
  </rdn>
  <rdn rId="0" localSheetId="2" customView="1" name="Z_02AE7F25_C674_402B_8670_7641DB6617C4_.wvu.PrintTitles" hidden="1" oldHidden="1">
    <formula>'tab. 4 ÚZ 33075'!$A:$C,'tab. 4 ÚZ 33075'!$1:$7</formula>
    <oldFormula>'tab. 4 ÚZ 33075'!$A:$C,'tab. 4 ÚZ 33075'!$1:$7</oldFormula>
  </rdn>
  <rdn rId="0" localSheetId="2" customView="1" name="Z_02AE7F25_C674_402B_8670_7641DB6617C4_.wvu.Cols" hidden="1" oldHidden="1">
    <formula>'tab. 4 ÚZ 33075'!$D:$D</formula>
    <oldFormula>'tab. 4 ÚZ 33075'!$D:$D</oldFormula>
  </rdn>
  <rdn rId="0" localSheetId="2" customView="1" name="Z_02AE7F25_C674_402B_8670_7641DB6617C4_.wvu.FilterData" hidden="1" oldHidden="1">
    <formula>'tab. 4 ÚZ 33075'!$A$7:$X$52</formula>
    <oldFormula>'tab. 4 ÚZ 33075'!$A$7:$X$52</oldFormula>
  </rdn>
  <rdn rId="0" localSheetId="3" customView="1" name="Z_02AE7F25_C674_402B_8670_7641DB6617C4_.wvu.PrintArea" hidden="1" oldHidden="1">
    <formula>'tab.4 ÚZ 33079'!$A$1:$M$71</formula>
    <oldFormula>'tab.4 ÚZ 33079'!$A$1:$M$71</oldFormula>
  </rdn>
  <rdn rId="0" localSheetId="3" customView="1" name="Z_02AE7F25_C674_402B_8670_7641DB6617C4_.wvu.PrintTitles" hidden="1" oldHidden="1">
    <formula>'tab.4 ÚZ 33079'!$A:$E,'tab.4 ÚZ 33079'!$1:$2</formula>
    <oldFormula>'tab.4 ÚZ 33079'!$A:$E,'tab.4 ÚZ 33079'!$1:$2</oldFormula>
  </rdn>
  <rdn rId="0" localSheetId="3" customView="1" name="Z_02AE7F25_C674_402B_8670_7641DB6617C4_.wvu.Cols" hidden="1" oldHidden="1">
    <formula>'tab.4 ÚZ 33079'!$D:$D</formula>
    <oldFormula>'tab.4 ÚZ 33079'!$D:$D</oldFormula>
  </rdn>
  <rdn rId="0" localSheetId="3" customView="1" name="Z_02AE7F25_C674_402B_8670_7641DB6617C4_.wvu.FilterData" hidden="1" oldHidden="1">
    <formula>'tab.4 ÚZ 33079'!$A$6:$M$69</formula>
    <oldFormula>'tab.4 ÚZ 33079'!$A$6:$M$69</oldFormula>
  </rdn>
  <rdn rId="0" localSheetId="4" customView="1" name="Z_02AE7F25_C674_402B_8670_7641DB6617C4_.wvu.PrintArea" hidden="1" oldHidden="1">
    <formula>'tab. ÚZ 33122, 33155'!$A$1:$K$17</formula>
    <oldFormula>'tab. ÚZ 33122, 33155'!$A$1:$K$17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4" numFmtId="4">
    <oc r="J9">
      <v>0</v>
    </oc>
    <nc r="J9"/>
  </rcc>
  <rcc rId="22" sId="4" numFmtId="4">
    <oc r="K9">
      <v>0</v>
    </oc>
    <nc r="K9"/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2AE7F25-C674-402B-8670-7641DB6617C4}" action="delete"/>
  <rdn rId="0" localSheetId="1" customView="1" name="Z_02AE7F25_C674_402B_8670_7641DB6617C4_.wvu.PrintArea" hidden="1" oldHidden="1">
    <formula>'tab.4 ÚZ 33070'!$A$1:$L$145</formula>
    <oldFormula>'tab.4 ÚZ 33070'!$A$1:$L$145</oldFormula>
  </rdn>
  <rdn rId="0" localSheetId="1" customView="1" name="Z_02AE7F25_C674_402B_8670_7641DB6617C4_.wvu.PrintTitles" hidden="1" oldHidden="1">
    <formula>'tab.4 ÚZ 33070'!$A:$E,'tab.4 ÚZ 33070'!$1:$7</formula>
    <oldFormula>'tab.4 ÚZ 33070'!$A:$E,'tab.4 ÚZ 33070'!$1:$7</oldFormula>
  </rdn>
  <rdn rId="0" localSheetId="1" customView="1" name="Z_02AE7F25_C674_402B_8670_7641DB6617C4_.wvu.Cols" hidden="1" oldHidden="1">
    <formula>'tab.4 ÚZ 33070'!$D:$D</formula>
    <oldFormula>'tab.4 ÚZ 33070'!$D:$D</oldFormula>
  </rdn>
  <rdn rId="0" localSheetId="1" customView="1" name="Z_02AE7F25_C674_402B_8670_7641DB6617C4_.wvu.FilterData" hidden="1" oldHidden="1">
    <formula>'tab.4 ÚZ 33070'!$A$8:$O$143</formula>
    <oldFormula>'tab.4 ÚZ 33070'!$A$8:$O$143</oldFormula>
  </rdn>
  <rdn rId="0" localSheetId="2" customView="1" name="Z_02AE7F25_C674_402B_8670_7641DB6617C4_.wvu.PrintArea" hidden="1" oldHidden="1">
    <formula>'tab. 4 ÚZ 33075'!$A$1:$Q$52</formula>
    <oldFormula>'tab. 4 ÚZ 33075'!$A$1:$Q$52</oldFormula>
  </rdn>
  <rdn rId="0" localSheetId="2" customView="1" name="Z_02AE7F25_C674_402B_8670_7641DB6617C4_.wvu.PrintTitles" hidden="1" oldHidden="1">
    <formula>'tab. 4 ÚZ 33075'!$A:$C,'tab. 4 ÚZ 33075'!$1:$7</formula>
    <oldFormula>'tab. 4 ÚZ 33075'!$A:$C,'tab. 4 ÚZ 33075'!$1:$7</oldFormula>
  </rdn>
  <rdn rId="0" localSheetId="2" customView="1" name="Z_02AE7F25_C674_402B_8670_7641DB6617C4_.wvu.Cols" hidden="1" oldHidden="1">
    <formula>'tab. 4 ÚZ 33075'!$D:$D</formula>
    <oldFormula>'tab. 4 ÚZ 33075'!$D:$D</oldFormula>
  </rdn>
  <rdn rId="0" localSheetId="2" customView="1" name="Z_02AE7F25_C674_402B_8670_7641DB6617C4_.wvu.FilterData" hidden="1" oldHidden="1">
    <formula>'tab. 4 ÚZ 33075'!$A$7:$X$52</formula>
    <oldFormula>'tab. 4 ÚZ 33075'!$A$7:$X$52</oldFormula>
  </rdn>
  <rdn rId="0" localSheetId="3" customView="1" name="Z_02AE7F25_C674_402B_8670_7641DB6617C4_.wvu.PrintArea" hidden="1" oldHidden="1">
    <formula>'tab.4 ÚZ 33079'!$A$1:$M$71</formula>
    <oldFormula>'tab.4 ÚZ 33079'!$A$1:$M$71</oldFormula>
  </rdn>
  <rdn rId="0" localSheetId="3" customView="1" name="Z_02AE7F25_C674_402B_8670_7641DB6617C4_.wvu.PrintTitles" hidden="1" oldHidden="1">
    <formula>'tab.4 ÚZ 33079'!$A:$E,'tab.4 ÚZ 33079'!$1:$2</formula>
    <oldFormula>'tab.4 ÚZ 33079'!$A:$E,'tab.4 ÚZ 33079'!$1:$2</oldFormula>
  </rdn>
  <rdn rId="0" localSheetId="3" customView="1" name="Z_02AE7F25_C674_402B_8670_7641DB6617C4_.wvu.Cols" hidden="1" oldHidden="1">
    <formula>'tab.4 ÚZ 33079'!$D:$D</formula>
    <oldFormula>'tab.4 ÚZ 33079'!$D:$D</oldFormula>
  </rdn>
  <rdn rId="0" localSheetId="3" customView="1" name="Z_02AE7F25_C674_402B_8670_7641DB6617C4_.wvu.FilterData" hidden="1" oldHidden="1">
    <formula>'tab.4 ÚZ 33079'!$A$6:$M$69</formula>
    <oldFormula>'tab.4 ÚZ 33079'!$A$6:$M$69</oldFormula>
  </rdn>
  <rdn rId="0" localSheetId="4" customView="1" name="Z_02AE7F25_C674_402B_8670_7641DB6617C4_.wvu.PrintArea" hidden="1" oldHidden="1">
    <formula>'tab. ÚZ 33122, 33155'!$A$1:$K$17</formula>
    <oldFormula>'tab. ÚZ 33122, 33155'!$A$1:$K$17</oldFormula>
  </rdn>
  <rdn rId="0" localSheetId="4" customView="1" name="Z_02AE7F25_C674_402B_8670_7641DB6617C4_.wvu.PrintTitles" hidden="1" oldHidden="1">
    <formula>'tab. ÚZ 33122, 33155'!$A:$E,'tab. ÚZ 33122, 33155'!$1:$2</formula>
    <oldFormula>'tab. ÚZ 33122, 33155'!$A:$E,'tab. ÚZ 33122, 33155'!$1:$2</oldFormula>
  </rdn>
  <rcv guid="{02AE7F25-C674-402B-8670-7641DB6617C4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808BED21_B926_4196_A190_C119BD45485A_.wvu.PrintArea" hidden="1" oldHidden="1">
    <formula>'tab.4 ÚZ 33070'!$A$1:$L$145</formula>
  </rdn>
  <rdn rId="0" localSheetId="1" customView="1" name="Z_808BED21_B926_4196_A190_C119BD45485A_.wvu.PrintTitles" hidden="1" oldHidden="1">
    <formula>'tab.4 ÚZ 33070'!$A:$E,'tab.4 ÚZ 33070'!$1:$7</formula>
  </rdn>
  <rdn rId="0" localSheetId="1" customView="1" name="Z_808BED21_B926_4196_A190_C119BD45485A_.wvu.Cols" hidden="1" oldHidden="1">
    <formula>'tab.4 ÚZ 33070'!$D:$D</formula>
  </rdn>
  <rdn rId="0" localSheetId="1" customView="1" name="Z_808BED21_B926_4196_A190_C119BD45485A_.wvu.FilterData" hidden="1" oldHidden="1">
    <formula>'tab.4 ÚZ 33070'!$A$8:$O$143</formula>
  </rdn>
  <rdn rId="0" localSheetId="2" customView="1" name="Z_808BED21_B926_4196_A190_C119BD45485A_.wvu.PrintArea" hidden="1" oldHidden="1">
    <formula>'tab. 4 ÚZ 33075'!$A$1:$Q$52</formula>
  </rdn>
  <rdn rId="0" localSheetId="2" customView="1" name="Z_808BED21_B926_4196_A190_C119BD45485A_.wvu.PrintTitles" hidden="1" oldHidden="1">
    <formula>'tab. 4 ÚZ 33075'!$A:$C,'tab. 4 ÚZ 33075'!$1:$7</formula>
  </rdn>
  <rdn rId="0" localSheetId="2" customView="1" name="Z_808BED21_B926_4196_A190_C119BD45485A_.wvu.Cols" hidden="1" oldHidden="1">
    <formula>'tab. 4 ÚZ 33075'!$D:$D</formula>
  </rdn>
  <rdn rId="0" localSheetId="2" customView="1" name="Z_808BED21_B926_4196_A190_C119BD45485A_.wvu.FilterData" hidden="1" oldHidden="1">
    <formula>'tab. 4 ÚZ 33075'!$A$7:$X$52</formula>
  </rdn>
  <rdn rId="0" localSheetId="3" customView="1" name="Z_808BED21_B926_4196_A190_C119BD45485A_.wvu.PrintArea" hidden="1" oldHidden="1">
    <formula>'tab.4 ÚZ 33079'!$A$1:$M$71</formula>
  </rdn>
  <rdn rId="0" localSheetId="3" customView="1" name="Z_808BED21_B926_4196_A190_C119BD45485A_.wvu.PrintTitles" hidden="1" oldHidden="1">
    <formula>'tab.4 ÚZ 33079'!$A:$E,'tab.4 ÚZ 33079'!$1:$2</formula>
  </rdn>
  <rdn rId="0" localSheetId="3" customView="1" name="Z_808BED21_B926_4196_A190_C119BD45485A_.wvu.Cols" hidden="1" oldHidden="1">
    <formula>'tab.4 ÚZ 33079'!$D:$D</formula>
  </rdn>
  <rdn rId="0" localSheetId="3" customView="1" name="Z_808BED21_B926_4196_A190_C119BD45485A_.wvu.FilterData" hidden="1" oldHidden="1">
    <formula>'tab.4 ÚZ 33079'!$A$6:$M$69</formula>
  </rdn>
  <rdn rId="0" localSheetId="4" customView="1" name="Z_808BED21_B926_4196_A190_C119BD45485A_.wvu.PrintArea" hidden="1" oldHidden="1">
    <formula>'tab. ÚZ 33122, 33155'!$A$1:$K$17</formula>
  </rdn>
  <rdn rId="0" localSheetId="4" customView="1" name="Z_808BED21_B926_4196_A190_C119BD45485A_.wvu.PrintTitles" hidden="1" oldHidden="1">
    <formula>'tab. ÚZ 33122, 33155'!$A:$E,'tab. ÚZ 33122, 33155'!$1:$2</formula>
  </rdn>
  <rcv guid="{808BED21-B926-4196-A190-C119BD45485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 odxf="1" dxf="1" numFmtId="4">
    <nc r="K134">
      <v>3.4704000000000002</v>
    </nc>
    <odxf>
      <numFmt numFmtId="4" formatCode="#,##0.00"/>
      <border outline="0">
        <right/>
        <bottom style="thin">
          <color indexed="64"/>
        </bottom>
      </border>
    </odxf>
    <ndxf>
      <numFmt numFmtId="171" formatCode="#,##0.00000"/>
      <border outline="0">
        <right style="medium">
          <color indexed="64"/>
        </right>
        <bottom style="medium">
          <color indexed="64"/>
        </bottom>
      </border>
    </ndxf>
  </rcc>
  <rcc rId="24" sId="1" odxf="1" dxf="1" numFmtId="4">
    <nc r="K135">
      <v>2.375</v>
    </nc>
    <odxf>
      <numFmt numFmtId="4" formatCode="#,##0.00"/>
      <border outline="0">
        <right/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25" sId="1" odxf="1" dxf="1" numFmtId="4">
    <nc r="K136">
      <v>13.87</v>
    </nc>
    <odxf>
      <numFmt numFmtId="4" formatCode="#,##0.00"/>
      <border outline="0">
        <right/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26" sId="1" numFmtId="4">
    <nc r="K142">
      <v>7.8</v>
    </nc>
  </rcc>
  <rdn rId="0" localSheetId="1" customView="1" name="Z_03B3EA34_1C7C_4529_BD75_C1FEF71DAE20_.wvu.PrintArea" hidden="1" oldHidden="1">
    <formula>'tab. ÚZ 33070'!$A$1:$T$2</formula>
  </rdn>
  <rdn rId="0" localSheetId="1" customView="1" name="Z_03B3EA34_1C7C_4529_BD75_C1FEF71DAE20_.wvu.PrintTitles" hidden="1" oldHidden="1">
    <formula>'tab. ÚZ 33070'!$A:$E,'tab. ÚZ 33070'!$1:$2</formula>
  </rdn>
  <rdn rId="0" localSheetId="2" customView="1" name="Z_03B3EA34_1C7C_4529_BD75_C1FEF71DAE20_.wvu.PrintArea" hidden="1" oldHidden="1">
    <formula>'tab. 4 ÚZ 33075'!$A$1:$T$2</formula>
  </rdn>
  <rdn rId="0" localSheetId="2" customView="1" name="Z_03B3EA34_1C7C_4529_BD75_C1FEF71DAE20_.wvu.PrintTitles" hidden="1" oldHidden="1">
    <formula>'tab. 4 ÚZ 33075'!$A:$E,'tab. 4 ÚZ 33075'!$1:$2</formula>
  </rdn>
  <rdn rId="0" localSheetId="3" customView="1" name="Z_03B3EA34_1C7C_4529_BD75_C1FEF71DAE20_.wvu.PrintArea" hidden="1" oldHidden="1">
    <formula>'tab. ÚZ 33079'!$A$1:$T$2</formula>
  </rdn>
  <rdn rId="0" localSheetId="3" customView="1" name="Z_03B3EA34_1C7C_4529_BD75_C1FEF71DAE20_.wvu.PrintTitles" hidden="1" oldHidden="1">
    <formula>'tab. ÚZ 33079'!$A:$E,'tab. ÚZ 33079'!$1:$2</formula>
  </rdn>
  <rdn rId="0" localSheetId="4" customView="1" name="Z_03B3EA34_1C7C_4529_BD75_C1FEF71DAE20_.wvu.PrintArea" hidden="1" oldHidden="1">
    <formula>'tab. ÚZ 33122, 33155'!$A$1:$T$2</formula>
  </rdn>
  <rdn rId="0" localSheetId="4" customView="1" name="Z_03B3EA34_1C7C_4529_BD75_C1FEF71DAE20_.wvu.PrintTitles" hidden="1" oldHidden="1">
    <formula>'tab. ÚZ 33122, 33155'!$A:$E,'tab. ÚZ 33122, 33155'!$1:$2</formula>
  </rdn>
  <rcv guid="{03B3EA34-1C7C-4529-BD75-C1FEF71DAE20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3" odxf="1" dxf="1" numFmtId="4">
    <nc r="J59">
      <v>6.9219999999999997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36" sId="3" odxf="1" dxf="1" numFmtId="4">
    <nc r="K59">
      <v>2.34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37" sId="3" odxf="1" dxf="1" numFmtId="4">
    <nc r="L59">
      <v>0.13800000000000001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38" sId="3" odxf="1" dxf="1" numFmtId="4">
    <nc r="J60">
      <v>20.765999999999998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39" sId="3" odxf="1" dxf="1" numFmtId="4">
    <nc r="K60">
      <v>7.0190000000000001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0" sId="3" odxf="1" dxf="1" numFmtId="4">
    <nc r="L60">
      <v>0.41599999999999998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1" sId="3" odxf="1" dxf="1" numFmtId="4">
    <nc r="J68">
      <v>0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2" sId="3" odxf="1" dxf="1" numFmtId="4">
    <nc r="K68">
      <v>0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3" sId="3" odxf="1" dxf="1" numFmtId="4">
    <nc r="L68">
      <v>0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4" sId="3" odxf="1" dxf="1" numFmtId="4">
    <nc r="J61">
      <v>0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5" sId="3" odxf="1" dxf="1" numFmtId="4">
    <nc r="K61">
      <v>0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6" sId="3" odxf="1" dxf="1" numFmtId="4">
    <nc r="L61">
      <v>0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7" sId="3" odxf="1" dxf="1" numFmtId="4">
    <nc r="J62">
      <v>0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8" sId="3" odxf="1" dxf="1" numFmtId="4">
    <nc r="K62">
      <v>0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49" sId="3" odxf="1" dxf="1" numFmtId="4">
    <nc r="L62">
      <v>0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0" sId="3" odxf="1" dxf="1" numFmtId="4">
    <nc r="J63">
      <v>13.843999999999999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1" sId="3" odxf="1" dxf="1" numFmtId="4">
    <nc r="K63">
      <v>4.6790000000000003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2" sId="3" odxf="1" dxf="1" numFmtId="4">
    <nc r="L63">
      <v>0.27700000000000002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3" sId="3" odxf="1" dxf="1" numFmtId="4">
    <nc r="J65">
      <v>0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4" sId="3" odxf="1" dxf="1" numFmtId="4">
    <nc r="K65">
      <v>0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5" sId="3" odxf="1" dxf="1" numFmtId="4">
    <nc r="L65">
      <v>0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6" sId="3" odxf="1" dxf="1" numFmtId="4">
    <nc r="J67">
      <v>107.712</v>
    </nc>
    <odxf>
      <numFmt numFmtId="4" formatCode="#,##0.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168" formatCode="#,##0.000"/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7" sId="3" odxf="1" dxf="1" numFmtId="4">
    <nc r="K67">
      <v>36.406999999999996</v>
    </nc>
    <odxf>
      <font>
        <color auto="1"/>
      </font>
      <numFmt numFmtId="4" formatCode="#,##0.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58" sId="3" odxf="1" dxf="1" numFmtId="4">
    <nc r="L67">
      <v>2.1549999999999998</v>
    </nc>
    <odxf>
      <font>
        <color auto="1"/>
      </font>
      <numFmt numFmtId="4" formatCode="#,##0.00"/>
      <border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odxf>
    <ndxf>
      <font>
        <sz val="11"/>
        <color theme="1"/>
        <name val="Calibri"/>
        <family val="2"/>
        <scheme val="minor"/>
      </font>
      <numFmt numFmtId="168" formatCode="#,##0.00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mt sheetId="3" cell="J59" guid="{CA3D05C7-4C45-4AC8-8877-CEB6F71CB31B}" author="Kopřivová Alena" newLength="20"/>
  <rcmt sheetId="3" cell="J60" guid="{79B86378-6693-4BA0-B6E3-C550C4A7A91F}" author="Kopřivová Alena" newLength="20"/>
  <rcmt sheetId="3" cell="J63" guid="{AE937780-5904-4145-96DF-6BDB1E54BEC2}" author="Kopřivová Alena" newLength="20"/>
  <rcmt sheetId="3" cell="J67" guid="{ABCFC2E7-224F-43BD-B928-6B3B5ABA59AE}" author="Kopřivová Alena" newLength="67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 numFmtId="4">
    <nc r="K137">
      <v>19000</v>
    </nc>
  </rcc>
  <rcc rId="60" sId="1" numFmtId="4">
    <nc r="K143">
      <v>0</v>
    </nc>
  </rcc>
  <rcc rId="61" sId="1" numFmtId="4">
    <nc r="K144">
      <v>7155</v>
    </nc>
  </rcc>
  <rdn rId="0" localSheetId="1" customView="1" name="Z_3DCA0C45_6ED1_46E1_A2F8_FC8D0313D6F7_.wvu.PrintArea" hidden="1" oldHidden="1">
    <formula>'tab. ÚZ 33070'!$A$1:$T$2</formula>
  </rdn>
  <rdn rId="0" localSheetId="1" customView="1" name="Z_3DCA0C45_6ED1_46E1_A2F8_FC8D0313D6F7_.wvu.PrintTitles" hidden="1" oldHidden="1">
    <formula>'tab. ÚZ 33070'!$A:$E,'tab. ÚZ 33070'!$1:$2</formula>
  </rdn>
  <rdn rId="0" localSheetId="2" customView="1" name="Z_3DCA0C45_6ED1_46E1_A2F8_FC8D0313D6F7_.wvu.PrintArea" hidden="1" oldHidden="1">
    <formula>'tab. 4 ÚZ 33075'!$A$1:$T$2</formula>
  </rdn>
  <rdn rId="0" localSheetId="2" customView="1" name="Z_3DCA0C45_6ED1_46E1_A2F8_FC8D0313D6F7_.wvu.PrintTitles" hidden="1" oldHidden="1">
    <formula>'tab. 4 ÚZ 33075'!$A:$E,'tab. 4 ÚZ 33075'!$1:$2</formula>
  </rdn>
  <rdn rId="0" localSheetId="3" customView="1" name="Z_3DCA0C45_6ED1_46E1_A2F8_FC8D0313D6F7_.wvu.PrintArea" hidden="1" oldHidden="1">
    <formula>'tab. ÚZ 33079'!$A$1:$T$2</formula>
  </rdn>
  <rdn rId="0" localSheetId="3" customView="1" name="Z_3DCA0C45_6ED1_46E1_A2F8_FC8D0313D6F7_.wvu.PrintTitles" hidden="1" oldHidden="1">
    <formula>'tab. ÚZ 33079'!$A:$E,'tab. ÚZ 33079'!$1:$2</formula>
  </rdn>
  <rdn rId="0" localSheetId="4" customView="1" name="Z_3DCA0C45_6ED1_46E1_A2F8_FC8D0313D6F7_.wvu.PrintArea" hidden="1" oldHidden="1">
    <formula>'tab. ÚZ 33122, 33155'!$A$1:$T$2</formula>
  </rdn>
  <rdn rId="0" localSheetId="4" customView="1" name="Z_3DCA0C45_6ED1_46E1_A2F8_FC8D0313D6F7_.wvu.PrintTitles" hidden="1" oldHidden="1">
    <formula>'tab. ÚZ 33122, 33155'!$A:$E,'tab. ÚZ 33122, 33155'!$1:$2</formula>
  </rdn>
  <rcv guid="{3DCA0C45-6ED1-46E1-A2F8-FC8D0313D6F7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" sId="3" numFmtId="4">
    <nc r="J66">
      <v>83059</v>
    </nc>
  </rcc>
  <rcc rId="71" sId="3" numFmtId="4">
    <nc r="K66">
      <v>28074</v>
    </nc>
  </rcc>
  <rcc rId="72" sId="3" numFmtId="4">
    <nc r="L66">
      <v>1661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07655-99B6-43F9-9919-F2681B9CC679}">
  <sheetPr filterMode="1"/>
  <dimension ref="A1:T146"/>
  <sheetViews>
    <sheetView tabSelected="1" zoomScale="90" zoomScaleNormal="90" workbookViewId="0">
      <pane xSplit="4" ySplit="8" topLeftCell="E119" activePane="bottomRight" state="frozen"/>
      <selection pane="topRight" activeCell="E1" sqref="E1"/>
      <selection pane="bottomLeft" activeCell="A9" sqref="A9"/>
      <selection pane="bottomRight" activeCell="E143" sqref="E143"/>
    </sheetView>
  </sheetViews>
  <sheetFormatPr defaultRowHeight="15" x14ac:dyDescent="0.25"/>
  <cols>
    <col min="1" max="1" width="5.7109375" style="1" customWidth="1"/>
    <col min="2" max="2" width="6.7109375" style="1" customWidth="1"/>
    <col min="3" max="3" width="47.28515625" customWidth="1"/>
    <col min="4" max="4" width="12.28515625" hidden="1" customWidth="1"/>
    <col min="5" max="5" width="10.140625" customWidth="1"/>
    <col min="6" max="6" width="12.28515625" customWidth="1"/>
    <col min="7" max="7" width="10" customWidth="1"/>
    <col min="8" max="8" width="12.5703125" customWidth="1"/>
    <col min="9" max="9" width="12.42578125" customWidth="1"/>
    <col min="10" max="10" width="5.85546875" style="10" customWidth="1"/>
    <col min="11" max="11" width="15.28515625" style="9" customWidth="1"/>
    <col min="12" max="12" width="12.85546875" customWidth="1"/>
    <col min="13" max="13" width="6" customWidth="1"/>
    <col min="14" max="14" width="13.140625" customWidth="1"/>
    <col min="15" max="15" width="13.7109375" customWidth="1"/>
    <col min="16" max="16" width="11.7109375" customWidth="1"/>
    <col min="17" max="17" width="13.85546875" customWidth="1"/>
    <col min="18" max="18" width="12.7109375" customWidth="1"/>
    <col min="19" max="19" width="9" customWidth="1"/>
    <col min="20" max="20" width="11.140625" customWidth="1"/>
    <col min="24" max="24" width="13.5703125" customWidth="1"/>
  </cols>
  <sheetData>
    <row r="1" spans="1:20" ht="18.75" x14ac:dyDescent="0.3">
      <c r="A1" s="14" t="s">
        <v>208</v>
      </c>
      <c r="B1"/>
      <c r="E1" s="1"/>
      <c r="F1" s="2"/>
      <c r="G1" s="2"/>
      <c r="H1" s="2"/>
      <c r="I1" s="2"/>
      <c r="J1" s="137"/>
      <c r="K1" s="3"/>
      <c r="L1" s="10" t="s">
        <v>233</v>
      </c>
    </row>
    <row r="2" spans="1:20" ht="7.5" customHeight="1" x14ac:dyDescent="0.25">
      <c r="A2" s="4"/>
      <c r="B2"/>
      <c r="E2" s="1"/>
      <c r="F2" s="2"/>
      <c r="G2" s="2"/>
      <c r="H2" s="2"/>
      <c r="I2" s="2"/>
      <c r="J2" s="137"/>
      <c r="K2" s="3"/>
      <c r="T2" s="10"/>
    </row>
    <row r="3" spans="1:20" x14ac:dyDescent="0.25">
      <c r="A3" s="54" t="s">
        <v>225</v>
      </c>
      <c r="B3" s="55"/>
      <c r="C3" s="56"/>
      <c r="D3" s="56"/>
      <c r="F3" s="57"/>
      <c r="K3" s="58"/>
    </row>
    <row r="4" spans="1:20" ht="15.75" x14ac:dyDescent="0.25">
      <c r="A4" s="31" t="s">
        <v>212</v>
      </c>
      <c r="B4" s="55"/>
      <c r="C4" s="56"/>
      <c r="D4" s="56"/>
      <c r="F4" s="57"/>
      <c r="K4" s="10"/>
      <c r="L4" s="10" t="s">
        <v>10</v>
      </c>
    </row>
    <row r="5" spans="1:20" x14ac:dyDescent="0.25">
      <c r="A5" s="183"/>
      <c r="B5" s="183"/>
      <c r="C5" s="56"/>
      <c r="D5" s="56"/>
      <c r="E5" s="54" t="s">
        <v>226</v>
      </c>
      <c r="F5" s="56"/>
      <c r="G5" s="56"/>
      <c r="H5" s="56"/>
      <c r="I5" s="56"/>
      <c r="K5"/>
    </row>
    <row r="6" spans="1:20" ht="16.5" thickBot="1" x14ac:dyDescent="0.3">
      <c r="A6" s="340" t="s">
        <v>234</v>
      </c>
      <c r="E6" t="s">
        <v>91</v>
      </c>
      <c r="F6" s="57"/>
      <c r="G6" s="197" t="s">
        <v>92</v>
      </c>
      <c r="I6" s="9"/>
      <c r="K6" s="258" t="s">
        <v>227</v>
      </c>
      <c r="N6" s="8" t="s">
        <v>228</v>
      </c>
    </row>
    <row r="7" spans="1:20" ht="42.6" customHeight="1" thickBot="1" x14ac:dyDescent="0.3">
      <c r="A7" s="59" t="s">
        <v>93</v>
      </c>
      <c r="B7" s="60" t="s">
        <v>1</v>
      </c>
      <c r="C7" s="63" t="s">
        <v>94</v>
      </c>
      <c r="D7" s="63" t="s">
        <v>203</v>
      </c>
      <c r="E7" s="20" t="s">
        <v>200</v>
      </c>
      <c r="F7" s="86" t="s">
        <v>201</v>
      </c>
      <c r="G7" s="20" t="s">
        <v>200</v>
      </c>
      <c r="H7" s="192" t="s">
        <v>201</v>
      </c>
      <c r="I7" s="87" t="s">
        <v>202</v>
      </c>
      <c r="K7" s="198" t="s">
        <v>201</v>
      </c>
      <c r="L7" s="199" t="s">
        <v>202</v>
      </c>
      <c r="N7" s="292" t="s">
        <v>201</v>
      </c>
      <c r="O7" s="87" t="s">
        <v>202</v>
      </c>
    </row>
    <row r="8" spans="1:20" ht="15.75" thickBot="1" x14ac:dyDescent="0.3">
      <c r="A8" s="338" t="s">
        <v>232</v>
      </c>
      <c r="B8" s="61"/>
      <c r="C8" s="64" t="s">
        <v>17</v>
      </c>
      <c r="D8" s="23"/>
      <c r="E8" s="88"/>
      <c r="F8" s="89"/>
      <c r="G8" s="88"/>
      <c r="H8" s="89"/>
      <c r="I8" s="90"/>
      <c r="J8" s="7"/>
      <c r="K8" s="200"/>
      <c r="L8" s="90"/>
      <c r="N8" s="89"/>
      <c r="O8" s="90"/>
    </row>
    <row r="9" spans="1:20" ht="30" x14ac:dyDescent="0.25">
      <c r="A9" s="62">
        <v>7039</v>
      </c>
      <c r="B9" s="244">
        <v>3117</v>
      </c>
      <c r="C9" s="65" t="s">
        <v>95</v>
      </c>
      <c r="D9" s="239">
        <v>70886105</v>
      </c>
      <c r="E9" s="91"/>
      <c r="F9" s="92"/>
      <c r="G9" s="91">
        <v>608</v>
      </c>
      <c r="H9" s="193">
        <v>23104</v>
      </c>
      <c r="I9" s="209">
        <v>23104</v>
      </c>
      <c r="J9" s="138"/>
      <c r="K9" s="102">
        <v>13424</v>
      </c>
      <c r="L9" s="203">
        <f>K9</f>
        <v>13424</v>
      </c>
      <c r="N9" s="205">
        <f t="shared" ref="N9:N72" si="0">H9+F9-K9</f>
        <v>9680</v>
      </c>
      <c r="O9" s="102">
        <f>I9-L9</f>
        <v>9680</v>
      </c>
    </row>
    <row r="10" spans="1:20" ht="30" hidden="1" x14ac:dyDescent="0.25">
      <c r="A10" s="25">
        <v>7040</v>
      </c>
      <c r="B10" s="24">
        <v>3117</v>
      </c>
      <c r="C10" s="15" t="s">
        <v>96</v>
      </c>
      <c r="D10" s="240">
        <v>75018136</v>
      </c>
      <c r="E10" s="93">
        <v>560</v>
      </c>
      <c r="F10" s="94">
        <v>21840</v>
      </c>
      <c r="G10" s="93">
        <v>320</v>
      </c>
      <c r="H10" s="194">
        <v>12160</v>
      </c>
      <c r="I10" s="109">
        <v>34000</v>
      </c>
      <c r="J10" s="138"/>
      <c r="K10" s="27">
        <v>0</v>
      </c>
      <c r="L10" s="204">
        <f>K10</f>
        <v>0</v>
      </c>
      <c r="N10" s="206">
        <f t="shared" si="0"/>
        <v>34000</v>
      </c>
      <c r="O10" s="27">
        <f>I10-L10</f>
        <v>34000</v>
      </c>
    </row>
    <row r="11" spans="1:20" ht="30" x14ac:dyDescent="0.25">
      <c r="A11" s="25">
        <v>7041</v>
      </c>
      <c r="B11" s="24">
        <v>3117</v>
      </c>
      <c r="C11" s="15" t="s">
        <v>97</v>
      </c>
      <c r="D11" s="240">
        <v>75001659</v>
      </c>
      <c r="E11" s="93"/>
      <c r="F11" s="94"/>
      <c r="G11" s="93">
        <v>780</v>
      </c>
      <c r="H11" s="194">
        <v>29640</v>
      </c>
      <c r="I11" s="109">
        <v>29640</v>
      </c>
      <c r="J11" s="138"/>
      <c r="K11" s="27">
        <v>14820</v>
      </c>
      <c r="L11" s="204">
        <f t="shared" ref="L11:L74" si="1">K11</f>
        <v>14820</v>
      </c>
      <c r="N11" s="206">
        <f t="shared" si="0"/>
        <v>14820</v>
      </c>
      <c r="O11" s="27">
        <f t="shared" ref="O11:O74" si="2">I11-L11</f>
        <v>14820</v>
      </c>
    </row>
    <row r="12" spans="1:20" hidden="1" x14ac:dyDescent="0.25">
      <c r="A12" s="25">
        <v>7043</v>
      </c>
      <c r="B12" s="24">
        <v>3117</v>
      </c>
      <c r="C12" s="15" t="s">
        <v>98</v>
      </c>
      <c r="D12" s="240">
        <v>71006087</v>
      </c>
      <c r="E12" s="93">
        <v>612</v>
      </c>
      <c r="F12" s="94">
        <v>23868</v>
      </c>
      <c r="G12" s="93"/>
      <c r="H12" s="194"/>
      <c r="I12" s="109">
        <v>23868</v>
      </c>
      <c r="J12" s="138"/>
      <c r="K12" s="27">
        <v>0</v>
      </c>
      <c r="L12" s="204">
        <f t="shared" si="1"/>
        <v>0</v>
      </c>
      <c r="N12" s="206">
        <f t="shared" si="0"/>
        <v>23868</v>
      </c>
      <c r="O12" s="27">
        <f t="shared" si="2"/>
        <v>23868</v>
      </c>
    </row>
    <row r="13" spans="1:20" ht="30" hidden="1" x14ac:dyDescent="0.25">
      <c r="A13" s="12">
        <v>7044</v>
      </c>
      <c r="B13" s="24">
        <v>3117</v>
      </c>
      <c r="C13" s="66" t="s">
        <v>99</v>
      </c>
      <c r="D13" s="240">
        <v>70983917</v>
      </c>
      <c r="E13" s="93">
        <v>647</v>
      </c>
      <c r="F13" s="94">
        <v>25233</v>
      </c>
      <c r="G13" s="93">
        <v>700</v>
      </c>
      <c r="H13" s="194">
        <v>26600</v>
      </c>
      <c r="I13" s="109">
        <v>51833</v>
      </c>
      <c r="J13" s="138"/>
      <c r="K13" s="27">
        <v>0</v>
      </c>
      <c r="L13" s="204">
        <f t="shared" si="1"/>
        <v>0</v>
      </c>
      <c r="N13" s="206">
        <f t="shared" si="0"/>
        <v>51833</v>
      </c>
      <c r="O13" s="27">
        <f t="shared" si="2"/>
        <v>51833</v>
      </c>
    </row>
    <row r="14" spans="1:20" x14ac:dyDescent="0.25">
      <c r="A14" s="12">
        <v>7045</v>
      </c>
      <c r="B14" s="24">
        <v>3117</v>
      </c>
      <c r="C14" s="66" t="s">
        <v>100</v>
      </c>
      <c r="D14" s="240">
        <v>71000895</v>
      </c>
      <c r="E14" s="93"/>
      <c r="F14" s="94"/>
      <c r="G14" s="93">
        <v>710</v>
      </c>
      <c r="H14" s="194">
        <v>26980</v>
      </c>
      <c r="I14" s="109">
        <v>26980</v>
      </c>
      <c r="J14" s="138"/>
      <c r="K14" s="27">
        <v>14796</v>
      </c>
      <c r="L14" s="204">
        <f t="shared" si="1"/>
        <v>14796</v>
      </c>
      <c r="N14" s="206">
        <f t="shared" si="0"/>
        <v>12184</v>
      </c>
      <c r="O14" s="27">
        <f t="shared" si="2"/>
        <v>12184</v>
      </c>
    </row>
    <row r="15" spans="1:20" ht="30" x14ac:dyDescent="0.25">
      <c r="A15" s="25">
        <v>7046</v>
      </c>
      <c r="B15" s="24">
        <v>3117</v>
      </c>
      <c r="C15" s="66" t="s">
        <v>101</v>
      </c>
      <c r="D15" s="240">
        <v>70984981</v>
      </c>
      <c r="E15" s="93"/>
      <c r="F15" s="94"/>
      <c r="G15" s="93">
        <v>1034</v>
      </c>
      <c r="H15" s="194">
        <v>39292</v>
      </c>
      <c r="I15" s="109">
        <v>39292</v>
      </c>
      <c r="J15" s="138"/>
      <c r="K15" s="27">
        <v>21432</v>
      </c>
      <c r="L15" s="204">
        <f t="shared" si="1"/>
        <v>21432</v>
      </c>
      <c r="N15" s="206">
        <f t="shared" si="0"/>
        <v>17860</v>
      </c>
      <c r="O15" s="27">
        <f t="shared" si="2"/>
        <v>17860</v>
      </c>
    </row>
    <row r="16" spans="1:20" ht="30" hidden="1" x14ac:dyDescent="0.25">
      <c r="A16" s="25">
        <v>7048</v>
      </c>
      <c r="B16" s="24">
        <v>3117</v>
      </c>
      <c r="C16" s="15" t="s">
        <v>102</v>
      </c>
      <c r="D16" s="240">
        <v>70992061</v>
      </c>
      <c r="E16" s="93">
        <v>587</v>
      </c>
      <c r="F16" s="94">
        <v>22893</v>
      </c>
      <c r="G16" s="93"/>
      <c r="H16" s="194"/>
      <c r="I16" s="109">
        <v>22893</v>
      </c>
      <c r="J16" s="138"/>
      <c r="K16" s="27">
        <v>0</v>
      </c>
      <c r="L16" s="204">
        <f t="shared" si="1"/>
        <v>0</v>
      </c>
      <c r="N16" s="206">
        <f t="shared" si="0"/>
        <v>22893</v>
      </c>
      <c r="O16" s="27">
        <f t="shared" si="2"/>
        <v>22893</v>
      </c>
    </row>
    <row r="17" spans="1:15" ht="30" x14ac:dyDescent="0.25">
      <c r="A17" s="12">
        <v>7049</v>
      </c>
      <c r="B17" s="24">
        <v>3117</v>
      </c>
      <c r="C17" s="66" t="s">
        <v>103</v>
      </c>
      <c r="D17" s="240">
        <v>75015854</v>
      </c>
      <c r="E17" s="93">
        <v>473</v>
      </c>
      <c r="F17" s="94">
        <v>18447</v>
      </c>
      <c r="G17" s="93">
        <v>720</v>
      </c>
      <c r="H17" s="194">
        <v>27360</v>
      </c>
      <c r="I17" s="109">
        <v>45807</v>
      </c>
      <c r="J17" s="138"/>
      <c r="K17" s="27">
        <v>27360</v>
      </c>
      <c r="L17" s="204">
        <f t="shared" si="1"/>
        <v>27360</v>
      </c>
      <c r="N17" s="206">
        <f t="shared" si="0"/>
        <v>18447</v>
      </c>
      <c r="O17" s="27">
        <f t="shared" si="2"/>
        <v>18447</v>
      </c>
    </row>
    <row r="18" spans="1:15" ht="30" hidden="1" x14ac:dyDescent="0.25">
      <c r="A18" s="12">
        <v>7050</v>
      </c>
      <c r="B18" s="24">
        <v>3117</v>
      </c>
      <c r="C18" s="66" t="s">
        <v>104</v>
      </c>
      <c r="D18" s="240">
        <v>71004475</v>
      </c>
      <c r="E18" s="93">
        <v>702</v>
      </c>
      <c r="F18" s="94">
        <v>27378</v>
      </c>
      <c r="G18" s="93"/>
      <c r="H18" s="194"/>
      <c r="I18" s="109">
        <v>27378</v>
      </c>
      <c r="J18" s="138"/>
      <c r="K18" s="27">
        <v>0</v>
      </c>
      <c r="L18" s="204">
        <f t="shared" si="1"/>
        <v>0</v>
      </c>
      <c r="N18" s="206">
        <f t="shared" si="0"/>
        <v>27378</v>
      </c>
      <c r="O18" s="27">
        <f t="shared" si="2"/>
        <v>27378</v>
      </c>
    </row>
    <row r="19" spans="1:15" ht="30" hidden="1" x14ac:dyDescent="0.25">
      <c r="A19" s="12">
        <v>7053</v>
      </c>
      <c r="B19" s="24">
        <v>3117</v>
      </c>
      <c r="C19" s="66" t="s">
        <v>105</v>
      </c>
      <c r="D19" s="240">
        <v>75016753</v>
      </c>
      <c r="E19" s="93">
        <v>312</v>
      </c>
      <c r="F19" s="94">
        <v>12168</v>
      </c>
      <c r="G19" s="93"/>
      <c r="H19" s="194"/>
      <c r="I19" s="109">
        <v>12168</v>
      </c>
      <c r="J19" s="138"/>
      <c r="K19" s="27">
        <v>0</v>
      </c>
      <c r="L19" s="204">
        <f t="shared" si="1"/>
        <v>0</v>
      </c>
      <c r="N19" s="206">
        <f t="shared" si="0"/>
        <v>12168</v>
      </c>
      <c r="O19" s="27">
        <f t="shared" si="2"/>
        <v>12168</v>
      </c>
    </row>
    <row r="20" spans="1:15" x14ac:dyDescent="0.25">
      <c r="A20" s="67">
        <v>7054</v>
      </c>
      <c r="B20" s="254">
        <v>3117</v>
      </c>
      <c r="C20" s="66" t="s">
        <v>106</v>
      </c>
      <c r="D20" s="241">
        <v>70986096</v>
      </c>
      <c r="E20" s="93"/>
      <c r="F20" s="94"/>
      <c r="G20" s="93">
        <v>704</v>
      </c>
      <c r="H20" s="194">
        <v>26752</v>
      </c>
      <c r="I20" s="109">
        <v>26752</v>
      </c>
      <c r="J20" s="138"/>
      <c r="K20" s="27">
        <v>15435</v>
      </c>
      <c r="L20" s="204">
        <f t="shared" si="1"/>
        <v>15435</v>
      </c>
      <c r="N20" s="206">
        <f t="shared" si="0"/>
        <v>11317</v>
      </c>
      <c r="O20" s="27">
        <f t="shared" si="2"/>
        <v>11317</v>
      </c>
    </row>
    <row r="21" spans="1:15" ht="30" x14ac:dyDescent="0.25">
      <c r="A21" s="25">
        <v>7057</v>
      </c>
      <c r="B21" s="24">
        <v>3113</v>
      </c>
      <c r="C21" s="15" t="s">
        <v>48</v>
      </c>
      <c r="D21" s="240">
        <v>62694774</v>
      </c>
      <c r="E21" s="93">
        <v>108</v>
      </c>
      <c r="F21" s="94">
        <v>4212</v>
      </c>
      <c r="G21" s="93">
        <v>702</v>
      </c>
      <c r="H21" s="194">
        <v>26676</v>
      </c>
      <c r="I21" s="109">
        <v>30888</v>
      </c>
      <c r="J21" s="138"/>
      <c r="K21" s="27">
        <v>22676</v>
      </c>
      <c r="L21" s="204">
        <f t="shared" si="1"/>
        <v>22676</v>
      </c>
      <c r="N21" s="206">
        <f t="shared" si="0"/>
        <v>8212</v>
      </c>
      <c r="O21" s="27">
        <f t="shared" si="2"/>
        <v>8212</v>
      </c>
    </row>
    <row r="22" spans="1:15" ht="30" x14ac:dyDescent="0.25">
      <c r="A22" s="25">
        <v>7061</v>
      </c>
      <c r="B22" s="24">
        <v>3113</v>
      </c>
      <c r="C22" s="15" t="s">
        <v>47</v>
      </c>
      <c r="D22" s="240">
        <v>70886083</v>
      </c>
      <c r="E22" s="93">
        <v>140</v>
      </c>
      <c r="F22" s="94">
        <v>5460</v>
      </c>
      <c r="G22" s="93">
        <v>440</v>
      </c>
      <c r="H22" s="194">
        <v>16720</v>
      </c>
      <c r="I22" s="109">
        <v>22180</v>
      </c>
      <c r="J22" s="138"/>
      <c r="K22" s="27">
        <v>8249</v>
      </c>
      <c r="L22" s="204">
        <f t="shared" si="1"/>
        <v>8249</v>
      </c>
      <c r="N22" s="206">
        <f t="shared" si="0"/>
        <v>13931</v>
      </c>
      <c r="O22" s="27">
        <f t="shared" si="2"/>
        <v>13931</v>
      </c>
    </row>
    <row r="23" spans="1:15" ht="30" x14ac:dyDescent="0.25">
      <c r="A23" s="12">
        <v>7064</v>
      </c>
      <c r="B23" s="24">
        <v>3113</v>
      </c>
      <c r="C23" s="66" t="s">
        <v>6</v>
      </c>
      <c r="D23" s="240">
        <v>69172382</v>
      </c>
      <c r="E23" s="93">
        <v>203</v>
      </c>
      <c r="F23" s="94">
        <v>7917</v>
      </c>
      <c r="G23" s="93">
        <v>594</v>
      </c>
      <c r="H23" s="194">
        <v>22572</v>
      </c>
      <c r="I23" s="109">
        <v>30489</v>
      </c>
      <c r="J23" s="138"/>
      <c r="K23" s="27">
        <v>11772</v>
      </c>
      <c r="L23" s="204">
        <f t="shared" si="1"/>
        <v>11772</v>
      </c>
      <c r="N23" s="206">
        <f t="shared" si="0"/>
        <v>18717</v>
      </c>
      <c r="O23" s="27">
        <f t="shared" si="2"/>
        <v>18717</v>
      </c>
    </row>
    <row r="24" spans="1:15" ht="30" hidden="1" x14ac:dyDescent="0.25">
      <c r="A24" s="12">
        <v>7065</v>
      </c>
      <c r="B24" s="24">
        <v>3113</v>
      </c>
      <c r="C24" s="66" t="s">
        <v>45</v>
      </c>
      <c r="D24" s="240">
        <v>70886091</v>
      </c>
      <c r="E24" s="93">
        <v>231</v>
      </c>
      <c r="F24" s="94">
        <v>9009</v>
      </c>
      <c r="G24" s="93"/>
      <c r="H24" s="194"/>
      <c r="I24" s="109">
        <v>9009</v>
      </c>
      <c r="J24" s="138"/>
      <c r="K24" s="27">
        <v>0</v>
      </c>
      <c r="L24" s="204">
        <f t="shared" si="1"/>
        <v>0</v>
      </c>
      <c r="N24" s="206">
        <f t="shared" si="0"/>
        <v>9009</v>
      </c>
      <c r="O24" s="27">
        <f t="shared" si="2"/>
        <v>9009</v>
      </c>
    </row>
    <row r="25" spans="1:15" x14ac:dyDescent="0.25">
      <c r="A25" s="25">
        <v>7066</v>
      </c>
      <c r="B25" s="24">
        <v>3113</v>
      </c>
      <c r="C25" s="15" t="s">
        <v>27</v>
      </c>
      <c r="D25" s="240">
        <v>62692755</v>
      </c>
      <c r="E25" s="93">
        <v>80</v>
      </c>
      <c r="F25" s="94">
        <v>3120</v>
      </c>
      <c r="G25" s="93">
        <v>240</v>
      </c>
      <c r="H25" s="194">
        <v>9120</v>
      </c>
      <c r="I25" s="109">
        <v>12240</v>
      </c>
      <c r="J25" s="138"/>
      <c r="K25" s="27">
        <v>5120</v>
      </c>
      <c r="L25" s="204">
        <f t="shared" si="1"/>
        <v>5120</v>
      </c>
      <c r="N25" s="206">
        <f t="shared" si="0"/>
        <v>7120</v>
      </c>
      <c r="O25" s="27">
        <f t="shared" si="2"/>
        <v>7120</v>
      </c>
    </row>
    <row r="26" spans="1:15" ht="30" hidden="1" x14ac:dyDescent="0.25">
      <c r="A26" s="25">
        <v>7073</v>
      </c>
      <c r="B26" s="24">
        <v>3113</v>
      </c>
      <c r="C26" s="15" t="s">
        <v>69</v>
      </c>
      <c r="D26" s="240">
        <v>70986126</v>
      </c>
      <c r="E26" s="93">
        <v>342</v>
      </c>
      <c r="F26" s="94">
        <v>13338</v>
      </c>
      <c r="G26" s="95">
        <v>1254</v>
      </c>
      <c r="H26" s="194">
        <v>47652</v>
      </c>
      <c r="I26" s="109">
        <v>60990</v>
      </c>
      <c r="J26" s="138"/>
      <c r="K26" s="27">
        <v>0</v>
      </c>
      <c r="L26" s="204">
        <f t="shared" si="1"/>
        <v>0</v>
      </c>
      <c r="N26" s="206">
        <f t="shared" si="0"/>
        <v>60990</v>
      </c>
      <c r="O26" s="27">
        <f t="shared" si="2"/>
        <v>60990</v>
      </c>
    </row>
    <row r="27" spans="1:15" ht="30" x14ac:dyDescent="0.25">
      <c r="A27" s="25">
        <v>7074</v>
      </c>
      <c r="B27" s="24">
        <v>3113</v>
      </c>
      <c r="C27" s="15" t="s">
        <v>23</v>
      </c>
      <c r="D27" s="240">
        <v>62695398</v>
      </c>
      <c r="E27" s="95">
        <v>1212</v>
      </c>
      <c r="F27" s="94">
        <v>47268</v>
      </c>
      <c r="G27" s="95">
        <v>2626</v>
      </c>
      <c r="H27" s="194">
        <v>99788</v>
      </c>
      <c r="I27" s="109">
        <v>147056</v>
      </c>
      <c r="J27" s="138"/>
      <c r="K27" s="27">
        <v>37715</v>
      </c>
      <c r="L27" s="204">
        <f t="shared" si="1"/>
        <v>37715</v>
      </c>
      <c r="N27" s="206">
        <f t="shared" si="0"/>
        <v>109341</v>
      </c>
      <c r="O27" s="27">
        <f t="shared" si="2"/>
        <v>109341</v>
      </c>
    </row>
    <row r="28" spans="1:15" ht="30" x14ac:dyDescent="0.25">
      <c r="A28" s="25">
        <v>7078</v>
      </c>
      <c r="B28" s="24">
        <v>3113</v>
      </c>
      <c r="C28" s="15" t="s">
        <v>43</v>
      </c>
      <c r="D28" s="240">
        <v>70987955</v>
      </c>
      <c r="E28" s="93"/>
      <c r="F28" s="94"/>
      <c r="G28" s="93">
        <v>840</v>
      </c>
      <c r="H28" s="194">
        <v>31920</v>
      </c>
      <c r="I28" s="109">
        <v>31920</v>
      </c>
      <c r="J28" s="138"/>
      <c r="K28" s="27">
        <v>9898</v>
      </c>
      <c r="L28" s="204">
        <f t="shared" si="1"/>
        <v>9898</v>
      </c>
      <c r="N28" s="206">
        <f t="shared" si="0"/>
        <v>22022</v>
      </c>
      <c r="O28" s="27">
        <f t="shared" si="2"/>
        <v>22022</v>
      </c>
    </row>
    <row r="29" spans="1:15" x14ac:dyDescent="0.25">
      <c r="A29" s="25">
        <v>7079</v>
      </c>
      <c r="B29" s="24">
        <v>3113</v>
      </c>
      <c r="C29" s="66" t="s">
        <v>107</v>
      </c>
      <c r="D29" s="240">
        <v>69172552</v>
      </c>
      <c r="E29" s="93"/>
      <c r="F29" s="94"/>
      <c r="G29" s="95">
        <v>1280</v>
      </c>
      <c r="H29" s="194">
        <v>48640</v>
      </c>
      <c r="I29" s="109">
        <v>48640</v>
      </c>
      <c r="J29" s="138"/>
      <c r="K29" s="27">
        <v>15244</v>
      </c>
      <c r="L29" s="204">
        <f t="shared" si="1"/>
        <v>15244</v>
      </c>
      <c r="N29" s="206">
        <f t="shared" si="0"/>
        <v>33396</v>
      </c>
      <c r="O29" s="27">
        <f t="shared" si="2"/>
        <v>33396</v>
      </c>
    </row>
    <row r="30" spans="1:15" ht="30" x14ac:dyDescent="0.25">
      <c r="A30" s="25">
        <v>7080</v>
      </c>
      <c r="B30" s="24">
        <v>3113</v>
      </c>
      <c r="C30" s="66" t="s">
        <v>108</v>
      </c>
      <c r="D30" s="240">
        <v>62690973</v>
      </c>
      <c r="E30" s="93"/>
      <c r="F30" s="94"/>
      <c r="G30" s="95">
        <v>1920</v>
      </c>
      <c r="H30" s="194">
        <v>72960</v>
      </c>
      <c r="I30" s="109">
        <v>72960</v>
      </c>
      <c r="J30" s="138"/>
      <c r="K30" s="27">
        <v>40132</v>
      </c>
      <c r="L30" s="204">
        <f t="shared" si="1"/>
        <v>40132</v>
      </c>
      <c r="N30" s="206">
        <f t="shared" si="0"/>
        <v>32828</v>
      </c>
      <c r="O30" s="27">
        <f t="shared" si="2"/>
        <v>32828</v>
      </c>
    </row>
    <row r="31" spans="1:15" ht="30" x14ac:dyDescent="0.25">
      <c r="A31" s="25">
        <v>7084</v>
      </c>
      <c r="B31" s="24">
        <v>3113</v>
      </c>
      <c r="C31" s="68" t="s">
        <v>109</v>
      </c>
      <c r="D31" s="240">
        <v>62690957</v>
      </c>
      <c r="E31" s="93">
        <v>528</v>
      </c>
      <c r="F31" s="94">
        <v>20592</v>
      </c>
      <c r="G31" s="93">
        <v>660</v>
      </c>
      <c r="H31" s="194">
        <v>25080</v>
      </c>
      <c r="I31" s="109">
        <v>45672</v>
      </c>
      <c r="J31" s="138"/>
      <c r="K31" s="27">
        <v>17891</v>
      </c>
      <c r="L31" s="204">
        <f t="shared" si="1"/>
        <v>17891</v>
      </c>
      <c r="N31" s="206">
        <f t="shared" si="0"/>
        <v>27781</v>
      </c>
      <c r="O31" s="27">
        <f t="shared" si="2"/>
        <v>27781</v>
      </c>
    </row>
    <row r="32" spans="1:15" ht="30" hidden="1" x14ac:dyDescent="0.25">
      <c r="A32" s="25">
        <v>7085</v>
      </c>
      <c r="B32" s="24">
        <v>3113</v>
      </c>
      <c r="C32" s="15" t="s">
        <v>110</v>
      </c>
      <c r="D32" s="240">
        <v>62690965</v>
      </c>
      <c r="E32" s="93"/>
      <c r="F32" s="94"/>
      <c r="G32" s="93">
        <v>650</v>
      </c>
      <c r="H32" s="194">
        <v>24700</v>
      </c>
      <c r="I32" s="109">
        <v>24700</v>
      </c>
      <c r="J32" s="138"/>
      <c r="K32" s="27">
        <v>0</v>
      </c>
      <c r="L32" s="204">
        <f t="shared" si="1"/>
        <v>0</v>
      </c>
      <c r="N32" s="206">
        <f t="shared" si="0"/>
        <v>24700</v>
      </c>
      <c r="O32" s="27">
        <f t="shared" si="2"/>
        <v>24700</v>
      </c>
    </row>
    <row r="33" spans="1:15" ht="30" x14ac:dyDescent="0.25">
      <c r="A33" s="12">
        <v>7090</v>
      </c>
      <c r="B33" s="24">
        <v>3117</v>
      </c>
      <c r="C33" s="66" t="s">
        <v>111</v>
      </c>
      <c r="D33" s="240">
        <v>71006176</v>
      </c>
      <c r="E33" s="93"/>
      <c r="F33" s="94"/>
      <c r="G33" s="93">
        <v>748</v>
      </c>
      <c r="H33" s="194">
        <v>28424</v>
      </c>
      <c r="I33" s="109">
        <v>28424</v>
      </c>
      <c r="J33" s="138"/>
      <c r="K33" s="27">
        <v>16107</v>
      </c>
      <c r="L33" s="204">
        <f t="shared" si="1"/>
        <v>16107</v>
      </c>
      <c r="N33" s="206">
        <f t="shared" si="0"/>
        <v>12317</v>
      </c>
      <c r="O33" s="27">
        <f t="shared" si="2"/>
        <v>12317</v>
      </c>
    </row>
    <row r="34" spans="1:15" hidden="1" x14ac:dyDescent="0.25">
      <c r="A34" s="25">
        <v>7095</v>
      </c>
      <c r="B34" s="24">
        <v>3117</v>
      </c>
      <c r="C34" s="15" t="s">
        <v>112</v>
      </c>
      <c r="D34" s="240">
        <v>70986509</v>
      </c>
      <c r="E34" s="93">
        <v>576</v>
      </c>
      <c r="F34" s="94">
        <v>22464</v>
      </c>
      <c r="G34" s="93">
        <v>1216</v>
      </c>
      <c r="H34" s="194">
        <v>46208</v>
      </c>
      <c r="I34" s="109">
        <v>68672</v>
      </c>
      <c r="J34" s="138"/>
      <c r="K34" s="27">
        <v>0</v>
      </c>
      <c r="L34" s="204">
        <f t="shared" si="1"/>
        <v>0</v>
      </c>
      <c r="N34" s="206">
        <f t="shared" si="0"/>
        <v>68672</v>
      </c>
      <c r="O34" s="27">
        <f t="shared" si="2"/>
        <v>68672</v>
      </c>
    </row>
    <row r="35" spans="1:15" ht="30" x14ac:dyDescent="0.25">
      <c r="A35" s="25">
        <v>7096</v>
      </c>
      <c r="B35" s="24">
        <v>3113</v>
      </c>
      <c r="C35" s="66" t="s">
        <v>113</v>
      </c>
      <c r="D35" s="240">
        <v>70998124</v>
      </c>
      <c r="E35" s="93"/>
      <c r="F35" s="94"/>
      <c r="G35" s="93">
        <v>1000</v>
      </c>
      <c r="H35" s="194">
        <v>38000</v>
      </c>
      <c r="I35" s="109">
        <v>38000</v>
      </c>
      <c r="J35" s="138"/>
      <c r="K35" s="27">
        <v>20870</v>
      </c>
      <c r="L35" s="204">
        <f t="shared" si="1"/>
        <v>20870</v>
      </c>
      <c r="N35" s="206">
        <f t="shared" si="0"/>
        <v>17130</v>
      </c>
      <c r="O35" s="27">
        <f t="shared" si="2"/>
        <v>17130</v>
      </c>
    </row>
    <row r="36" spans="1:15" ht="30" x14ac:dyDescent="0.25">
      <c r="A36" s="69">
        <v>7205</v>
      </c>
      <c r="B36" s="70">
        <v>3113</v>
      </c>
      <c r="C36" s="68" t="s">
        <v>114</v>
      </c>
      <c r="D36" s="242">
        <v>70999121</v>
      </c>
      <c r="E36" s="93">
        <v>78</v>
      </c>
      <c r="F36" s="94">
        <v>3042</v>
      </c>
      <c r="G36" s="93"/>
      <c r="H36" s="194"/>
      <c r="I36" s="109">
        <v>3042</v>
      </c>
      <c r="J36" s="138"/>
      <c r="K36" s="27">
        <v>237</v>
      </c>
      <c r="L36" s="204">
        <f t="shared" si="1"/>
        <v>237</v>
      </c>
      <c r="N36" s="206">
        <f t="shared" si="0"/>
        <v>2805</v>
      </c>
      <c r="O36" s="27">
        <f t="shared" si="2"/>
        <v>2805</v>
      </c>
    </row>
    <row r="37" spans="1:15" x14ac:dyDescent="0.25">
      <c r="A37" s="12">
        <v>7207</v>
      </c>
      <c r="B37" s="24">
        <v>3117</v>
      </c>
      <c r="C37" s="66" t="s">
        <v>115</v>
      </c>
      <c r="D37" s="240">
        <v>70995389</v>
      </c>
      <c r="E37" s="93"/>
      <c r="F37" s="94"/>
      <c r="G37" s="93">
        <v>90</v>
      </c>
      <c r="H37" s="194">
        <v>3420</v>
      </c>
      <c r="I37" s="109">
        <v>3420</v>
      </c>
      <c r="J37" s="138"/>
      <c r="K37" s="27">
        <v>3420</v>
      </c>
      <c r="L37" s="204">
        <f t="shared" si="1"/>
        <v>3420</v>
      </c>
      <c r="N37" s="206">
        <f t="shared" si="0"/>
        <v>0</v>
      </c>
      <c r="O37" s="27">
        <f t="shared" si="2"/>
        <v>0</v>
      </c>
    </row>
    <row r="38" spans="1:15" ht="30" hidden="1" x14ac:dyDescent="0.25">
      <c r="A38" s="25">
        <v>7208</v>
      </c>
      <c r="B38" s="24">
        <v>3113</v>
      </c>
      <c r="C38" s="15" t="s">
        <v>116</v>
      </c>
      <c r="D38" s="240">
        <v>70981817</v>
      </c>
      <c r="E38" s="93">
        <v>401</v>
      </c>
      <c r="F38" s="94">
        <v>15639</v>
      </c>
      <c r="G38" s="93"/>
      <c r="H38" s="194"/>
      <c r="I38" s="109">
        <v>15639</v>
      </c>
      <c r="J38" s="138"/>
      <c r="K38" s="27">
        <v>0</v>
      </c>
      <c r="L38" s="204">
        <f t="shared" si="1"/>
        <v>0</v>
      </c>
      <c r="N38" s="206">
        <f t="shared" si="0"/>
        <v>15639</v>
      </c>
      <c r="O38" s="27">
        <f t="shared" si="2"/>
        <v>15639</v>
      </c>
    </row>
    <row r="39" spans="1:15" ht="30" x14ac:dyDescent="0.25">
      <c r="A39" s="25">
        <v>7210</v>
      </c>
      <c r="B39" s="24">
        <v>3117</v>
      </c>
      <c r="C39" s="15" t="s">
        <v>117</v>
      </c>
      <c r="D39" s="240">
        <v>70983062</v>
      </c>
      <c r="E39" s="93">
        <v>126</v>
      </c>
      <c r="F39" s="94">
        <v>4914</v>
      </c>
      <c r="G39" s="93">
        <v>180</v>
      </c>
      <c r="H39" s="194">
        <v>6840</v>
      </c>
      <c r="I39" s="109">
        <v>11754</v>
      </c>
      <c r="J39" s="138"/>
      <c r="K39" s="27">
        <v>753</v>
      </c>
      <c r="L39" s="204">
        <f t="shared" si="1"/>
        <v>753</v>
      </c>
      <c r="N39" s="206">
        <f t="shared" si="0"/>
        <v>11001</v>
      </c>
      <c r="O39" s="27">
        <f t="shared" si="2"/>
        <v>11001</v>
      </c>
    </row>
    <row r="40" spans="1:15" ht="30" hidden="1" x14ac:dyDescent="0.25">
      <c r="A40" s="12">
        <v>7211</v>
      </c>
      <c r="B40" s="24">
        <v>3117</v>
      </c>
      <c r="C40" s="66" t="s">
        <v>118</v>
      </c>
      <c r="D40" s="240">
        <v>75015111</v>
      </c>
      <c r="E40" s="93">
        <v>205</v>
      </c>
      <c r="F40" s="94">
        <v>7995</v>
      </c>
      <c r="G40" s="93">
        <v>185</v>
      </c>
      <c r="H40" s="194">
        <v>7030</v>
      </c>
      <c r="I40" s="109">
        <v>15025</v>
      </c>
      <c r="J40" s="138"/>
      <c r="K40" s="27">
        <v>0</v>
      </c>
      <c r="L40" s="204">
        <f t="shared" si="1"/>
        <v>0</v>
      </c>
      <c r="N40" s="206">
        <f t="shared" si="0"/>
        <v>15025</v>
      </c>
      <c r="O40" s="27">
        <f t="shared" si="2"/>
        <v>15025</v>
      </c>
    </row>
    <row r="41" spans="1:15" ht="30" x14ac:dyDescent="0.25">
      <c r="A41" s="12">
        <v>7212</v>
      </c>
      <c r="B41" s="24">
        <v>3117</v>
      </c>
      <c r="C41" s="66" t="s">
        <v>119</v>
      </c>
      <c r="D41" s="240">
        <v>70983071</v>
      </c>
      <c r="E41" s="93"/>
      <c r="F41" s="94"/>
      <c r="G41" s="93">
        <v>580</v>
      </c>
      <c r="H41" s="194">
        <v>22040</v>
      </c>
      <c r="I41" s="109">
        <v>22040</v>
      </c>
      <c r="J41" s="138"/>
      <c r="K41" s="27">
        <v>22040</v>
      </c>
      <c r="L41" s="204">
        <f t="shared" si="1"/>
        <v>22040</v>
      </c>
      <c r="N41" s="206">
        <f t="shared" si="0"/>
        <v>0</v>
      </c>
      <c r="O41" s="27">
        <f t="shared" si="2"/>
        <v>0</v>
      </c>
    </row>
    <row r="42" spans="1:15" x14ac:dyDescent="0.25">
      <c r="A42" s="12">
        <v>7250</v>
      </c>
      <c r="B42" s="24">
        <v>3113</v>
      </c>
      <c r="C42" s="66" t="s">
        <v>120</v>
      </c>
      <c r="D42" s="240">
        <v>75019485</v>
      </c>
      <c r="E42" s="93">
        <v>140</v>
      </c>
      <c r="F42" s="94">
        <v>5460</v>
      </c>
      <c r="G42" s="93">
        <v>140</v>
      </c>
      <c r="H42" s="194">
        <v>5320</v>
      </c>
      <c r="I42" s="109">
        <v>10780</v>
      </c>
      <c r="J42" s="138"/>
      <c r="K42" s="27">
        <v>5320</v>
      </c>
      <c r="L42" s="204">
        <f t="shared" si="1"/>
        <v>5320</v>
      </c>
      <c r="N42" s="206">
        <f t="shared" si="0"/>
        <v>5460</v>
      </c>
      <c r="O42" s="27">
        <f t="shared" si="2"/>
        <v>5460</v>
      </c>
    </row>
    <row r="43" spans="1:15" hidden="1" x14ac:dyDescent="0.25">
      <c r="A43" s="25">
        <v>7252</v>
      </c>
      <c r="B43" s="24">
        <v>3113</v>
      </c>
      <c r="C43" s="15" t="s">
        <v>121</v>
      </c>
      <c r="D43" s="240">
        <v>70992240</v>
      </c>
      <c r="E43" s="93">
        <v>500</v>
      </c>
      <c r="F43" s="94">
        <v>19500</v>
      </c>
      <c r="G43" s="93">
        <v>600</v>
      </c>
      <c r="H43" s="194">
        <v>22800</v>
      </c>
      <c r="I43" s="109">
        <v>42300</v>
      </c>
      <c r="J43" s="138"/>
      <c r="K43" s="27">
        <v>0</v>
      </c>
      <c r="L43" s="204">
        <f t="shared" si="1"/>
        <v>0</v>
      </c>
      <c r="N43" s="206">
        <f t="shared" si="0"/>
        <v>42300</v>
      </c>
      <c r="O43" s="27">
        <f t="shared" si="2"/>
        <v>42300</v>
      </c>
    </row>
    <row r="44" spans="1:15" ht="30" x14ac:dyDescent="0.25">
      <c r="A44" s="25">
        <v>7253</v>
      </c>
      <c r="B44" s="24">
        <v>3113</v>
      </c>
      <c r="C44" s="15" t="s">
        <v>122</v>
      </c>
      <c r="D44" s="240">
        <v>70879150</v>
      </c>
      <c r="E44" s="93">
        <v>360</v>
      </c>
      <c r="F44" s="94">
        <v>14040</v>
      </c>
      <c r="G44" s="93">
        <v>840</v>
      </c>
      <c r="H44" s="194">
        <v>31920</v>
      </c>
      <c r="I44" s="109">
        <v>45960</v>
      </c>
      <c r="J44" s="138"/>
      <c r="K44" s="27">
        <v>11400</v>
      </c>
      <c r="L44" s="204">
        <f t="shared" si="1"/>
        <v>11400</v>
      </c>
      <c r="N44" s="206">
        <f t="shared" si="0"/>
        <v>34560</v>
      </c>
      <c r="O44" s="27">
        <f t="shared" si="2"/>
        <v>34560</v>
      </c>
    </row>
    <row r="45" spans="1:15" x14ac:dyDescent="0.25">
      <c r="A45" s="25">
        <v>7255</v>
      </c>
      <c r="B45" s="24">
        <v>3113</v>
      </c>
      <c r="C45" s="66" t="s">
        <v>123</v>
      </c>
      <c r="D45" s="240">
        <v>71001379</v>
      </c>
      <c r="E45" s="93">
        <v>612</v>
      </c>
      <c r="F45" s="94">
        <v>23868</v>
      </c>
      <c r="G45" s="93">
        <v>816</v>
      </c>
      <c r="H45" s="194">
        <v>31008</v>
      </c>
      <c r="I45" s="109">
        <v>54876</v>
      </c>
      <c r="J45" s="138"/>
      <c r="K45" s="27">
        <v>32376</v>
      </c>
      <c r="L45" s="204">
        <f t="shared" si="1"/>
        <v>32376</v>
      </c>
      <c r="N45" s="206">
        <f t="shared" si="0"/>
        <v>22500</v>
      </c>
      <c r="O45" s="27">
        <f t="shared" si="2"/>
        <v>22500</v>
      </c>
    </row>
    <row r="46" spans="1:15" ht="30" hidden="1" x14ac:dyDescent="0.25">
      <c r="A46" s="25">
        <v>7259</v>
      </c>
      <c r="B46" s="24">
        <v>3117</v>
      </c>
      <c r="C46" s="15" t="s">
        <v>124</v>
      </c>
      <c r="D46" s="240">
        <v>70998442</v>
      </c>
      <c r="E46" s="93">
        <v>248</v>
      </c>
      <c r="F46" s="94">
        <v>9672</v>
      </c>
      <c r="G46" s="93"/>
      <c r="H46" s="194"/>
      <c r="I46" s="109">
        <v>9672</v>
      </c>
      <c r="J46" s="138"/>
      <c r="K46" s="27">
        <v>0</v>
      </c>
      <c r="L46" s="204">
        <f t="shared" si="1"/>
        <v>0</v>
      </c>
      <c r="N46" s="206">
        <f t="shared" si="0"/>
        <v>9672</v>
      </c>
      <c r="O46" s="27">
        <f t="shared" si="2"/>
        <v>9672</v>
      </c>
    </row>
    <row r="47" spans="1:15" x14ac:dyDescent="0.25">
      <c r="A47" s="12">
        <v>7264</v>
      </c>
      <c r="B47" s="24">
        <v>3117</v>
      </c>
      <c r="C47" s="66" t="s">
        <v>125</v>
      </c>
      <c r="D47" s="240">
        <v>70188475</v>
      </c>
      <c r="E47" s="93"/>
      <c r="F47" s="94"/>
      <c r="G47" s="93">
        <v>500</v>
      </c>
      <c r="H47" s="194">
        <v>19000</v>
      </c>
      <c r="I47" s="109">
        <v>19000</v>
      </c>
      <c r="J47" s="138"/>
      <c r="K47" s="27">
        <v>9017</v>
      </c>
      <c r="L47" s="204">
        <f t="shared" si="1"/>
        <v>9017</v>
      </c>
      <c r="N47" s="206">
        <f t="shared" si="0"/>
        <v>9983</v>
      </c>
      <c r="O47" s="27">
        <f t="shared" si="2"/>
        <v>9983</v>
      </c>
    </row>
    <row r="48" spans="1:15" hidden="1" x14ac:dyDescent="0.25">
      <c r="A48" s="12">
        <v>7272</v>
      </c>
      <c r="B48" s="24">
        <v>3113</v>
      </c>
      <c r="C48" s="66" t="s">
        <v>72</v>
      </c>
      <c r="D48" s="240">
        <v>49305620</v>
      </c>
      <c r="E48" s="93"/>
      <c r="F48" s="94"/>
      <c r="G48" s="93">
        <v>160</v>
      </c>
      <c r="H48" s="194">
        <v>6080</v>
      </c>
      <c r="I48" s="109">
        <v>6080</v>
      </c>
      <c r="J48" s="138"/>
      <c r="K48" s="27">
        <v>0</v>
      </c>
      <c r="L48" s="204">
        <f t="shared" si="1"/>
        <v>0</v>
      </c>
      <c r="N48" s="206">
        <f t="shared" si="0"/>
        <v>6080</v>
      </c>
      <c r="O48" s="27">
        <f t="shared" si="2"/>
        <v>6080</v>
      </c>
    </row>
    <row r="49" spans="1:15" x14ac:dyDescent="0.25">
      <c r="A49" s="12">
        <v>7274</v>
      </c>
      <c r="B49" s="24">
        <v>3113</v>
      </c>
      <c r="C49" s="66" t="s">
        <v>126</v>
      </c>
      <c r="D49" s="240">
        <v>70890072</v>
      </c>
      <c r="E49" s="93"/>
      <c r="F49" s="94"/>
      <c r="G49" s="93">
        <v>320</v>
      </c>
      <c r="H49" s="194">
        <v>12160</v>
      </c>
      <c r="I49" s="109">
        <v>12160</v>
      </c>
      <c r="J49" s="138"/>
      <c r="K49" s="27">
        <v>9861</v>
      </c>
      <c r="L49" s="204">
        <f t="shared" si="1"/>
        <v>9861</v>
      </c>
      <c r="N49" s="206">
        <f t="shared" si="0"/>
        <v>2299</v>
      </c>
      <c r="O49" s="27">
        <f t="shared" si="2"/>
        <v>2299</v>
      </c>
    </row>
    <row r="50" spans="1:15" ht="30" x14ac:dyDescent="0.25">
      <c r="A50" s="12">
        <v>7276</v>
      </c>
      <c r="B50" s="24">
        <v>3117</v>
      </c>
      <c r="C50" s="66" t="s">
        <v>127</v>
      </c>
      <c r="D50" s="240">
        <v>71002791</v>
      </c>
      <c r="E50" s="93"/>
      <c r="F50" s="94"/>
      <c r="G50" s="93">
        <v>240</v>
      </c>
      <c r="H50" s="194">
        <v>9120</v>
      </c>
      <c r="I50" s="109">
        <v>9120</v>
      </c>
      <c r="J50" s="138"/>
      <c r="K50" s="27">
        <v>5830</v>
      </c>
      <c r="L50" s="204">
        <f t="shared" si="1"/>
        <v>5830</v>
      </c>
      <c r="N50" s="206">
        <f t="shared" si="0"/>
        <v>3290</v>
      </c>
      <c r="O50" s="27">
        <f t="shared" si="2"/>
        <v>3290</v>
      </c>
    </row>
    <row r="51" spans="1:15" x14ac:dyDescent="0.25">
      <c r="A51" s="12">
        <v>7411</v>
      </c>
      <c r="B51" s="24">
        <v>3113</v>
      </c>
      <c r="C51" s="71" t="s">
        <v>75</v>
      </c>
      <c r="D51" s="240">
        <v>71003401</v>
      </c>
      <c r="E51" s="93"/>
      <c r="F51" s="94"/>
      <c r="G51" s="93">
        <v>1520</v>
      </c>
      <c r="H51" s="194">
        <v>57760</v>
      </c>
      <c r="I51" s="109">
        <v>57760</v>
      </c>
      <c r="J51" s="138"/>
      <c r="K51" s="27">
        <v>22878.12</v>
      </c>
      <c r="L51" s="204">
        <f t="shared" si="1"/>
        <v>22878.12</v>
      </c>
      <c r="N51" s="206">
        <f t="shared" si="0"/>
        <v>34881.880000000005</v>
      </c>
      <c r="O51" s="27">
        <f t="shared" si="2"/>
        <v>34881.880000000005</v>
      </c>
    </row>
    <row r="52" spans="1:15" x14ac:dyDescent="0.25">
      <c r="A52" s="12">
        <v>7412</v>
      </c>
      <c r="B52" s="24">
        <v>3117</v>
      </c>
      <c r="C52" s="71" t="s">
        <v>128</v>
      </c>
      <c r="D52" s="240">
        <v>70987076</v>
      </c>
      <c r="E52" s="93"/>
      <c r="F52" s="94"/>
      <c r="G52" s="93">
        <v>700</v>
      </c>
      <c r="H52" s="194">
        <v>26600</v>
      </c>
      <c r="I52" s="109">
        <v>26600</v>
      </c>
      <c r="J52" s="138"/>
      <c r="K52" s="27">
        <v>8401.6</v>
      </c>
      <c r="L52" s="204">
        <f t="shared" si="1"/>
        <v>8401.6</v>
      </c>
      <c r="N52" s="206">
        <f t="shared" si="0"/>
        <v>18198.400000000001</v>
      </c>
      <c r="O52" s="27">
        <f t="shared" si="2"/>
        <v>18198.400000000001</v>
      </c>
    </row>
    <row r="53" spans="1:15" ht="30" hidden="1" x14ac:dyDescent="0.25">
      <c r="A53" s="25">
        <v>7417</v>
      </c>
      <c r="B53" s="24">
        <v>3117</v>
      </c>
      <c r="C53" s="15" t="s">
        <v>129</v>
      </c>
      <c r="D53" s="240">
        <v>75016478</v>
      </c>
      <c r="E53" s="93">
        <v>224</v>
      </c>
      <c r="F53" s="94">
        <v>8736</v>
      </c>
      <c r="G53" s="93">
        <v>320</v>
      </c>
      <c r="H53" s="194">
        <v>12160</v>
      </c>
      <c r="I53" s="109">
        <v>20896</v>
      </c>
      <c r="J53" s="138"/>
      <c r="K53" s="27">
        <v>0</v>
      </c>
      <c r="L53" s="204">
        <f t="shared" si="1"/>
        <v>0</v>
      </c>
      <c r="N53" s="206">
        <f t="shared" si="0"/>
        <v>20896</v>
      </c>
      <c r="O53" s="27">
        <f t="shared" si="2"/>
        <v>20896</v>
      </c>
    </row>
    <row r="54" spans="1:15" ht="30" x14ac:dyDescent="0.25">
      <c r="A54" s="12">
        <v>7423</v>
      </c>
      <c r="B54" s="24">
        <v>3113</v>
      </c>
      <c r="C54" s="71" t="s">
        <v>130</v>
      </c>
      <c r="D54" s="240">
        <v>75019418</v>
      </c>
      <c r="E54" s="93"/>
      <c r="F54" s="94"/>
      <c r="G54" s="93">
        <v>612</v>
      </c>
      <c r="H54" s="194">
        <v>23256</v>
      </c>
      <c r="I54" s="109">
        <v>23256</v>
      </c>
      <c r="J54" s="138"/>
      <c r="K54" s="314">
        <v>6247</v>
      </c>
      <c r="L54" s="204">
        <f t="shared" si="1"/>
        <v>6247</v>
      </c>
      <c r="N54" s="206">
        <f t="shared" si="0"/>
        <v>17009</v>
      </c>
      <c r="O54" s="27">
        <f t="shared" si="2"/>
        <v>17009</v>
      </c>
    </row>
    <row r="55" spans="1:15" ht="30" x14ac:dyDescent="0.25">
      <c r="A55" s="12">
        <v>7424</v>
      </c>
      <c r="B55" s="24">
        <v>3113</v>
      </c>
      <c r="C55" s="71" t="s">
        <v>131</v>
      </c>
      <c r="D55" s="240">
        <v>70926662</v>
      </c>
      <c r="E55" s="93">
        <v>747</v>
      </c>
      <c r="F55" s="94">
        <v>29133</v>
      </c>
      <c r="G55" s="93"/>
      <c r="H55" s="194"/>
      <c r="I55" s="109">
        <v>29133</v>
      </c>
      <c r="J55" s="138"/>
      <c r="K55" s="27">
        <v>6281</v>
      </c>
      <c r="L55" s="204">
        <f t="shared" si="1"/>
        <v>6281</v>
      </c>
      <c r="N55" s="206">
        <f t="shared" si="0"/>
        <v>22852</v>
      </c>
      <c r="O55" s="27">
        <f t="shared" si="2"/>
        <v>22852</v>
      </c>
    </row>
    <row r="56" spans="1:15" hidden="1" x14ac:dyDescent="0.25">
      <c r="A56" s="25">
        <v>7425</v>
      </c>
      <c r="B56" s="24">
        <v>3113</v>
      </c>
      <c r="C56" s="15" t="s">
        <v>132</v>
      </c>
      <c r="D56" s="240">
        <v>70926336</v>
      </c>
      <c r="E56" s="93">
        <v>366</v>
      </c>
      <c r="F56" s="94">
        <v>14274</v>
      </c>
      <c r="G56" s="93">
        <v>2440</v>
      </c>
      <c r="H56" s="194">
        <v>92720</v>
      </c>
      <c r="I56" s="109">
        <v>106994</v>
      </c>
      <c r="J56" s="138"/>
      <c r="K56" s="27">
        <v>0</v>
      </c>
      <c r="L56" s="204">
        <f t="shared" si="1"/>
        <v>0</v>
      </c>
      <c r="N56" s="206">
        <f t="shared" si="0"/>
        <v>106994</v>
      </c>
      <c r="O56" s="27">
        <f t="shared" si="2"/>
        <v>106994</v>
      </c>
    </row>
    <row r="57" spans="1:15" ht="30" x14ac:dyDescent="0.25">
      <c r="A57" s="25">
        <v>7426</v>
      </c>
      <c r="B57" s="24">
        <v>3113</v>
      </c>
      <c r="C57" s="15" t="s">
        <v>133</v>
      </c>
      <c r="D57" s="240">
        <v>70932085</v>
      </c>
      <c r="E57" s="93">
        <v>250</v>
      </c>
      <c r="F57" s="94">
        <v>9750</v>
      </c>
      <c r="G57" s="93"/>
      <c r="H57" s="194"/>
      <c r="I57" s="109">
        <v>9750</v>
      </c>
      <c r="J57" s="138"/>
      <c r="K57" s="27">
        <v>9750</v>
      </c>
      <c r="L57" s="204">
        <f t="shared" si="1"/>
        <v>9750</v>
      </c>
      <c r="N57" s="206">
        <f t="shared" si="0"/>
        <v>0</v>
      </c>
      <c r="O57" s="27">
        <f t="shared" si="2"/>
        <v>0</v>
      </c>
    </row>
    <row r="58" spans="1:15" ht="30" x14ac:dyDescent="0.25">
      <c r="A58" s="25">
        <v>7430</v>
      </c>
      <c r="B58" s="24">
        <v>3117</v>
      </c>
      <c r="C58" s="15" t="s">
        <v>134</v>
      </c>
      <c r="D58" s="240">
        <v>70992576</v>
      </c>
      <c r="E58" s="93">
        <v>180</v>
      </c>
      <c r="F58" s="94">
        <v>7020</v>
      </c>
      <c r="G58" s="93"/>
      <c r="H58" s="194"/>
      <c r="I58" s="109">
        <v>7020</v>
      </c>
      <c r="J58" s="138"/>
      <c r="K58" s="27">
        <v>650</v>
      </c>
      <c r="L58" s="204">
        <f t="shared" si="1"/>
        <v>650</v>
      </c>
      <c r="N58" s="206">
        <f t="shared" si="0"/>
        <v>6370</v>
      </c>
      <c r="O58" s="27">
        <f t="shared" si="2"/>
        <v>6370</v>
      </c>
    </row>
    <row r="59" spans="1:15" ht="30" x14ac:dyDescent="0.25">
      <c r="A59" s="12">
        <v>7433</v>
      </c>
      <c r="B59" s="24">
        <v>3117</v>
      </c>
      <c r="C59" s="71" t="s">
        <v>135</v>
      </c>
      <c r="D59" s="240">
        <v>75016796</v>
      </c>
      <c r="E59" s="93">
        <v>280</v>
      </c>
      <c r="F59" s="94">
        <v>10920</v>
      </c>
      <c r="G59" s="93">
        <v>468</v>
      </c>
      <c r="H59" s="194">
        <v>17784</v>
      </c>
      <c r="I59" s="109">
        <v>28704</v>
      </c>
      <c r="J59" s="138"/>
      <c r="K59" s="27">
        <v>17784</v>
      </c>
      <c r="L59" s="204">
        <f t="shared" si="1"/>
        <v>17784</v>
      </c>
      <c r="N59" s="206">
        <f t="shared" si="0"/>
        <v>10920</v>
      </c>
      <c r="O59" s="27">
        <f t="shared" si="2"/>
        <v>10920</v>
      </c>
    </row>
    <row r="60" spans="1:15" ht="30" hidden="1" x14ac:dyDescent="0.25">
      <c r="A60" s="25">
        <v>7435</v>
      </c>
      <c r="B60" s="24">
        <v>3117</v>
      </c>
      <c r="C60" s="15" t="s">
        <v>136</v>
      </c>
      <c r="D60" s="240">
        <v>70998752</v>
      </c>
      <c r="E60" s="93"/>
      <c r="F60" s="94"/>
      <c r="G60" s="93">
        <v>276</v>
      </c>
      <c r="H60" s="194">
        <v>10488</v>
      </c>
      <c r="I60" s="109">
        <v>10488</v>
      </c>
      <c r="J60" s="138"/>
      <c r="K60" s="27">
        <v>0</v>
      </c>
      <c r="L60" s="204">
        <f t="shared" si="1"/>
        <v>0</v>
      </c>
      <c r="N60" s="206">
        <f t="shared" si="0"/>
        <v>10488</v>
      </c>
      <c r="O60" s="27">
        <f t="shared" si="2"/>
        <v>10488</v>
      </c>
    </row>
    <row r="61" spans="1:15" ht="30" x14ac:dyDescent="0.25">
      <c r="A61" s="25">
        <v>7517</v>
      </c>
      <c r="B61" s="24">
        <v>3117</v>
      </c>
      <c r="C61" s="243" t="s">
        <v>76</v>
      </c>
      <c r="D61" s="240">
        <v>7009411</v>
      </c>
      <c r="E61" s="93"/>
      <c r="F61" s="94"/>
      <c r="G61" s="93">
        <v>960</v>
      </c>
      <c r="H61" s="194">
        <v>36480</v>
      </c>
      <c r="I61" s="109">
        <v>36480</v>
      </c>
      <c r="J61" s="138"/>
      <c r="K61" s="27">
        <v>24077.5</v>
      </c>
      <c r="L61" s="204">
        <f t="shared" si="1"/>
        <v>24077.5</v>
      </c>
      <c r="N61" s="206">
        <f t="shared" si="0"/>
        <v>12402.5</v>
      </c>
      <c r="O61" s="27">
        <f t="shared" si="2"/>
        <v>12402.5</v>
      </c>
    </row>
    <row r="62" spans="1:15" ht="30" x14ac:dyDescent="0.25">
      <c r="A62" s="25">
        <v>7440</v>
      </c>
      <c r="B62" s="24">
        <v>3117</v>
      </c>
      <c r="C62" s="15" t="s">
        <v>137</v>
      </c>
      <c r="D62" s="240">
        <v>75016192</v>
      </c>
      <c r="E62" s="93">
        <v>265</v>
      </c>
      <c r="F62" s="94">
        <v>10335</v>
      </c>
      <c r="G62" s="93"/>
      <c r="H62" s="194"/>
      <c r="I62" s="109">
        <v>10335</v>
      </c>
      <c r="J62" s="138"/>
      <c r="K62" s="27">
        <v>376.7</v>
      </c>
      <c r="L62" s="204">
        <f t="shared" si="1"/>
        <v>376.7</v>
      </c>
      <c r="N62" s="206">
        <f t="shared" si="0"/>
        <v>9958.2999999999993</v>
      </c>
      <c r="O62" s="27">
        <f t="shared" si="2"/>
        <v>9958.2999999999993</v>
      </c>
    </row>
    <row r="63" spans="1:15" ht="30" x14ac:dyDescent="0.25">
      <c r="A63" s="25">
        <v>7442</v>
      </c>
      <c r="B63" s="24">
        <v>3117</v>
      </c>
      <c r="C63" s="72" t="s">
        <v>138</v>
      </c>
      <c r="D63" s="240">
        <v>75015951</v>
      </c>
      <c r="E63" s="93"/>
      <c r="F63" s="94"/>
      <c r="G63" s="93">
        <v>450</v>
      </c>
      <c r="H63" s="194">
        <v>17100</v>
      </c>
      <c r="I63" s="109">
        <v>17100</v>
      </c>
      <c r="J63" s="138"/>
      <c r="K63" s="27">
        <v>17100</v>
      </c>
      <c r="L63" s="204">
        <f t="shared" si="1"/>
        <v>17100</v>
      </c>
      <c r="N63" s="206">
        <f t="shared" si="0"/>
        <v>0</v>
      </c>
      <c r="O63" s="27">
        <f t="shared" si="2"/>
        <v>0</v>
      </c>
    </row>
    <row r="64" spans="1:15" ht="30" x14ac:dyDescent="0.25">
      <c r="A64" s="25">
        <v>7443</v>
      </c>
      <c r="B64" s="24">
        <v>3113</v>
      </c>
      <c r="C64" s="15" t="s">
        <v>77</v>
      </c>
      <c r="D64" s="240">
        <v>75016273</v>
      </c>
      <c r="E64" s="93">
        <v>515</v>
      </c>
      <c r="F64" s="94">
        <v>20085</v>
      </c>
      <c r="G64" s="93">
        <v>390</v>
      </c>
      <c r="H64" s="194">
        <v>14820</v>
      </c>
      <c r="I64" s="109">
        <v>34905</v>
      </c>
      <c r="J64" s="138"/>
      <c r="K64" s="27">
        <v>2444</v>
      </c>
      <c r="L64" s="204">
        <f t="shared" si="1"/>
        <v>2444</v>
      </c>
      <c r="N64" s="206">
        <f t="shared" si="0"/>
        <v>32461</v>
      </c>
      <c r="O64" s="27">
        <f t="shared" si="2"/>
        <v>32461</v>
      </c>
    </row>
    <row r="65" spans="1:15" x14ac:dyDescent="0.25">
      <c r="A65" s="25">
        <v>7447</v>
      </c>
      <c r="B65" s="24">
        <v>3113</v>
      </c>
      <c r="C65" s="15" t="s">
        <v>78</v>
      </c>
      <c r="D65" s="240">
        <v>70987262</v>
      </c>
      <c r="E65" s="93">
        <v>24</v>
      </c>
      <c r="F65" s="94">
        <v>936</v>
      </c>
      <c r="G65" s="93"/>
      <c r="H65" s="194"/>
      <c r="I65" s="109">
        <v>936</v>
      </c>
      <c r="J65" s="138"/>
      <c r="K65" s="27">
        <v>936</v>
      </c>
      <c r="L65" s="204">
        <f t="shared" si="1"/>
        <v>936</v>
      </c>
      <c r="N65" s="206">
        <f t="shared" si="0"/>
        <v>0</v>
      </c>
      <c r="O65" s="27">
        <f t="shared" si="2"/>
        <v>0</v>
      </c>
    </row>
    <row r="66" spans="1:15" ht="30" x14ac:dyDescent="0.25">
      <c r="A66" s="25">
        <v>7454</v>
      </c>
      <c r="B66" s="24">
        <v>3113</v>
      </c>
      <c r="C66" s="15" t="s">
        <v>65</v>
      </c>
      <c r="D66" s="240">
        <v>70995397</v>
      </c>
      <c r="E66" s="93">
        <v>104</v>
      </c>
      <c r="F66" s="94">
        <v>4056</v>
      </c>
      <c r="G66" s="93">
        <v>120</v>
      </c>
      <c r="H66" s="194">
        <v>4560</v>
      </c>
      <c r="I66" s="109">
        <v>8616</v>
      </c>
      <c r="J66" s="138"/>
      <c r="K66" s="27">
        <v>4560</v>
      </c>
      <c r="L66" s="204">
        <f t="shared" si="1"/>
        <v>4560</v>
      </c>
      <c r="N66" s="206">
        <f t="shared" si="0"/>
        <v>4056</v>
      </c>
      <c r="O66" s="27">
        <f t="shared" si="2"/>
        <v>4056</v>
      </c>
    </row>
    <row r="67" spans="1:15" ht="30" x14ac:dyDescent="0.25">
      <c r="A67" s="25">
        <v>7473</v>
      </c>
      <c r="B67" s="24">
        <v>3113</v>
      </c>
      <c r="C67" s="72" t="s">
        <v>139</v>
      </c>
      <c r="D67" s="240">
        <v>70154309</v>
      </c>
      <c r="E67" s="93"/>
      <c r="F67" s="94"/>
      <c r="G67" s="93">
        <v>2600</v>
      </c>
      <c r="H67" s="194">
        <v>98800</v>
      </c>
      <c r="I67" s="109">
        <v>98800</v>
      </c>
      <c r="J67" s="138"/>
      <c r="K67" s="27">
        <v>67238.25</v>
      </c>
      <c r="L67" s="204">
        <f t="shared" si="1"/>
        <v>67238.25</v>
      </c>
      <c r="N67" s="206">
        <f t="shared" si="0"/>
        <v>31561.75</v>
      </c>
      <c r="O67" s="27">
        <f t="shared" si="2"/>
        <v>31561.75</v>
      </c>
    </row>
    <row r="68" spans="1:15" ht="30" x14ac:dyDescent="0.25">
      <c r="A68" s="25">
        <v>7476</v>
      </c>
      <c r="B68" s="24">
        <v>3117</v>
      </c>
      <c r="C68" s="15" t="s">
        <v>140</v>
      </c>
      <c r="D68" s="240">
        <v>75016231</v>
      </c>
      <c r="E68" s="93">
        <v>560</v>
      </c>
      <c r="F68" s="94">
        <v>21840</v>
      </c>
      <c r="G68" s="93"/>
      <c r="H68" s="194"/>
      <c r="I68" s="109">
        <v>21840</v>
      </c>
      <c r="J68" s="138"/>
      <c r="K68" s="27">
        <v>2383.1999999999998</v>
      </c>
      <c r="L68" s="204">
        <f t="shared" si="1"/>
        <v>2383.1999999999998</v>
      </c>
      <c r="N68" s="206">
        <f t="shared" si="0"/>
        <v>19456.8</v>
      </c>
      <c r="O68" s="27">
        <f t="shared" si="2"/>
        <v>19456.8</v>
      </c>
    </row>
    <row r="69" spans="1:15" ht="30" hidden="1" x14ac:dyDescent="0.25">
      <c r="A69" s="25">
        <v>7484</v>
      </c>
      <c r="B69" s="24">
        <v>3113</v>
      </c>
      <c r="C69" s="72" t="s">
        <v>141</v>
      </c>
      <c r="D69" s="240">
        <v>70985812</v>
      </c>
      <c r="E69" s="93">
        <v>350</v>
      </c>
      <c r="F69" s="94">
        <v>13650</v>
      </c>
      <c r="G69" s="93"/>
      <c r="H69" s="194"/>
      <c r="I69" s="109">
        <v>13650</v>
      </c>
      <c r="J69" s="138"/>
      <c r="K69" s="27">
        <v>0</v>
      </c>
      <c r="L69" s="204">
        <f t="shared" si="1"/>
        <v>0</v>
      </c>
      <c r="N69" s="206">
        <f t="shared" si="0"/>
        <v>13650</v>
      </c>
      <c r="O69" s="27">
        <f t="shared" si="2"/>
        <v>13650</v>
      </c>
    </row>
    <row r="70" spans="1:15" x14ac:dyDescent="0.25">
      <c r="A70" s="25">
        <v>7487</v>
      </c>
      <c r="B70" s="24">
        <v>3113</v>
      </c>
      <c r="C70" s="15" t="s">
        <v>142</v>
      </c>
      <c r="D70" s="240">
        <v>71009663</v>
      </c>
      <c r="E70" s="93">
        <v>350</v>
      </c>
      <c r="F70" s="94">
        <v>13650</v>
      </c>
      <c r="G70" s="93"/>
      <c r="H70" s="194"/>
      <c r="I70" s="109">
        <v>13650</v>
      </c>
      <c r="J70" s="138"/>
      <c r="K70" s="27">
        <v>461</v>
      </c>
      <c r="L70" s="204">
        <f t="shared" si="1"/>
        <v>461</v>
      </c>
      <c r="N70" s="206">
        <f t="shared" si="0"/>
        <v>13189</v>
      </c>
      <c r="O70" s="27">
        <f t="shared" si="2"/>
        <v>13189</v>
      </c>
    </row>
    <row r="71" spans="1:15" ht="30" x14ac:dyDescent="0.25">
      <c r="A71" s="25">
        <v>7488</v>
      </c>
      <c r="B71" s="24">
        <v>3117</v>
      </c>
      <c r="C71" s="72" t="s">
        <v>143</v>
      </c>
      <c r="D71" s="240">
        <v>48623792</v>
      </c>
      <c r="E71" s="93"/>
      <c r="F71" s="94"/>
      <c r="G71" s="93">
        <v>480</v>
      </c>
      <c r="H71" s="194">
        <v>18240</v>
      </c>
      <c r="I71" s="109">
        <v>18240</v>
      </c>
      <c r="J71" s="138"/>
      <c r="K71" s="27">
        <v>6080</v>
      </c>
      <c r="L71" s="204">
        <f t="shared" si="1"/>
        <v>6080</v>
      </c>
      <c r="N71" s="206">
        <f t="shared" si="0"/>
        <v>12160</v>
      </c>
      <c r="O71" s="27">
        <f t="shared" si="2"/>
        <v>12160</v>
      </c>
    </row>
    <row r="72" spans="1:15" hidden="1" x14ac:dyDescent="0.25">
      <c r="A72" s="25">
        <v>7493</v>
      </c>
      <c r="B72" s="24">
        <v>3113</v>
      </c>
      <c r="C72" s="73" t="s">
        <v>80</v>
      </c>
      <c r="D72" s="240">
        <v>75015731</v>
      </c>
      <c r="E72" s="93"/>
      <c r="F72" s="94"/>
      <c r="G72" s="93">
        <v>340</v>
      </c>
      <c r="H72" s="194">
        <v>12920</v>
      </c>
      <c r="I72" s="109">
        <v>12920</v>
      </c>
      <c r="J72" s="138"/>
      <c r="K72" s="27">
        <v>0</v>
      </c>
      <c r="L72" s="204">
        <f t="shared" si="1"/>
        <v>0</v>
      </c>
      <c r="N72" s="206">
        <f t="shared" si="0"/>
        <v>12920</v>
      </c>
      <c r="O72" s="27">
        <f t="shared" si="2"/>
        <v>12920</v>
      </c>
    </row>
    <row r="73" spans="1:15" ht="30" hidden="1" x14ac:dyDescent="0.25">
      <c r="A73" s="25">
        <v>7496</v>
      </c>
      <c r="B73" s="24">
        <v>3117</v>
      </c>
      <c r="C73" s="72" t="s">
        <v>144</v>
      </c>
      <c r="D73" s="240">
        <v>70992568</v>
      </c>
      <c r="E73" s="93">
        <v>171</v>
      </c>
      <c r="F73" s="94">
        <v>6669</v>
      </c>
      <c r="G73" s="93"/>
      <c r="H73" s="194"/>
      <c r="I73" s="109">
        <v>6669</v>
      </c>
      <c r="J73" s="138"/>
      <c r="K73" s="27">
        <v>0</v>
      </c>
      <c r="L73" s="204">
        <f t="shared" si="1"/>
        <v>0</v>
      </c>
      <c r="N73" s="206">
        <f t="shared" ref="N73:N128" si="3">H73+F73-K73</f>
        <v>6669</v>
      </c>
      <c r="O73" s="27">
        <f t="shared" si="2"/>
        <v>6669</v>
      </c>
    </row>
    <row r="74" spans="1:15" ht="30" hidden="1" x14ac:dyDescent="0.25">
      <c r="A74" s="67">
        <v>7509</v>
      </c>
      <c r="B74" s="254">
        <v>3117</v>
      </c>
      <c r="C74" s="72" t="s">
        <v>145</v>
      </c>
      <c r="D74" s="241">
        <v>71003223</v>
      </c>
      <c r="E74" s="93"/>
      <c r="F74" s="94"/>
      <c r="G74" s="93">
        <v>540</v>
      </c>
      <c r="H74" s="194">
        <v>20520</v>
      </c>
      <c r="I74" s="109">
        <v>20520</v>
      </c>
      <c r="J74" s="138"/>
      <c r="K74" s="27">
        <v>0</v>
      </c>
      <c r="L74" s="204">
        <f t="shared" si="1"/>
        <v>0</v>
      </c>
      <c r="N74" s="206">
        <f t="shared" si="3"/>
        <v>20520</v>
      </c>
      <c r="O74" s="27">
        <f t="shared" si="2"/>
        <v>20520</v>
      </c>
    </row>
    <row r="75" spans="1:15" ht="30" x14ac:dyDescent="0.25">
      <c r="A75" s="12">
        <v>7510</v>
      </c>
      <c r="B75" s="24">
        <v>3117</v>
      </c>
      <c r="C75" s="72" t="s">
        <v>67</v>
      </c>
      <c r="D75" s="240">
        <v>70986134</v>
      </c>
      <c r="E75" s="93"/>
      <c r="F75" s="94"/>
      <c r="G75" s="93">
        <v>430</v>
      </c>
      <c r="H75" s="194">
        <v>16340</v>
      </c>
      <c r="I75" s="109">
        <v>16340</v>
      </c>
      <c r="J75" s="138"/>
      <c r="K75" s="27">
        <v>2840</v>
      </c>
      <c r="L75" s="204">
        <f t="shared" ref="L75:L128" si="4">K75</f>
        <v>2840</v>
      </c>
      <c r="N75" s="206">
        <f t="shared" si="3"/>
        <v>13500</v>
      </c>
      <c r="O75" s="27">
        <f t="shared" ref="O75:O128" si="5">I75-L75</f>
        <v>13500</v>
      </c>
    </row>
    <row r="76" spans="1:15" x14ac:dyDescent="0.25">
      <c r="A76" s="25">
        <v>7514</v>
      </c>
      <c r="B76" s="24">
        <v>3113</v>
      </c>
      <c r="C76" s="72" t="s">
        <v>146</v>
      </c>
      <c r="D76" s="240">
        <v>72020865</v>
      </c>
      <c r="E76" s="93"/>
      <c r="F76" s="94"/>
      <c r="G76" s="93">
        <v>520</v>
      </c>
      <c r="H76" s="194">
        <v>19760</v>
      </c>
      <c r="I76" s="109">
        <v>19760</v>
      </c>
      <c r="J76" s="138"/>
      <c r="K76" s="27">
        <v>19760</v>
      </c>
      <c r="L76" s="204">
        <f t="shared" si="4"/>
        <v>19760</v>
      </c>
      <c r="N76" s="206">
        <f t="shared" si="3"/>
        <v>0</v>
      </c>
      <c r="O76" s="27">
        <f t="shared" si="5"/>
        <v>0</v>
      </c>
    </row>
    <row r="77" spans="1:15" x14ac:dyDescent="0.25">
      <c r="A77" s="25">
        <v>7610</v>
      </c>
      <c r="B77" s="24">
        <v>3117</v>
      </c>
      <c r="C77" s="15" t="s">
        <v>147</v>
      </c>
      <c r="D77" s="240">
        <v>70979731</v>
      </c>
      <c r="E77" s="93">
        <v>36</v>
      </c>
      <c r="F77" s="94">
        <v>1404</v>
      </c>
      <c r="G77" s="93"/>
      <c r="H77" s="194"/>
      <c r="I77" s="109">
        <v>1404</v>
      </c>
      <c r="J77" s="138"/>
      <c r="K77" s="27">
        <v>130</v>
      </c>
      <c r="L77" s="204">
        <f t="shared" si="4"/>
        <v>130</v>
      </c>
      <c r="N77" s="206">
        <f t="shared" si="3"/>
        <v>1274</v>
      </c>
      <c r="O77" s="27">
        <f t="shared" si="5"/>
        <v>1274</v>
      </c>
    </row>
    <row r="78" spans="1:15" hidden="1" x14ac:dyDescent="0.25">
      <c r="A78" s="25">
        <v>7611</v>
      </c>
      <c r="B78" s="24">
        <v>3117</v>
      </c>
      <c r="C78" s="73" t="s">
        <v>148</v>
      </c>
      <c r="D78" s="240">
        <v>75016443</v>
      </c>
      <c r="E78" s="93">
        <v>200</v>
      </c>
      <c r="F78" s="94">
        <v>7800</v>
      </c>
      <c r="G78" s="93"/>
      <c r="H78" s="194"/>
      <c r="I78" s="109">
        <v>7800</v>
      </c>
      <c r="J78" s="138"/>
      <c r="K78" s="27">
        <v>0</v>
      </c>
      <c r="L78" s="204">
        <f t="shared" si="4"/>
        <v>0</v>
      </c>
      <c r="N78" s="206">
        <f t="shared" si="3"/>
        <v>7800</v>
      </c>
      <c r="O78" s="27">
        <f t="shared" si="5"/>
        <v>7800</v>
      </c>
    </row>
    <row r="79" spans="1:15" hidden="1" x14ac:dyDescent="0.25">
      <c r="A79" s="25">
        <v>7612</v>
      </c>
      <c r="B79" s="24">
        <v>3117</v>
      </c>
      <c r="C79" s="73" t="s">
        <v>149</v>
      </c>
      <c r="D79" s="240">
        <v>70157324</v>
      </c>
      <c r="E79" s="93"/>
      <c r="F79" s="94"/>
      <c r="G79" s="93">
        <v>140</v>
      </c>
      <c r="H79" s="194">
        <v>5320</v>
      </c>
      <c r="I79" s="109">
        <v>5320</v>
      </c>
      <c r="J79" s="138"/>
      <c r="K79" s="27">
        <v>0</v>
      </c>
      <c r="L79" s="204">
        <f t="shared" si="4"/>
        <v>0</v>
      </c>
      <c r="N79" s="206">
        <f t="shared" si="3"/>
        <v>5320</v>
      </c>
      <c r="O79" s="27">
        <f t="shared" si="5"/>
        <v>5320</v>
      </c>
    </row>
    <row r="80" spans="1:15" ht="30" x14ac:dyDescent="0.25">
      <c r="A80" s="25">
        <v>7613</v>
      </c>
      <c r="B80" s="24">
        <v>3117</v>
      </c>
      <c r="C80" s="15" t="s">
        <v>150</v>
      </c>
      <c r="D80" s="240">
        <v>75016524</v>
      </c>
      <c r="E80" s="93">
        <v>56</v>
      </c>
      <c r="F80" s="94">
        <v>2184</v>
      </c>
      <c r="G80" s="93"/>
      <c r="H80" s="194"/>
      <c r="I80" s="109">
        <v>2184</v>
      </c>
      <c r="J80" s="138"/>
      <c r="K80" s="27">
        <v>468</v>
      </c>
      <c r="L80" s="204">
        <f t="shared" si="4"/>
        <v>468</v>
      </c>
      <c r="N80" s="206">
        <f t="shared" si="3"/>
        <v>1716</v>
      </c>
      <c r="O80" s="27">
        <f t="shared" si="5"/>
        <v>1716</v>
      </c>
    </row>
    <row r="81" spans="1:15" ht="30" x14ac:dyDescent="0.25">
      <c r="A81" s="12">
        <v>7614</v>
      </c>
      <c r="B81" s="24">
        <v>3113</v>
      </c>
      <c r="C81" s="72" t="s">
        <v>37</v>
      </c>
      <c r="D81" s="240">
        <v>75017571</v>
      </c>
      <c r="E81" s="93"/>
      <c r="F81" s="94"/>
      <c r="G81" s="93">
        <v>600</v>
      </c>
      <c r="H81" s="194">
        <v>22800</v>
      </c>
      <c r="I81" s="109">
        <v>22800</v>
      </c>
      <c r="J81" s="138"/>
      <c r="K81" s="27">
        <v>8800</v>
      </c>
      <c r="L81" s="204">
        <f t="shared" si="4"/>
        <v>8800</v>
      </c>
      <c r="N81" s="206">
        <f t="shared" si="3"/>
        <v>14000</v>
      </c>
      <c r="O81" s="27">
        <f t="shared" si="5"/>
        <v>14000</v>
      </c>
    </row>
    <row r="82" spans="1:15" x14ac:dyDescent="0.25">
      <c r="A82" s="25">
        <v>7616</v>
      </c>
      <c r="B82" s="24">
        <v>3113</v>
      </c>
      <c r="C82" s="15" t="s">
        <v>151</v>
      </c>
      <c r="D82" s="240">
        <v>70979723</v>
      </c>
      <c r="E82" s="93">
        <v>288</v>
      </c>
      <c r="F82" s="94">
        <v>11232</v>
      </c>
      <c r="G82" s="93">
        <v>480</v>
      </c>
      <c r="H82" s="194">
        <v>18240</v>
      </c>
      <c r="I82" s="109">
        <v>29472</v>
      </c>
      <c r="J82" s="138"/>
      <c r="K82" s="27">
        <v>3054</v>
      </c>
      <c r="L82" s="204">
        <f t="shared" si="4"/>
        <v>3054</v>
      </c>
      <c r="N82" s="206">
        <f t="shared" si="3"/>
        <v>26418</v>
      </c>
      <c r="O82" s="27">
        <f t="shared" si="5"/>
        <v>26418</v>
      </c>
    </row>
    <row r="83" spans="1:15" ht="30" x14ac:dyDescent="0.25">
      <c r="A83" s="69">
        <v>7619</v>
      </c>
      <c r="B83" s="70">
        <v>3117</v>
      </c>
      <c r="C83" s="68" t="s">
        <v>152</v>
      </c>
      <c r="D83" s="242">
        <v>71294091</v>
      </c>
      <c r="E83" s="93">
        <v>88</v>
      </c>
      <c r="F83" s="94">
        <v>3432</v>
      </c>
      <c r="G83" s="93"/>
      <c r="H83" s="194"/>
      <c r="I83" s="109">
        <v>3432</v>
      </c>
      <c r="J83" s="138"/>
      <c r="K83" s="27">
        <v>2991</v>
      </c>
      <c r="L83" s="204">
        <f t="shared" si="4"/>
        <v>2991</v>
      </c>
      <c r="N83" s="206">
        <f t="shared" si="3"/>
        <v>441</v>
      </c>
      <c r="O83" s="27">
        <f t="shared" si="5"/>
        <v>441</v>
      </c>
    </row>
    <row r="84" spans="1:15" ht="30" x14ac:dyDescent="0.25">
      <c r="A84" s="25">
        <v>7624</v>
      </c>
      <c r="B84" s="24">
        <v>3113</v>
      </c>
      <c r="C84" s="15" t="s">
        <v>153</v>
      </c>
      <c r="D84" s="240">
        <v>70888353</v>
      </c>
      <c r="E84" s="93">
        <v>184</v>
      </c>
      <c r="F84" s="94">
        <v>7176</v>
      </c>
      <c r="G84" s="93"/>
      <c r="H84" s="194"/>
      <c r="I84" s="109">
        <v>7176</v>
      </c>
      <c r="J84" s="138"/>
      <c r="K84" s="27">
        <v>7176</v>
      </c>
      <c r="L84" s="204">
        <f t="shared" si="4"/>
        <v>7176</v>
      </c>
      <c r="N84" s="206">
        <f t="shared" si="3"/>
        <v>0</v>
      </c>
      <c r="O84" s="27">
        <f t="shared" si="5"/>
        <v>0</v>
      </c>
    </row>
    <row r="85" spans="1:15" x14ac:dyDescent="0.25">
      <c r="A85" s="25">
        <v>7625</v>
      </c>
      <c r="B85" s="24">
        <v>3113</v>
      </c>
      <c r="C85" s="73" t="s">
        <v>154</v>
      </c>
      <c r="D85" s="240">
        <v>70188874</v>
      </c>
      <c r="E85" s="93"/>
      <c r="F85" s="94"/>
      <c r="G85" s="93">
        <v>480</v>
      </c>
      <c r="H85" s="194">
        <v>18240</v>
      </c>
      <c r="I85" s="109">
        <v>18240</v>
      </c>
      <c r="J85" s="138"/>
      <c r="K85" s="27">
        <v>12000</v>
      </c>
      <c r="L85" s="204">
        <f t="shared" si="4"/>
        <v>12000</v>
      </c>
      <c r="N85" s="206">
        <f t="shared" si="3"/>
        <v>6240</v>
      </c>
      <c r="O85" s="27">
        <f t="shared" si="5"/>
        <v>6240</v>
      </c>
    </row>
    <row r="86" spans="1:15" x14ac:dyDescent="0.25">
      <c r="A86" s="25">
        <v>7626</v>
      </c>
      <c r="B86" s="24">
        <v>3113</v>
      </c>
      <c r="C86" s="15" t="s">
        <v>155</v>
      </c>
      <c r="D86" s="240">
        <v>75015838</v>
      </c>
      <c r="E86" s="93">
        <v>175</v>
      </c>
      <c r="F86" s="94">
        <v>6825</v>
      </c>
      <c r="G86" s="93">
        <v>125</v>
      </c>
      <c r="H86" s="194">
        <v>4750</v>
      </c>
      <c r="I86" s="109">
        <v>11575</v>
      </c>
      <c r="J86" s="138"/>
      <c r="K86" s="27">
        <v>4750</v>
      </c>
      <c r="L86" s="204">
        <f t="shared" si="4"/>
        <v>4750</v>
      </c>
      <c r="N86" s="206">
        <f t="shared" si="3"/>
        <v>6825</v>
      </c>
      <c r="O86" s="27">
        <f t="shared" si="5"/>
        <v>6825</v>
      </c>
    </row>
    <row r="87" spans="1:15" ht="30" x14ac:dyDescent="0.25">
      <c r="A87" s="12">
        <v>7627</v>
      </c>
      <c r="B87" s="24">
        <v>3113</v>
      </c>
      <c r="C87" s="73" t="s">
        <v>20</v>
      </c>
      <c r="D87" s="240">
        <v>70157332</v>
      </c>
      <c r="E87" s="93"/>
      <c r="F87" s="94"/>
      <c r="G87" s="93">
        <v>2400</v>
      </c>
      <c r="H87" s="194">
        <v>91200</v>
      </c>
      <c r="I87" s="109">
        <v>91200</v>
      </c>
      <c r="J87" s="138"/>
      <c r="K87" s="27">
        <v>91200</v>
      </c>
      <c r="L87" s="204">
        <f t="shared" si="4"/>
        <v>91200</v>
      </c>
      <c r="N87" s="206">
        <f t="shared" si="3"/>
        <v>0</v>
      </c>
      <c r="O87" s="27">
        <f t="shared" si="5"/>
        <v>0</v>
      </c>
    </row>
    <row r="88" spans="1:15" hidden="1" x14ac:dyDescent="0.25">
      <c r="A88" s="12">
        <v>7629</v>
      </c>
      <c r="B88" s="24">
        <v>3113</v>
      </c>
      <c r="C88" s="73" t="s">
        <v>81</v>
      </c>
      <c r="D88" s="240">
        <v>60884541</v>
      </c>
      <c r="E88" s="93"/>
      <c r="F88" s="94"/>
      <c r="G88" s="93">
        <v>1860</v>
      </c>
      <c r="H88" s="194">
        <v>70680</v>
      </c>
      <c r="I88" s="109">
        <v>70680</v>
      </c>
      <c r="J88" s="138"/>
      <c r="K88" s="27">
        <v>0</v>
      </c>
      <c r="L88" s="204">
        <f t="shared" si="4"/>
        <v>0</v>
      </c>
      <c r="N88" s="206">
        <f t="shared" si="3"/>
        <v>70680</v>
      </c>
      <c r="O88" s="27">
        <f t="shared" si="5"/>
        <v>70680</v>
      </c>
    </row>
    <row r="89" spans="1:15" ht="30" x14ac:dyDescent="0.25">
      <c r="A89" s="12">
        <v>7633</v>
      </c>
      <c r="B89" s="24">
        <v>3117</v>
      </c>
      <c r="C89" s="73" t="s">
        <v>156</v>
      </c>
      <c r="D89" s="240">
        <v>75015501</v>
      </c>
      <c r="E89" s="93"/>
      <c r="F89" s="94"/>
      <c r="G89" s="93">
        <v>340</v>
      </c>
      <c r="H89" s="194">
        <v>12920</v>
      </c>
      <c r="I89" s="109">
        <v>12920</v>
      </c>
      <c r="J89" s="138"/>
      <c r="K89" s="27">
        <v>4750</v>
      </c>
      <c r="L89" s="204">
        <f t="shared" si="4"/>
        <v>4750</v>
      </c>
      <c r="N89" s="206">
        <f t="shared" si="3"/>
        <v>8170</v>
      </c>
      <c r="O89" s="27">
        <f t="shared" si="5"/>
        <v>8170</v>
      </c>
    </row>
    <row r="90" spans="1:15" ht="30" x14ac:dyDescent="0.25">
      <c r="A90" s="25">
        <v>7636</v>
      </c>
      <c r="B90" s="24">
        <v>3117</v>
      </c>
      <c r="C90" s="15" t="s">
        <v>157</v>
      </c>
      <c r="D90" s="240">
        <v>70999392</v>
      </c>
      <c r="E90" s="93">
        <v>252</v>
      </c>
      <c r="F90" s="94">
        <v>9828</v>
      </c>
      <c r="G90" s="93"/>
      <c r="H90" s="194"/>
      <c r="I90" s="109">
        <v>9828</v>
      </c>
      <c r="J90" s="138"/>
      <c r="K90" s="27">
        <v>652</v>
      </c>
      <c r="L90" s="204">
        <f t="shared" si="4"/>
        <v>652</v>
      </c>
      <c r="N90" s="206">
        <f t="shared" si="3"/>
        <v>9176</v>
      </c>
      <c r="O90" s="27">
        <f t="shared" si="5"/>
        <v>9176</v>
      </c>
    </row>
    <row r="91" spans="1:15" ht="30" x14ac:dyDescent="0.25">
      <c r="A91" s="12">
        <v>7637</v>
      </c>
      <c r="B91" s="24">
        <v>3117</v>
      </c>
      <c r="C91" s="72" t="s">
        <v>158</v>
      </c>
      <c r="D91" s="240">
        <v>75015587</v>
      </c>
      <c r="E91" s="93"/>
      <c r="F91" s="94"/>
      <c r="G91" s="93">
        <v>240</v>
      </c>
      <c r="H91" s="194">
        <v>9120</v>
      </c>
      <c r="I91" s="109">
        <v>9120</v>
      </c>
      <c r="J91" s="138"/>
      <c r="K91" s="27">
        <v>9120</v>
      </c>
      <c r="L91" s="204">
        <f t="shared" si="4"/>
        <v>9120</v>
      </c>
      <c r="N91" s="206">
        <f t="shared" si="3"/>
        <v>0</v>
      </c>
      <c r="O91" s="27">
        <f t="shared" si="5"/>
        <v>0</v>
      </c>
    </row>
    <row r="92" spans="1:15" hidden="1" x14ac:dyDescent="0.25">
      <c r="A92" s="69">
        <v>7650</v>
      </c>
      <c r="B92" s="70">
        <v>3113</v>
      </c>
      <c r="C92" s="68" t="s">
        <v>159</v>
      </c>
      <c r="D92" s="242">
        <v>70979936</v>
      </c>
      <c r="E92" s="93">
        <v>144</v>
      </c>
      <c r="F92" s="94">
        <v>5616</v>
      </c>
      <c r="G92" s="93"/>
      <c r="H92" s="194"/>
      <c r="I92" s="109">
        <v>5616</v>
      </c>
      <c r="J92" s="138"/>
      <c r="K92" s="27">
        <v>0</v>
      </c>
      <c r="L92" s="204">
        <f t="shared" si="4"/>
        <v>0</v>
      </c>
      <c r="N92" s="206">
        <f t="shared" si="3"/>
        <v>5616</v>
      </c>
      <c r="O92" s="27">
        <f t="shared" si="5"/>
        <v>5616</v>
      </c>
    </row>
    <row r="93" spans="1:15" hidden="1" x14ac:dyDescent="0.25">
      <c r="A93" s="25">
        <v>7651</v>
      </c>
      <c r="B93" s="24">
        <v>3113</v>
      </c>
      <c r="C93" s="15" t="s">
        <v>160</v>
      </c>
      <c r="D93" s="240">
        <v>70188882</v>
      </c>
      <c r="E93" s="93"/>
      <c r="F93" s="94"/>
      <c r="G93" s="93">
        <v>354</v>
      </c>
      <c r="H93" s="194">
        <v>13452</v>
      </c>
      <c r="I93" s="109">
        <v>13452</v>
      </c>
      <c r="J93" s="138"/>
      <c r="K93" s="27">
        <v>0</v>
      </c>
      <c r="L93" s="204">
        <f t="shared" si="4"/>
        <v>0</v>
      </c>
      <c r="N93" s="206">
        <f t="shared" si="3"/>
        <v>13452</v>
      </c>
      <c r="O93" s="27">
        <f t="shared" si="5"/>
        <v>13452</v>
      </c>
    </row>
    <row r="94" spans="1:15" hidden="1" x14ac:dyDescent="0.25">
      <c r="A94" s="67">
        <v>7655</v>
      </c>
      <c r="B94" s="254">
        <v>3113</v>
      </c>
      <c r="C94" s="72" t="s">
        <v>29</v>
      </c>
      <c r="D94" s="241">
        <v>70980462</v>
      </c>
      <c r="E94" s="93">
        <v>240</v>
      </c>
      <c r="F94" s="94">
        <v>9360</v>
      </c>
      <c r="G94" s="93"/>
      <c r="H94" s="194"/>
      <c r="I94" s="109">
        <v>9360</v>
      </c>
      <c r="J94" s="138"/>
      <c r="K94" s="27">
        <v>0</v>
      </c>
      <c r="L94" s="204">
        <f t="shared" si="4"/>
        <v>0</v>
      </c>
      <c r="N94" s="206">
        <f t="shared" si="3"/>
        <v>9360</v>
      </c>
      <c r="O94" s="27">
        <f t="shared" si="5"/>
        <v>9360</v>
      </c>
    </row>
    <row r="95" spans="1:15" x14ac:dyDescent="0.25">
      <c r="A95" s="69">
        <v>7656</v>
      </c>
      <c r="B95" s="70">
        <v>3113</v>
      </c>
      <c r="C95" s="68" t="s">
        <v>161</v>
      </c>
      <c r="D95" s="242">
        <v>70980730</v>
      </c>
      <c r="E95" s="93">
        <v>180</v>
      </c>
      <c r="F95" s="94">
        <v>7020</v>
      </c>
      <c r="G95" s="93"/>
      <c r="H95" s="194"/>
      <c r="I95" s="109">
        <v>7020</v>
      </c>
      <c r="J95" s="138"/>
      <c r="K95" s="27">
        <v>3510</v>
      </c>
      <c r="L95" s="204">
        <f t="shared" si="4"/>
        <v>3510</v>
      </c>
      <c r="N95" s="206">
        <f t="shared" si="3"/>
        <v>3510</v>
      </c>
      <c r="O95" s="27">
        <f t="shared" si="5"/>
        <v>3510</v>
      </c>
    </row>
    <row r="96" spans="1:15" hidden="1" x14ac:dyDescent="0.25">
      <c r="A96" s="25">
        <v>7657</v>
      </c>
      <c r="B96" s="24">
        <v>3113</v>
      </c>
      <c r="C96" s="15" t="s">
        <v>162</v>
      </c>
      <c r="D96" s="240">
        <v>70979685</v>
      </c>
      <c r="E96" s="93">
        <v>99</v>
      </c>
      <c r="F96" s="94">
        <v>3861</v>
      </c>
      <c r="G96" s="93"/>
      <c r="H96" s="194"/>
      <c r="I96" s="109">
        <v>3861</v>
      </c>
      <c r="J96" s="138"/>
      <c r="K96" s="27">
        <v>0</v>
      </c>
      <c r="L96" s="204">
        <f t="shared" si="4"/>
        <v>0</v>
      </c>
      <c r="N96" s="206">
        <f t="shared" si="3"/>
        <v>3861</v>
      </c>
      <c r="O96" s="27">
        <f t="shared" si="5"/>
        <v>3861</v>
      </c>
    </row>
    <row r="97" spans="1:15" ht="30" hidden="1" x14ac:dyDescent="0.25">
      <c r="A97" s="12">
        <v>7658</v>
      </c>
      <c r="B97" s="24">
        <v>3113</v>
      </c>
      <c r="C97" s="73" t="s">
        <v>41</v>
      </c>
      <c r="D97" s="240">
        <v>70156611</v>
      </c>
      <c r="E97" s="93"/>
      <c r="F97" s="94"/>
      <c r="G97" s="93">
        <v>280</v>
      </c>
      <c r="H97" s="194">
        <v>10640</v>
      </c>
      <c r="I97" s="109">
        <v>10640</v>
      </c>
      <c r="J97" s="138"/>
      <c r="K97" s="27">
        <v>0</v>
      </c>
      <c r="L97" s="204">
        <f t="shared" si="4"/>
        <v>0</v>
      </c>
      <c r="N97" s="206">
        <f t="shared" si="3"/>
        <v>10640</v>
      </c>
      <c r="O97" s="27">
        <f t="shared" si="5"/>
        <v>10640</v>
      </c>
    </row>
    <row r="98" spans="1:15" ht="30" x14ac:dyDescent="0.25">
      <c r="A98" s="25">
        <v>7659</v>
      </c>
      <c r="B98" s="24">
        <v>3113</v>
      </c>
      <c r="C98" s="15" t="s">
        <v>163</v>
      </c>
      <c r="D98" s="240">
        <v>70997918</v>
      </c>
      <c r="E98" s="93">
        <v>179</v>
      </c>
      <c r="F98" s="94">
        <v>6981</v>
      </c>
      <c r="G98" s="93"/>
      <c r="H98" s="194"/>
      <c r="I98" s="109">
        <v>6981</v>
      </c>
      <c r="J98" s="138"/>
      <c r="K98" s="27">
        <v>1521</v>
      </c>
      <c r="L98" s="204">
        <f t="shared" si="4"/>
        <v>1521</v>
      </c>
      <c r="N98" s="206">
        <f t="shared" si="3"/>
        <v>5460</v>
      </c>
      <c r="O98" s="27">
        <f t="shared" si="5"/>
        <v>5460</v>
      </c>
    </row>
    <row r="99" spans="1:15" ht="30" x14ac:dyDescent="0.25">
      <c r="A99" s="25">
        <v>7660</v>
      </c>
      <c r="B99" s="24">
        <v>3117</v>
      </c>
      <c r="C99" s="15" t="s">
        <v>164</v>
      </c>
      <c r="D99" s="240">
        <v>70980861</v>
      </c>
      <c r="E99" s="93">
        <v>40</v>
      </c>
      <c r="F99" s="94">
        <v>1560</v>
      </c>
      <c r="G99" s="93"/>
      <c r="H99" s="194"/>
      <c r="I99" s="109">
        <v>1560</v>
      </c>
      <c r="J99" s="138"/>
      <c r="K99" s="27">
        <v>264</v>
      </c>
      <c r="L99" s="204">
        <f t="shared" si="4"/>
        <v>264</v>
      </c>
      <c r="N99" s="206">
        <f t="shared" si="3"/>
        <v>1296</v>
      </c>
      <c r="O99" s="27">
        <f t="shared" si="5"/>
        <v>1296</v>
      </c>
    </row>
    <row r="100" spans="1:15" ht="30" x14ac:dyDescent="0.25">
      <c r="A100" s="12">
        <v>7663</v>
      </c>
      <c r="B100" s="24">
        <v>3117</v>
      </c>
      <c r="C100" s="72" t="s">
        <v>8</v>
      </c>
      <c r="D100" s="240">
        <v>70980314</v>
      </c>
      <c r="E100" s="93"/>
      <c r="F100" s="94"/>
      <c r="G100" s="93">
        <v>250</v>
      </c>
      <c r="H100" s="194">
        <v>9500</v>
      </c>
      <c r="I100" s="109">
        <v>9500</v>
      </c>
      <c r="J100" s="138"/>
      <c r="K100" s="27">
        <v>9500</v>
      </c>
      <c r="L100" s="204">
        <f t="shared" si="4"/>
        <v>9500</v>
      </c>
      <c r="N100" s="206">
        <f t="shared" si="3"/>
        <v>0</v>
      </c>
      <c r="O100" s="27">
        <f t="shared" si="5"/>
        <v>0</v>
      </c>
    </row>
    <row r="101" spans="1:15" x14ac:dyDescent="0.25">
      <c r="A101" s="12">
        <v>7666</v>
      </c>
      <c r="B101" s="24">
        <v>3117</v>
      </c>
      <c r="C101" s="73" t="s">
        <v>165</v>
      </c>
      <c r="D101" s="240">
        <v>75017482</v>
      </c>
      <c r="E101" s="93">
        <v>240</v>
      </c>
      <c r="F101" s="94">
        <v>9360</v>
      </c>
      <c r="G101" s="93"/>
      <c r="H101" s="194"/>
      <c r="I101" s="109">
        <v>9360</v>
      </c>
      <c r="J101" s="138"/>
      <c r="K101" s="27">
        <v>7065</v>
      </c>
      <c r="L101" s="204">
        <f t="shared" si="4"/>
        <v>7065</v>
      </c>
      <c r="N101" s="206">
        <f t="shared" si="3"/>
        <v>2295</v>
      </c>
      <c r="O101" s="27">
        <f t="shared" si="5"/>
        <v>2295</v>
      </c>
    </row>
    <row r="102" spans="1:15" ht="30" x14ac:dyDescent="0.25">
      <c r="A102" s="25">
        <v>7667</v>
      </c>
      <c r="B102" s="24">
        <v>3117</v>
      </c>
      <c r="C102" s="15" t="s">
        <v>166</v>
      </c>
      <c r="D102" s="240">
        <v>75015668</v>
      </c>
      <c r="E102" s="93">
        <v>216</v>
      </c>
      <c r="F102" s="94">
        <v>8424</v>
      </c>
      <c r="G102" s="93">
        <v>504</v>
      </c>
      <c r="H102" s="194">
        <v>19152</v>
      </c>
      <c r="I102" s="109">
        <v>27576</v>
      </c>
      <c r="J102" s="138"/>
      <c r="K102" s="27">
        <v>2740</v>
      </c>
      <c r="L102" s="204">
        <f t="shared" si="4"/>
        <v>2740</v>
      </c>
      <c r="N102" s="206">
        <f t="shared" si="3"/>
        <v>24836</v>
      </c>
      <c r="O102" s="27">
        <f t="shared" si="5"/>
        <v>24836</v>
      </c>
    </row>
    <row r="103" spans="1:15" ht="30" x14ac:dyDescent="0.25">
      <c r="A103" s="25">
        <v>7669</v>
      </c>
      <c r="B103" s="24">
        <v>3117</v>
      </c>
      <c r="C103" s="15" t="s">
        <v>167</v>
      </c>
      <c r="D103" s="240">
        <v>75017261</v>
      </c>
      <c r="E103" s="93"/>
      <c r="F103" s="94"/>
      <c r="G103" s="93">
        <v>1000</v>
      </c>
      <c r="H103" s="194">
        <v>38000</v>
      </c>
      <c r="I103" s="109">
        <v>38000</v>
      </c>
      <c r="J103" s="138"/>
      <c r="K103" s="27">
        <v>27672.65</v>
      </c>
      <c r="L103" s="204">
        <f t="shared" si="4"/>
        <v>27672.65</v>
      </c>
      <c r="N103" s="206">
        <f t="shared" si="3"/>
        <v>10327.349999999999</v>
      </c>
      <c r="O103" s="27">
        <f t="shared" si="5"/>
        <v>10327.349999999999</v>
      </c>
    </row>
    <row r="104" spans="1:15" ht="30" hidden="1" x14ac:dyDescent="0.25">
      <c r="A104" s="12">
        <v>7671</v>
      </c>
      <c r="B104" s="24">
        <v>3117</v>
      </c>
      <c r="C104" s="73" t="s">
        <v>168</v>
      </c>
      <c r="D104" s="240">
        <v>75017644</v>
      </c>
      <c r="E104" s="93"/>
      <c r="F104" s="94"/>
      <c r="G104" s="93">
        <v>160</v>
      </c>
      <c r="H104" s="194">
        <v>6080</v>
      </c>
      <c r="I104" s="109">
        <v>6080</v>
      </c>
      <c r="J104" s="138"/>
      <c r="K104" s="27">
        <v>0</v>
      </c>
      <c r="L104" s="204">
        <f t="shared" si="4"/>
        <v>0</v>
      </c>
      <c r="N104" s="206">
        <f t="shared" si="3"/>
        <v>6080</v>
      </c>
      <c r="O104" s="27">
        <f t="shared" si="5"/>
        <v>6080</v>
      </c>
    </row>
    <row r="105" spans="1:15" ht="30" x14ac:dyDescent="0.25">
      <c r="A105" s="25">
        <v>7804</v>
      </c>
      <c r="B105" s="24">
        <v>3113</v>
      </c>
      <c r="C105" s="15" t="s">
        <v>32</v>
      </c>
      <c r="D105" s="240">
        <v>60154721</v>
      </c>
      <c r="E105" s="93">
        <v>343</v>
      </c>
      <c r="F105" s="94">
        <v>13377</v>
      </c>
      <c r="G105" s="93">
        <v>960</v>
      </c>
      <c r="H105" s="194">
        <v>36480</v>
      </c>
      <c r="I105" s="109">
        <v>49857</v>
      </c>
      <c r="J105" s="138"/>
      <c r="K105" s="27">
        <v>24646</v>
      </c>
      <c r="L105" s="204">
        <f t="shared" si="4"/>
        <v>24646</v>
      </c>
      <c r="N105" s="206">
        <f t="shared" si="3"/>
        <v>25211</v>
      </c>
      <c r="O105" s="27">
        <f t="shared" si="5"/>
        <v>25211</v>
      </c>
    </row>
    <row r="106" spans="1:15" ht="30" x14ac:dyDescent="0.25">
      <c r="A106" s="25">
        <v>7805</v>
      </c>
      <c r="B106" s="24">
        <v>3113</v>
      </c>
      <c r="C106" s="15" t="s">
        <v>30</v>
      </c>
      <c r="D106" s="240">
        <v>60154730</v>
      </c>
      <c r="E106" s="93">
        <v>720</v>
      </c>
      <c r="F106" s="94">
        <v>28080</v>
      </c>
      <c r="G106" s="93"/>
      <c r="H106" s="194"/>
      <c r="I106" s="109">
        <v>28080</v>
      </c>
      <c r="J106" s="138"/>
      <c r="K106" s="27">
        <v>5180</v>
      </c>
      <c r="L106" s="204">
        <f t="shared" si="4"/>
        <v>5180</v>
      </c>
      <c r="N106" s="206">
        <f t="shared" si="3"/>
        <v>22900</v>
      </c>
      <c r="O106" s="27">
        <f t="shared" si="5"/>
        <v>22900</v>
      </c>
    </row>
    <row r="107" spans="1:15" ht="30" hidden="1" x14ac:dyDescent="0.25">
      <c r="A107" s="12">
        <v>7806</v>
      </c>
      <c r="B107" s="24">
        <v>3113</v>
      </c>
      <c r="C107" s="73" t="s">
        <v>82</v>
      </c>
      <c r="D107" s="240">
        <v>64202313</v>
      </c>
      <c r="E107" s="93"/>
      <c r="F107" s="94"/>
      <c r="G107" s="93">
        <v>1080</v>
      </c>
      <c r="H107" s="194">
        <v>41040</v>
      </c>
      <c r="I107" s="109">
        <v>41040</v>
      </c>
      <c r="J107" s="138"/>
      <c r="K107" s="27">
        <v>0</v>
      </c>
      <c r="L107" s="204">
        <f t="shared" si="4"/>
        <v>0</v>
      </c>
      <c r="N107" s="206">
        <f t="shared" si="3"/>
        <v>41040</v>
      </c>
      <c r="O107" s="27">
        <f t="shared" si="5"/>
        <v>41040</v>
      </c>
    </row>
    <row r="108" spans="1:15" ht="30" hidden="1" x14ac:dyDescent="0.25">
      <c r="A108" s="25">
        <v>7808</v>
      </c>
      <c r="B108" s="24">
        <v>3117</v>
      </c>
      <c r="C108" s="15" t="s">
        <v>169</v>
      </c>
      <c r="D108" s="240">
        <v>70156697</v>
      </c>
      <c r="E108" s="93">
        <v>273</v>
      </c>
      <c r="F108" s="94">
        <v>10647</v>
      </c>
      <c r="G108" s="93"/>
      <c r="H108" s="194"/>
      <c r="I108" s="109">
        <v>10647</v>
      </c>
      <c r="J108" s="138"/>
      <c r="K108" s="27">
        <v>0</v>
      </c>
      <c r="L108" s="204">
        <f t="shared" si="4"/>
        <v>0</v>
      </c>
      <c r="N108" s="206">
        <f t="shared" si="3"/>
        <v>10647</v>
      </c>
      <c r="O108" s="27">
        <f t="shared" si="5"/>
        <v>10647</v>
      </c>
    </row>
    <row r="109" spans="1:15" ht="30" x14ac:dyDescent="0.25">
      <c r="A109" s="25">
        <v>7816</v>
      </c>
      <c r="B109" s="24">
        <v>3113</v>
      </c>
      <c r="C109" s="15" t="s">
        <v>170</v>
      </c>
      <c r="D109" s="240">
        <v>75015366</v>
      </c>
      <c r="E109" s="93"/>
      <c r="F109" s="94"/>
      <c r="G109" s="93">
        <v>520</v>
      </c>
      <c r="H109" s="194">
        <v>19760</v>
      </c>
      <c r="I109" s="109">
        <v>19760</v>
      </c>
      <c r="J109" s="138"/>
      <c r="K109" s="27">
        <v>15360</v>
      </c>
      <c r="L109" s="204">
        <f t="shared" si="4"/>
        <v>15360</v>
      </c>
      <c r="N109" s="206">
        <f t="shared" si="3"/>
        <v>4400</v>
      </c>
      <c r="O109" s="27">
        <f t="shared" si="5"/>
        <v>4400</v>
      </c>
    </row>
    <row r="110" spans="1:15" ht="30" hidden="1" x14ac:dyDescent="0.25">
      <c r="A110" s="12">
        <v>7820</v>
      </c>
      <c r="B110" s="24">
        <v>3113</v>
      </c>
      <c r="C110" s="73" t="s">
        <v>171</v>
      </c>
      <c r="D110" s="240">
        <v>75017415</v>
      </c>
      <c r="E110" s="93"/>
      <c r="F110" s="94"/>
      <c r="G110" s="93">
        <v>600</v>
      </c>
      <c r="H110" s="194">
        <v>22800</v>
      </c>
      <c r="I110" s="109">
        <v>22800</v>
      </c>
      <c r="J110" s="138"/>
      <c r="K110" s="27">
        <v>0</v>
      </c>
      <c r="L110" s="204">
        <f t="shared" si="4"/>
        <v>0</v>
      </c>
      <c r="N110" s="206">
        <f t="shared" si="3"/>
        <v>22800</v>
      </c>
      <c r="O110" s="27">
        <f t="shared" si="5"/>
        <v>22800</v>
      </c>
    </row>
    <row r="111" spans="1:15" ht="30" hidden="1" x14ac:dyDescent="0.25">
      <c r="A111" s="12">
        <v>7822</v>
      </c>
      <c r="B111" s="24">
        <v>3113</v>
      </c>
      <c r="C111" s="73" t="s">
        <v>172</v>
      </c>
      <c r="D111" s="240">
        <v>75017881</v>
      </c>
      <c r="E111" s="93">
        <v>152</v>
      </c>
      <c r="F111" s="94">
        <v>5928</v>
      </c>
      <c r="G111" s="93">
        <v>380</v>
      </c>
      <c r="H111" s="194">
        <v>14440</v>
      </c>
      <c r="I111" s="109">
        <v>20368</v>
      </c>
      <c r="J111" s="138"/>
      <c r="K111" s="27">
        <v>0</v>
      </c>
      <c r="L111" s="204">
        <f t="shared" si="4"/>
        <v>0</v>
      </c>
      <c r="N111" s="206">
        <f t="shared" si="3"/>
        <v>20368</v>
      </c>
      <c r="O111" s="27">
        <f t="shared" si="5"/>
        <v>20368</v>
      </c>
    </row>
    <row r="112" spans="1:15" ht="30" hidden="1" x14ac:dyDescent="0.25">
      <c r="A112" s="12">
        <v>7827</v>
      </c>
      <c r="B112" s="24">
        <v>3113</v>
      </c>
      <c r="C112" s="73" t="s">
        <v>173</v>
      </c>
      <c r="D112" s="240">
        <v>49290576</v>
      </c>
      <c r="E112" s="93"/>
      <c r="F112" s="94"/>
      <c r="G112" s="93">
        <v>330</v>
      </c>
      <c r="H112" s="194">
        <v>12540</v>
      </c>
      <c r="I112" s="109">
        <v>12540</v>
      </c>
      <c r="J112" s="138"/>
      <c r="K112" s="27">
        <v>0</v>
      </c>
      <c r="L112" s="204">
        <f t="shared" si="4"/>
        <v>0</v>
      </c>
      <c r="N112" s="206">
        <f t="shared" si="3"/>
        <v>12540</v>
      </c>
      <c r="O112" s="27">
        <f t="shared" si="5"/>
        <v>12540</v>
      </c>
    </row>
    <row r="113" spans="1:15" ht="30" x14ac:dyDescent="0.25">
      <c r="A113" s="25">
        <v>7829</v>
      </c>
      <c r="B113" s="24">
        <v>3113</v>
      </c>
      <c r="C113" s="15" t="s">
        <v>56</v>
      </c>
      <c r="D113" s="240">
        <v>75017032</v>
      </c>
      <c r="E113" s="93">
        <v>400</v>
      </c>
      <c r="F113" s="94">
        <v>15600</v>
      </c>
      <c r="G113" s="93"/>
      <c r="H113" s="194"/>
      <c r="I113" s="109">
        <v>15600</v>
      </c>
      <c r="J113" s="138"/>
      <c r="K113" s="27">
        <v>2380</v>
      </c>
      <c r="L113" s="204">
        <f t="shared" si="4"/>
        <v>2380</v>
      </c>
      <c r="N113" s="206">
        <f t="shared" si="3"/>
        <v>13220</v>
      </c>
      <c r="O113" s="27">
        <f t="shared" si="5"/>
        <v>13220</v>
      </c>
    </row>
    <row r="114" spans="1:15" x14ac:dyDescent="0.25">
      <c r="A114" s="25">
        <v>7834</v>
      </c>
      <c r="B114" s="24">
        <v>3113</v>
      </c>
      <c r="C114" s="15" t="s">
        <v>40</v>
      </c>
      <c r="D114" s="240">
        <v>64201180</v>
      </c>
      <c r="E114" s="93">
        <v>55</v>
      </c>
      <c r="F114" s="94">
        <v>2145</v>
      </c>
      <c r="G114" s="93">
        <v>100</v>
      </c>
      <c r="H114" s="194">
        <v>3800</v>
      </c>
      <c r="I114" s="109">
        <v>5945</v>
      </c>
      <c r="J114" s="138"/>
      <c r="K114" s="27">
        <v>5945</v>
      </c>
      <c r="L114" s="204">
        <f t="shared" si="4"/>
        <v>5945</v>
      </c>
      <c r="N114" s="206">
        <f t="shared" si="3"/>
        <v>0</v>
      </c>
      <c r="O114" s="27">
        <f t="shared" si="5"/>
        <v>0</v>
      </c>
    </row>
    <row r="115" spans="1:15" hidden="1" x14ac:dyDescent="0.25">
      <c r="A115" s="25">
        <v>7835</v>
      </c>
      <c r="B115" s="24">
        <v>3113</v>
      </c>
      <c r="C115" s="73" t="s">
        <v>174</v>
      </c>
      <c r="D115" s="240">
        <v>64201112</v>
      </c>
      <c r="E115" s="93">
        <v>56</v>
      </c>
      <c r="F115" s="94">
        <v>2184</v>
      </c>
      <c r="G115" s="93">
        <v>108</v>
      </c>
      <c r="H115" s="194">
        <v>4104</v>
      </c>
      <c r="I115" s="109">
        <v>6288</v>
      </c>
      <c r="J115" s="138"/>
      <c r="K115" s="27">
        <v>0</v>
      </c>
      <c r="L115" s="204">
        <f t="shared" si="4"/>
        <v>0</v>
      </c>
      <c r="N115" s="206">
        <f t="shared" si="3"/>
        <v>6288</v>
      </c>
      <c r="O115" s="27">
        <f t="shared" si="5"/>
        <v>6288</v>
      </c>
    </row>
    <row r="116" spans="1:15" x14ac:dyDescent="0.25">
      <c r="A116" s="69">
        <v>7836</v>
      </c>
      <c r="B116" s="70">
        <v>3113</v>
      </c>
      <c r="C116" s="68" t="s">
        <v>175</v>
      </c>
      <c r="D116" s="242">
        <v>64201147</v>
      </c>
      <c r="E116" s="93"/>
      <c r="F116" s="96"/>
      <c r="G116" s="93">
        <v>200</v>
      </c>
      <c r="H116" s="194">
        <v>7600</v>
      </c>
      <c r="I116" s="109">
        <v>7600</v>
      </c>
      <c r="J116" s="138"/>
      <c r="K116" s="27">
        <v>4877</v>
      </c>
      <c r="L116" s="204">
        <f t="shared" si="4"/>
        <v>4877</v>
      </c>
      <c r="N116" s="206">
        <f t="shared" si="3"/>
        <v>2723</v>
      </c>
      <c r="O116" s="27">
        <f t="shared" si="5"/>
        <v>2723</v>
      </c>
    </row>
    <row r="117" spans="1:15" hidden="1" x14ac:dyDescent="0.25">
      <c r="A117" s="25">
        <v>7843</v>
      </c>
      <c r="B117" s="24">
        <v>3113</v>
      </c>
      <c r="C117" s="15" t="s">
        <v>176</v>
      </c>
      <c r="D117" s="240">
        <v>70883548</v>
      </c>
      <c r="E117" s="93">
        <v>380</v>
      </c>
      <c r="F117" s="94">
        <v>14820</v>
      </c>
      <c r="G117" s="93"/>
      <c r="H117" s="194"/>
      <c r="I117" s="109">
        <v>14820</v>
      </c>
      <c r="J117" s="138"/>
      <c r="K117" s="27">
        <v>0</v>
      </c>
      <c r="L117" s="204">
        <f t="shared" si="4"/>
        <v>0</v>
      </c>
      <c r="N117" s="206">
        <f t="shared" si="3"/>
        <v>14820</v>
      </c>
      <c r="O117" s="27">
        <f t="shared" si="5"/>
        <v>14820</v>
      </c>
    </row>
    <row r="118" spans="1:15" x14ac:dyDescent="0.25">
      <c r="A118" s="12">
        <v>7847</v>
      </c>
      <c r="B118" s="24">
        <v>3113</v>
      </c>
      <c r="C118" s="73" t="s">
        <v>177</v>
      </c>
      <c r="D118" s="240">
        <v>70988021</v>
      </c>
      <c r="E118" s="93"/>
      <c r="F118" s="94"/>
      <c r="G118" s="93">
        <v>1560</v>
      </c>
      <c r="H118" s="194">
        <v>59280</v>
      </c>
      <c r="I118" s="109">
        <v>59280</v>
      </c>
      <c r="J118" s="138"/>
      <c r="K118" s="27">
        <v>44034</v>
      </c>
      <c r="L118" s="204">
        <f t="shared" si="4"/>
        <v>44034</v>
      </c>
      <c r="N118" s="206">
        <f t="shared" si="3"/>
        <v>15246</v>
      </c>
      <c r="O118" s="27">
        <f t="shared" si="5"/>
        <v>15246</v>
      </c>
    </row>
    <row r="119" spans="1:15" ht="30" x14ac:dyDescent="0.25">
      <c r="A119" s="25">
        <v>7849</v>
      </c>
      <c r="B119" s="24">
        <v>3117</v>
      </c>
      <c r="C119" s="15" t="s">
        <v>178</v>
      </c>
      <c r="D119" s="240">
        <v>75015536</v>
      </c>
      <c r="E119" s="93">
        <v>336</v>
      </c>
      <c r="F119" s="94">
        <v>13104</v>
      </c>
      <c r="G119" s="93"/>
      <c r="H119" s="194"/>
      <c r="I119" s="109">
        <v>13104</v>
      </c>
      <c r="J119" s="138"/>
      <c r="K119" s="27">
        <v>1008.84</v>
      </c>
      <c r="L119" s="204">
        <f t="shared" si="4"/>
        <v>1008.84</v>
      </c>
      <c r="N119" s="206">
        <f t="shared" si="3"/>
        <v>12095.16</v>
      </c>
      <c r="O119" s="27">
        <f t="shared" si="5"/>
        <v>12095.16</v>
      </c>
    </row>
    <row r="120" spans="1:15" ht="30" hidden="1" x14ac:dyDescent="0.25">
      <c r="A120" s="67">
        <v>7850</v>
      </c>
      <c r="B120" s="254">
        <v>3113</v>
      </c>
      <c r="C120" s="73" t="s">
        <v>22</v>
      </c>
      <c r="D120" s="241">
        <v>75018128</v>
      </c>
      <c r="E120" s="93">
        <v>896</v>
      </c>
      <c r="F120" s="94">
        <v>34944</v>
      </c>
      <c r="G120" s="93"/>
      <c r="H120" s="194"/>
      <c r="I120" s="109">
        <v>34944</v>
      </c>
      <c r="J120" s="138"/>
      <c r="K120" s="27">
        <v>0</v>
      </c>
      <c r="L120" s="204">
        <f t="shared" si="4"/>
        <v>0</v>
      </c>
      <c r="N120" s="206">
        <f t="shared" si="3"/>
        <v>34944</v>
      </c>
      <c r="O120" s="27">
        <f t="shared" si="5"/>
        <v>34944</v>
      </c>
    </row>
    <row r="121" spans="1:15" ht="30" x14ac:dyDescent="0.25">
      <c r="A121" s="25">
        <v>7851</v>
      </c>
      <c r="B121" s="24">
        <v>3117</v>
      </c>
      <c r="C121" s="15" t="s">
        <v>179</v>
      </c>
      <c r="D121" s="240">
        <v>75016591</v>
      </c>
      <c r="E121" s="93">
        <v>518</v>
      </c>
      <c r="F121" s="94">
        <v>20202</v>
      </c>
      <c r="G121" s="93"/>
      <c r="H121" s="194"/>
      <c r="I121" s="109">
        <v>20202</v>
      </c>
      <c r="J121" s="138"/>
      <c r="K121" s="27">
        <v>6061</v>
      </c>
      <c r="L121" s="204">
        <f t="shared" si="4"/>
        <v>6061</v>
      </c>
      <c r="N121" s="206">
        <f t="shared" si="3"/>
        <v>14141</v>
      </c>
      <c r="O121" s="27">
        <f t="shared" si="5"/>
        <v>14141</v>
      </c>
    </row>
    <row r="122" spans="1:15" ht="30" x14ac:dyDescent="0.25">
      <c r="A122" s="12">
        <v>7854</v>
      </c>
      <c r="B122" s="24">
        <v>3113</v>
      </c>
      <c r="C122" s="73" t="s">
        <v>9</v>
      </c>
      <c r="D122" s="240">
        <v>49290266</v>
      </c>
      <c r="E122" s="93"/>
      <c r="F122" s="94"/>
      <c r="G122" s="93">
        <v>440</v>
      </c>
      <c r="H122" s="194">
        <v>16720</v>
      </c>
      <c r="I122" s="109">
        <v>16720</v>
      </c>
      <c r="J122" s="138"/>
      <c r="K122" s="27">
        <v>10040</v>
      </c>
      <c r="L122" s="204">
        <f t="shared" si="4"/>
        <v>10040</v>
      </c>
      <c r="N122" s="206">
        <f t="shared" si="3"/>
        <v>6680</v>
      </c>
      <c r="O122" s="27">
        <f t="shared" si="5"/>
        <v>6680</v>
      </c>
    </row>
    <row r="123" spans="1:15" x14ac:dyDescent="0.25">
      <c r="A123" s="12">
        <v>7861</v>
      </c>
      <c r="B123" s="24">
        <v>3113</v>
      </c>
      <c r="C123" s="73" t="s">
        <v>180</v>
      </c>
      <c r="D123" s="240">
        <v>49290649</v>
      </c>
      <c r="E123" s="93"/>
      <c r="F123" s="94"/>
      <c r="G123" s="93">
        <v>660</v>
      </c>
      <c r="H123" s="194">
        <v>25080</v>
      </c>
      <c r="I123" s="109">
        <v>25080</v>
      </c>
      <c r="J123" s="138"/>
      <c r="K123" s="27">
        <v>25080</v>
      </c>
      <c r="L123" s="204">
        <f t="shared" si="4"/>
        <v>25080</v>
      </c>
      <c r="N123" s="206">
        <f t="shared" si="3"/>
        <v>0</v>
      </c>
      <c r="O123" s="27">
        <f t="shared" si="5"/>
        <v>0</v>
      </c>
    </row>
    <row r="124" spans="1:15" ht="30" x14ac:dyDescent="0.25">
      <c r="A124" s="12">
        <v>7867</v>
      </c>
      <c r="B124" s="24">
        <v>3117</v>
      </c>
      <c r="C124" s="73" t="s">
        <v>181</v>
      </c>
      <c r="D124" s="240">
        <v>75015188</v>
      </c>
      <c r="E124" s="93"/>
      <c r="F124" s="94"/>
      <c r="G124" s="93">
        <v>480</v>
      </c>
      <c r="H124" s="194">
        <v>18240</v>
      </c>
      <c r="I124" s="109">
        <v>18240</v>
      </c>
      <c r="J124" s="138"/>
      <c r="K124" s="27">
        <v>10931.6</v>
      </c>
      <c r="L124" s="204">
        <f t="shared" si="4"/>
        <v>10931.6</v>
      </c>
      <c r="N124" s="206">
        <f t="shared" si="3"/>
        <v>7308.4</v>
      </c>
      <c r="O124" s="27">
        <f t="shared" si="5"/>
        <v>7308.4</v>
      </c>
    </row>
    <row r="125" spans="1:15" ht="30" x14ac:dyDescent="0.25">
      <c r="A125" s="12">
        <v>7880</v>
      </c>
      <c r="B125" s="24">
        <v>3117</v>
      </c>
      <c r="C125" s="71" t="s">
        <v>182</v>
      </c>
      <c r="D125" s="240">
        <v>75016079</v>
      </c>
      <c r="E125" s="93"/>
      <c r="F125" s="94"/>
      <c r="G125" s="93">
        <v>740</v>
      </c>
      <c r="H125" s="194">
        <v>28120</v>
      </c>
      <c r="I125" s="109">
        <v>28120</v>
      </c>
      <c r="J125" s="138"/>
      <c r="K125" s="27">
        <v>15285</v>
      </c>
      <c r="L125" s="204">
        <f t="shared" si="4"/>
        <v>15285</v>
      </c>
      <c r="N125" s="206">
        <f t="shared" si="3"/>
        <v>12835</v>
      </c>
      <c r="O125" s="27">
        <f t="shared" si="5"/>
        <v>12835</v>
      </c>
    </row>
    <row r="126" spans="1:15" ht="30" hidden="1" x14ac:dyDescent="0.25">
      <c r="A126" s="12">
        <v>7881</v>
      </c>
      <c r="B126" s="24">
        <v>3117</v>
      </c>
      <c r="C126" s="71" t="s">
        <v>183</v>
      </c>
      <c r="D126" s="240">
        <v>70985707</v>
      </c>
      <c r="E126" s="93"/>
      <c r="F126" s="94"/>
      <c r="G126" s="93">
        <v>540</v>
      </c>
      <c r="H126" s="194">
        <v>20520</v>
      </c>
      <c r="I126" s="109">
        <v>20520</v>
      </c>
      <c r="J126" s="138"/>
      <c r="K126" s="27">
        <v>0</v>
      </c>
      <c r="L126" s="204">
        <f t="shared" si="4"/>
        <v>0</v>
      </c>
      <c r="N126" s="206">
        <f t="shared" si="3"/>
        <v>20520</v>
      </c>
      <c r="O126" s="27">
        <f t="shared" si="5"/>
        <v>20520</v>
      </c>
    </row>
    <row r="127" spans="1:15" hidden="1" x14ac:dyDescent="0.25">
      <c r="A127" s="25">
        <v>7886</v>
      </c>
      <c r="B127" s="24">
        <v>3117</v>
      </c>
      <c r="C127" s="71" t="s">
        <v>184</v>
      </c>
      <c r="D127" s="240">
        <v>75015960</v>
      </c>
      <c r="E127" s="93">
        <v>266</v>
      </c>
      <c r="F127" s="94">
        <v>10374</v>
      </c>
      <c r="G127" s="93">
        <v>114</v>
      </c>
      <c r="H127" s="194">
        <v>4332</v>
      </c>
      <c r="I127" s="109">
        <v>14706</v>
      </c>
      <c r="J127" s="138"/>
      <c r="K127" s="27">
        <v>0</v>
      </c>
      <c r="L127" s="204">
        <f t="shared" si="4"/>
        <v>0</v>
      </c>
      <c r="N127" s="206">
        <f t="shared" si="3"/>
        <v>14706</v>
      </c>
      <c r="O127" s="27">
        <f t="shared" si="5"/>
        <v>14706</v>
      </c>
    </row>
    <row r="128" spans="1:15" ht="30.75" thickBot="1" x14ac:dyDescent="0.3">
      <c r="A128" s="25">
        <v>7887</v>
      </c>
      <c r="B128" s="24">
        <v>3113</v>
      </c>
      <c r="C128" s="15" t="s">
        <v>84</v>
      </c>
      <c r="D128" s="240">
        <v>70995079</v>
      </c>
      <c r="E128" s="93"/>
      <c r="F128" s="94"/>
      <c r="G128" s="93">
        <v>114</v>
      </c>
      <c r="H128" s="194">
        <v>4332</v>
      </c>
      <c r="I128" s="109">
        <v>4332</v>
      </c>
      <c r="J128" s="138"/>
      <c r="K128" s="30">
        <v>4332</v>
      </c>
      <c r="L128" s="204">
        <f t="shared" si="4"/>
        <v>4332</v>
      </c>
      <c r="N128" s="207">
        <f t="shared" si="3"/>
        <v>0</v>
      </c>
      <c r="O128" s="30">
        <f t="shared" si="5"/>
        <v>0</v>
      </c>
    </row>
    <row r="129" spans="1:15" x14ac:dyDescent="0.25">
      <c r="A129" s="338" t="s">
        <v>232</v>
      </c>
      <c r="B129" s="61"/>
      <c r="C129" s="77" t="s">
        <v>185</v>
      </c>
      <c r="D129" s="61"/>
      <c r="E129" s="97">
        <v>21381</v>
      </c>
      <c r="F129" s="98">
        <v>833859</v>
      </c>
      <c r="G129" s="97">
        <v>55702</v>
      </c>
      <c r="H129" s="98">
        <v>2116676</v>
      </c>
      <c r="I129" s="98">
        <v>2950535</v>
      </c>
      <c r="J129" s="138"/>
      <c r="K129" s="315">
        <f>SUM(K9:K128)</f>
        <v>1005967.4599999998</v>
      </c>
      <c r="L129" s="106">
        <f>SUM(L9:L128)</f>
        <v>1005967.4599999998</v>
      </c>
      <c r="N129" s="106">
        <f>SUM(N9:N128)</f>
        <v>1944567.54</v>
      </c>
      <c r="O129" s="106">
        <f>SUM(O9:O128)</f>
        <v>1944567.54</v>
      </c>
    </row>
    <row r="130" spans="1:15" x14ac:dyDescent="0.25">
      <c r="A130" s="338" t="s">
        <v>232</v>
      </c>
      <c r="B130" s="61"/>
      <c r="C130" s="79" t="s">
        <v>186</v>
      </c>
      <c r="D130" s="123"/>
      <c r="E130" s="11"/>
      <c r="F130" s="99"/>
      <c r="G130" s="11"/>
      <c r="H130" s="99"/>
      <c r="I130" s="100"/>
      <c r="J130" s="138"/>
      <c r="K130" s="99"/>
      <c r="L130" s="100"/>
      <c r="N130" s="99"/>
      <c r="O130" s="100"/>
    </row>
    <row r="131" spans="1:15" ht="15.75" thickBot="1" x14ac:dyDescent="0.3">
      <c r="A131" s="339" t="s">
        <v>232</v>
      </c>
      <c r="B131" s="74"/>
      <c r="C131" s="80" t="s">
        <v>187</v>
      </c>
      <c r="D131" s="78"/>
      <c r="E131" s="11"/>
      <c r="F131" s="99"/>
      <c r="G131" s="11"/>
      <c r="H131" s="99"/>
      <c r="I131" s="100"/>
      <c r="J131" s="138"/>
      <c r="K131" s="99"/>
      <c r="L131" s="100"/>
      <c r="N131" s="99"/>
      <c r="O131" s="100"/>
    </row>
    <row r="132" spans="1:15" x14ac:dyDescent="0.25">
      <c r="A132" s="250">
        <v>431</v>
      </c>
      <c r="B132" s="251">
        <v>3114</v>
      </c>
      <c r="C132" s="247" t="s">
        <v>188</v>
      </c>
      <c r="D132" s="244">
        <v>70841144</v>
      </c>
      <c r="E132" s="101">
        <v>640</v>
      </c>
      <c r="F132" s="92">
        <v>24960</v>
      </c>
      <c r="G132" s="91"/>
      <c r="H132" s="193"/>
      <c r="I132" s="102">
        <v>24960</v>
      </c>
      <c r="J132" s="138"/>
      <c r="K132" s="295">
        <v>3470.4</v>
      </c>
      <c r="L132" s="102">
        <f>K132</f>
        <v>3470.4</v>
      </c>
      <c r="N132" s="205">
        <f>F132-K132</f>
        <v>21489.599999999999</v>
      </c>
      <c r="O132" s="102">
        <f>I132-L132</f>
        <v>21489.599999999999</v>
      </c>
    </row>
    <row r="133" spans="1:15" ht="30" x14ac:dyDescent="0.25">
      <c r="A133" s="252">
        <v>347</v>
      </c>
      <c r="B133" s="245">
        <v>3114</v>
      </c>
      <c r="C133" s="248" t="s">
        <v>189</v>
      </c>
      <c r="D133" s="245">
        <v>48623091</v>
      </c>
      <c r="E133" s="26">
        <v>56</v>
      </c>
      <c r="F133" s="94">
        <v>2184</v>
      </c>
      <c r="G133" s="93">
        <v>56</v>
      </c>
      <c r="H133" s="194">
        <v>2128</v>
      </c>
      <c r="I133" s="27">
        <v>4312</v>
      </c>
      <c r="J133" s="138"/>
      <c r="K133" s="294">
        <v>2375</v>
      </c>
      <c r="L133" s="27">
        <f>K133</f>
        <v>2375</v>
      </c>
      <c r="N133" s="206">
        <f>H133+F133-K133</f>
        <v>1937</v>
      </c>
      <c r="O133" s="27">
        <f t="shared" ref="N133:O135" si="6">I133-L133</f>
        <v>1937</v>
      </c>
    </row>
    <row r="134" spans="1:15" ht="30" x14ac:dyDescent="0.25">
      <c r="A134" s="252">
        <v>426</v>
      </c>
      <c r="B134" s="245">
        <v>3114</v>
      </c>
      <c r="C134" s="248" t="s">
        <v>190</v>
      </c>
      <c r="D134" s="245">
        <v>60153351</v>
      </c>
      <c r="E134" s="26"/>
      <c r="F134" s="94"/>
      <c r="G134" s="93">
        <v>440</v>
      </c>
      <c r="H134" s="194">
        <v>16720</v>
      </c>
      <c r="I134" s="27">
        <v>16720</v>
      </c>
      <c r="J134" s="138"/>
      <c r="K134" s="294">
        <v>13870</v>
      </c>
      <c r="L134" s="27">
        <f t="shared" ref="L134:L135" si="7">K134</f>
        <v>13870</v>
      </c>
      <c r="N134" s="206">
        <f t="shared" si="6"/>
        <v>2850</v>
      </c>
      <c r="O134" s="27">
        <f t="shared" si="6"/>
        <v>2850</v>
      </c>
    </row>
    <row r="135" spans="1:15" ht="30.75" thickBot="1" x14ac:dyDescent="0.3">
      <c r="A135" s="253">
        <v>363</v>
      </c>
      <c r="B135" s="246">
        <v>3114</v>
      </c>
      <c r="C135" s="249" t="s">
        <v>191</v>
      </c>
      <c r="D135" s="246">
        <v>70836418</v>
      </c>
      <c r="E135" s="29"/>
      <c r="F135" s="103"/>
      <c r="G135" s="104">
        <v>500</v>
      </c>
      <c r="H135" s="195">
        <v>19000</v>
      </c>
      <c r="I135" s="30">
        <v>19000</v>
      </c>
      <c r="J135" s="138"/>
      <c r="K135" s="293">
        <v>19000</v>
      </c>
      <c r="L135" s="30">
        <f t="shared" si="7"/>
        <v>19000</v>
      </c>
      <c r="N135" s="207">
        <f t="shared" si="6"/>
        <v>0</v>
      </c>
      <c r="O135" s="30">
        <f t="shared" si="6"/>
        <v>0</v>
      </c>
    </row>
    <row r="136" spans="1:15" x14ac:dyDescent="0.25">
      <c r="A136" s="338" t="s">
        <v>232</v>
      </c>
      <c r="B136" s="76"/>
      <c r="C136" s="77" t="s">
        <v>192</v>
      </c>
      <c r="D136" s="124"/>
      <c r="E136" s="105">
        <v>696</v>
      </c>
      <c r="F136" s="106">
        <v>27144</v>
      </c>
      <c r="G136" s="105">
        <v>996</v>
      </c>
      <c r="H136" s="105">
        <v>37848</v>
      </c>
      <c r="I136" s="98">
        <v>64992</v>
      </c>
      <c r="J136" s="138"/>
      <c r="K136" s="112">
        <f>SUM(K132:K135)</f>
        <v>38715.4</v>
      </c>
      <c r="L136" s="112">
        <f>SUM(L132:L135)</f>
        <v>38715.4</v>
      </c>
      <c r="N136" s="112">
        <f>SUM(N132:N135)</f>
        <v>26276.6</v>
      </c>
      <c r="O136" s="112">
        <f>SUM(O132:O135)</f>
        <v>26276.6</v>
      </c>
    </row>
    <row r="137" spans="1:15" x14ac:dyDescent="0.25">
      <c r="A137" s="338" t="s">
        <v>232</v>
      </c>
      <c r="B137" s="76"/>
      <c r="C137" s="81" t="s">
        <v>193</v>
      </c>
      <c r="D137" s="124"/>
      <c r="E137" s="105">
        <v>22077</v>
      </c>
      <c r="F137" s="106">
        <v>861003</v>
      </c>
      <c r="G137" s="105">
        <v>56698</v>
      </c>
      <c r="H137" s="106">
        <v>2154524</v>
      </c>
      <c r="I137" s="106">
        <v>3015527</v>
      </c>
      <c r="J137" s="138"/>
      <c r="K137" s="106">
        <f>K129+K136</f>
        <v>1044682.8599999999</v>
      </c>
      <c r="L137" s="106">
        <f>L129+L136</f>
        <v>1044682.8599999999</v>
      </c>
      <c r="N137" s="106">
        <f>N129+N136</f>
        <v>1970844.1400000001</v>
      </c>
      <c r="O137" s="106">
        <f>O129+O136</f>
        <v>1970844.1400000001</v>
      </c>
    </row>
    <row r="138" spans="1:15" x14ac:dyDescent="0.25">
      <c r="A138" s="338" t="s">
        <v>232</v>
      </c>
      <c r="B138" s="76"/>
      <c r="C138" s="81"/>
      <c r="D138" s="124"/>
      <c r="E138" s="105"/>
      <c r="F138" s="106"/>
      <c r="G138" s="105"/>
      <c r="H138" s="106"/>
      <c r="I138" s="11"/>
      <c r="J138" s="138"/>
      <c r="K138" s="106"/>
      <c r="L138" s="11"/>
      <c r="N138" s="106"/>
      <c r="O138" s="11"/>
    </row>
    <row r="139" spans="1:15" ht="15.75" thickBot="1" x14ac:dyDescent="0.3">
      <c r="A139" s="339" t="s">
        <v>232</v>
      </c>
      <c r="B139" s="76"/>
      <c r="C139" s="80" t="s">
        <v>194</v>
      </c>
      <c r="D139" s="124"/>
      <c r="E139" s="100"/>
      <c r="F139" s="100"/>
      <c r="G139" s="100"/>
      <c r="H139" s="107"/>
      <c r="I139" s="108"/>
      <c r="J139" s="139"/>
      <c r="K139" s="107"/>
      <c r="L139" s="108"/>
      <c r="N139" s="107"/>
      <c r="O139" s="108"/>
    </row>
    <row r="140" spans="1:15" x14ac:dyDescent="0.25">
      <c r="A140" s="250">
        <v>207</v>
      </c>
      <c r="B140" s="251">
        <v>3113</v>
      </c>
      <c r="C140" s="255" t="s">
        <v>195</v>
      </c>
      <c r="D140" s="251">
        <v>25262092</v>
      </c>
      <c r="E140" s="91"/>
      <c r="F140" s="92"/>
      <c r="G140" s="91">
        <v>300</v>
      </c>
      <c r="H140" s="193">
        <v>11400</v>
      </c>
      <c r="I140" s="109">
        <v>11400</v>
      </c>
      <c r="J140" s="138"/>
      <c r="K140" s="205">
        <v>7800</v>
      </c>
      <c r="L140" s="209">
        <f>K140</f>
        <v>7800</v>
      </c>
      <c r="N140" s="205">
        <f>H140-K140</f>
        <v>3600</v>
      </c>
      <c r="O140" s="102">
        <f>I140-L140</f>
        <v>3600</v>
      </c>
    </row>
    <row r="141" spans="1:15" ht="30" hidden="1" x14ac:dyDescent="0.25">
      <c r="A141" s="252">
        <v>258</v>
      </c>
      <c r="B141" s="245">
        <v>3113</v>
      </c>
      <c r="C141" s="256" t="s">
        <v>196</v>
      </c>
      <c r="D141" s="245">
        <v>75015820</v>
      </c>
      <c r="E141" s="93">
        <v>84</v>
      </c>
      <c r="F141" s="94">
        <v>3276</v>
      </c>
      <c r="G141" s="93"/>
      <c r="H141" s="194"/>
      <c r="I141" s="109">
        <v>3276</v>
      </c>
      <c r="J141" s="138"/>
      <c r="K141" s="206">
        <v>0</v>
      </c>
      <c r="L141" s="109">
        <f>K141</f>
        <v>0</v>
      </c>
      <c r="N141" s="206">
        <f t="shared" ref="N141:O142" si="8">H141-K141</f>
        <v>0</v>
      </c>
      <c r="O141" s="27">
        <f t="shared" si="8"/>
        <v>3276</v>
      </c>
    </row>
    <row r="142" spans="1:15" ht="30.75" thickBot="1" x14ac:dyDescent="0.3">
      <c r="A142" s="253">
        <v>250</v>
      </c>
      <c r="B142" s="246">
        <v>3111</v>
      </c>
      <c r="C142" s="257" t="s">
        <v>197</v>
      </c>
      <c r="D142" s="246">
        <v>5141265</v>
      </c>
      <c r="E142" s="104"/>
      <c r="F142" s="103"/>
      <c r="G142" s="110">
        <v>280</v>
      </c>
      <c r="H142" s="196">
        <v>10640</v>
      </c>
      <c r="I142" s="111">
        <v>10640</v>
      </c>
      <c r="J142" s="138"/>
      <c r="K142" s="208">
        <v>7155</v>
      </c>
      <c r="L142" s="111">
        <f>K142</f>
        <v>7155</v>
      </c>
      <c r="N142" s="207">
        <f t="shared" si="8"/>
        <v>3485</v>
      </c>
      <c r="O142" s="30">
        <f t="shared" si="8"/>
        <v>3485</v>
      </c>
    </row>
    <row r="143" spans="1:15" x14ac:dyDescent="0.25">
      <c r="A143" s="75"/>
      <c r="B143" s="76"/>
      <c r="C143" s="82" t="s">
        <v>198</v>
      </c>
      <c r="D143" s="125"/>
      <c r="E143" s="105">
        <v>84</v>
      </c>
      <c r="F143" s="112">
        <v>3276</v>
      </c>
      <c r="G143" s="105">
        <v>580</v>
      </c>
      <c r="H143" s="112">
        <v>22040</v>
      </c>
      <c r="I143" s="113">
        <v>25316</v>
      </c>
      <c r="J143" s="138"/>
      <c r="K143" s="112">
        <f>SUM(K140:K142)</f>
        <v>14955</v>
      </c>
      <c r="L143" s="112">
        <f>SUM(L140:L142)</f>
        <v>14955</v>
      </c>
      <c r="N143" s="112">
        <f>SUM(N140:N142)</f>
        <v>7085</v>
      </c>
      <c r="O143" s="112">
        <f>SUM(O140:O142)</f>
        <v>10361</v>
      </c>
    </row>
    <row r="144" spans="1:15" ht="9" customHeight="1" thickBot="1" x14ac:dyDescent="0.3">
      <c r="A144" s="75"/>
      <c r="B144" s="76"/>
      <c r="C144" s="83"/>
      <c r="D144" s="125"/>
      <c r="E144" s="11"/>
      <c r="F144" s="99"/>
      <c r="G144" s="11"/>
      <c r="H144" s="11"/>
      <c r="I144" s="11"/>
      <c r="J144" s="138"/>
      <c r="K144" s="11"/>
      <c r="L144" s="11"/>
      <c r="N144" s="11"/>
      <c r="O144" s="11"/>
    </row>
    <row r="145" spans="1:15" ht="15.75" thickBot="1" x14ac:dyDescent="0.3">
      <c r="A145" s="75"/>
      <c r="B145" s="76"/>
      <c r="C145" s="84" t="s">
        <v>199</v>
      </c>
      <c r="D145" s="125"/>
      <c r="E145" s="114">
        <v>22161</v>
      </c>
      <c r="F145" s="115">
        <v>864279</v>
      </c>
      <c r="G145" s="116">
        <v>57278</v>
      </c>
      <c r="H145" s="115">
        <v>2176564</v>
      </c>
      <c r="I145" s="115">
        <v>3040843</v>
      </c>
      <c r="J145" s="138"/>
      <c r="K145" s="115">
        <f>K143+K137</f>
        <v>1059637.8599999999</v>
      </c>
      <c r="L145" s="115">
        <f>L143+L137</f>
        <v>1059637.8599999999</v>
      </c>
      <c r="N145" s="115">
        <f>N143+N137</f>
        <v>1977929.1400000001</v>
      </c>
      <c r="O145" s="115">
        <f>O143+O137</f>
        <v>1981205.1400000001</v>
      </c>
    </row>
    <row r="146" spans="1:15" x14ac:dyDescent="0.25">
      <c r="A146" s="75"/>
      <c r="B146" s="76"/>
      <c r="C146" s="85"/>
      <c r="D146" s="85"/>
      <c r="I146" s="9"/>
    </row>
  </sheetData>
  <autoFilter ref="A8:O143" xr:uid="{9571B029-1D72-4119-8CD2-CFB9C126B549}">
    <filterColumn colId="11">
      <filters blank="1">
        <filter val="1 005 967,46"/>
        <filter val="1 008,84"/>
        <filter val="1 044 682,86"/>
        <filter val="1 521,00"/>
        <filter val="10 040,00"/>
        <filter val="10 931,60"/>
        <filter val="11 400,00"/>
        <filter val="11 772,00"/>
        <filter val="12 000,00"/>
        <filter val="13 424,00"/>
        <filter val="13 870,00"/>
        <filter val="130,00"/>
        <filter val="14 796,00"/>
        <filter val="14 820,00"/>
        <filter val="14955,00"/>
        <filter val="15 244,00"/>
        <filter val="15 285,00"/>
        <filter val="15 360,00"/>
        <filter val="15 435,00"/>
        <filter val="16 107,00"/>
        <filter val="17 100,00"/>
        <filter val="17 784,00"/>
        <filter val="17 891,00"/>
        <filter val="19 000,00"/>
        <filter val="19 760,00"/>
        <filter val="2 375,00"/>
        <filter val="2 380,00"/>
        <filter val="2 383,20"/>
        <filter val="2 444,00"/>
        <filter val="2 740,00"/>
        <filter val="2 840,00"/>
        <filter val="2 991,00"/>
        <filter val="20 870,00"/>
        <filter val="21 432,00"/>
        <filter val="22 040,00"/>
        <filter val="22 676,00"/>
        <filter val="22 878,12"/>
        <filter val="237,00"/>
        <filter val="24 077,50"/>
        <filter val="24 646,00"/>
        <filter val="25 080,00"/>
        <filter val="264,00"/>
        <filter val="27 360,00"/>
        <filter val="27 672,65"/>
        <filter val="3 054,00"/>
        <filter val="3 420,00"/>
        <filter val="3 470,40"/>
        <filter val="3 510,00"/>
        <filter val="32 376,00"/>
        <filter val="37 715,00"/>
        <filter val="376,70"/>
        <filter val="38715,40"/>
        <filter val="4 332,00"/>
        <filter val="4 560,00"/>
        <filter val="4 750,00"/>
        <filter val="4 877,00"/>
        <filter val="40 132,00"/>
        <filter val="44 034,00"/>
        <filter val="461,00"/>
        <filter val="468,00"/>
        <filter val="5 120,00"/>
        <filter val="5 180,00"/>
        <filter val="5 320,00"/>
        <filter val="5 830,00"/>
        <filter val="5 945,00"/>
        <filter val="6 061,00"/>
        <filter val="6 080,00"/>
        <filter val="6 247,00"/>
        <filter val="6 281,00"/>
        <filter val="650,00"/>
        <filter val="652,00"/>
        <filter val="67 238,25"/>
        <filter val="7 065,00"/>
        <filter val="7 176,00"/>
        <filter val="7155,00"/>
        <filter val="753,00"/>
        <filter val="7800,00"/>
        <filter val="8 249,00"/>
        <filter val="8 401,60"/>
        <filter val="8 800,00"/>
        <filter val="9 017,00"/>
        <filter val="9 120,00"/>
        <filter val="9 500,00"/>
        <filter val="9 750,00"/>
        <filter val="9 861,00"/>
        <filter val="9 898,00"/>
        <filter val="91 200,00"/>
        <filter val="936,00"/>
      </filters>
    </filterColumn>
  </autoFilter>
  <customSheetViews>
    <customSheetView guid="{808BED21-B926-4196-A190-C119BD45485A}" scale="90" filter="1" showAutoFilter="1" hiddenColumns="1">
      <pane xSplit="3" ySplit="8" topLeftCell="E119" activePane="bottomRight" state="frozen"/>
      <selection pane="bottomRight" activeCell="E143" sqref="E143"/>
      <pageMargins left="0.35433070866141736" right="0.19685039370078741" top="0.28999999999999998" bottom="0.3" header="0.23622047244094491" footer="0.15748031496062992"/>
      <pageSetup paperSize="9" scale="71" orientation="landscape" r:id="rId1"/>
      <headerFooter>
        <oddFooter>&amp;R&amp;P/&amp;N</oddFooter>
      </headerFooter>
      <autoFilter ref="A8:O143" xr:uid="{9571B029-1D72-4119-8CD2-CFB9C126B549}">
        <filterColumn colId="11">
          <filters blank="1">
            <filter val="1 005 967,46"/>
            <filter val="1 008,84"/>
            <filter val="1 044 682,86"/>
            <filter val="1 521,00"/>
            <filter val="10 040,00"/>
            <filter val="10 931,60"/>
            <filter val="11 400,00"/>
            <filter val="11 772,00"/>
            <filter val="12 000,00"/>
            <filter val="13 424,00"/>
            <filter val="13 870,00"/>
            <filter val="130,00"/>
            <filter val="14 796,00"/>
            <filter val="14 820,00"/>
            <filter val="14955,00"/>
            <filter val="15 244,00"/>
            <filter val="15 285,00"/>
            <filter val="15 360,00"/>
            <filter val="15 435,00"/>
            <filter val="16 107,00"/>
            <filter val="17 100,00"/>
            <filter val="17 784,00"/>
            <filter val="17 891,00"/>
            <filter val="19 000,00"/>
            <filter val="19 760,00"/>
            <filter val="2 375,00"/>
            <filter val="2 380,00"/>
            <filter val="2 383,20"/>
            <filter val="2 444,00"/>
            <filter val="2 740,00"/>
            <filter val="2 840,00"/>
            <filter val="2 991,00"/>
            <filter val="20 870,00"/>
            <filter val="21 432,00"/>
            <filter val="22 040,00"/>
            <filter val="22 676,00"/>
            <filter val="22 878,12"/>
            <filter val="237,00"/>
            <filter val="24 077,50"/>
            <filter val="24 646,00"/>
            <filter val="25 080,00"/>
            <filter val="264,00"/>
            <filter val="27 360,00"/>
            <filter val="27 672,65"/>
            <filter val="3 054,00"/>
            <filter val="3 420,00"/>
            <filter val="3 470,40"/>
            <filter val="3 510,00"/>
            <filter val="32 376,00"/>
            <filter val="37 715,00"/>
            <filter val="376,70"/>
            <filter val="38715,40"/>
            <filter val="4 332,00"/>
            <filter val="4 560,00"/>
            <filter val="4 750,00"/>
            <filter val="4 877,00"/>
            <filter val="40 132,00"/>
            <filter val="44 034,00"/>
            <filter val="461,00"/>
            <filter val="468,00"/>
            <filter val="5 120,00"/>
            <filter val="5 180,00"/>
            <filter val="5 320,00"/>
            <filter val="5 830,00"/>
            <filter val="5 945,00"/>
            <filter val="6 061,00"/>
            <filter val="6 080,00"/>
            <filter val="6 247,00"/>
            <filter val="6 281,00"/>
            <filter val="650,00"/>
            <filter val="652,00"/>
            <filter val="67 238,25"/>
            <filter val="7 065,00"/>
            <filter val="7 176,00"/>
            <filter val="7155,00"/>
            <filter val="753,00"/>
            <filter val="7800,00"/>
            <filter val="8 249,00"/>
            <filter val="8 401,60"/>
            <filter val="8 800,00"/>
            <filter val="9 017,00"/>
            <filter val="9 120,00"/>
            <filter val="9 500,00"/>
            <filter val="9 750,00"/>
            <filter val="9 861,00"/>
            <filter val="9 898,00"/>
            <filter val="91 200,00"/>
            <filter val="936,00"/>
          </filters>
        </filterColumn>
      </autoFilter>
    </customSheetView>
    <customSheetView guid="{672A01FB-61ED-4D8F-8644-CF1D43647AF5}" scale="90">
      <pane xSplit="3" ySplit="9" topLeftCell="D10" activePane="bottomRight" state="frozen"/>
      <selection pane="bottomRight" activeCell="O10" sqref="O10"/>
      <pageMargins left="0.35433070866141736" right="0.19685039370078741" top="0.47244094488188981" bottom="0.19" header="0.23622047244094491" footer="0.15748031496062992"/>
      <pageSetup paperSize="9" scale="71" orientation="landscape" r:id="rId2"/>
      <headerFooter>
        <oddFooter>&amp;R&amp;P/&amp;N</oddFooter>
      </headerFooter>
    </customSheetView>
    <customSheetView guid="{0A9D7277-A879-4CF4-B84B-D28ACD989EB4}" scale="90">
      <pane xSplit="3" ySplit="9" topLeftCell="D129" activePane="bottomRight" state="frozen"/>
      <selection pane="bottomRight" activeCell="N4" sqref="N4"/>
      <pageMargins left="0.35433070866141736" right="0.19685039370078741" top="0.47244094488188981" bottom="0.19" header="0.23622047244094491" footer="0.15748031496062992"/>
      <pageSetup paperSize="9" scale="71" orientation="landscape" r:id="rId3"/>
      <headerFooter>
        <oddFooter>&amp;R&amp;P/&amp;N</oddFooter>
      </headerFooter>
    </customSheetView>
    <customSheetView guid="{3DCA0C45-6ED1-46E1-A2F8-FC8D0313D6F7}" scale="90">
      <pane xSplit="3" ySplit="9" topLeftCell="D130" activePane="bottomRight" state="frozen"/>
      <selection pane="bottomRight" activeCell="L144" sqref="L144"/>
      <pageMargins left="0.35433070866141736" right="0.19685039370078741" top="0.47244094488188981" bottom="0.19" header="0.23622047244094491" footer="0.15748031496062992"/>
      <pageSetup paperSize="9" scale="71" orientation="landscape" r:id="rId4"/>
      <headerFooter>
        <oddFooter>&amp;R&amp;P/&amp;N</oddFooter>
      </headerFooter>
    </customSheetView>
    <customSheetView guid="{03B3EA34-1C7C-4529-BD75-C1FEF71DAE20}" scale="90" showPageBreaks="1" printArea="1">
      <pane xSplit="3" ySplit="9" topLeftCell="D132" activePane="bottomRight" state="frozen"/>
      <selection pane="bottomRight" activeCell="L134" sqref="L134"/>
      <pageMargins left="0.35433070866141736" right="0.19685039370078741" top="0.47244094488188981" bottom="0.19" header="0.23622047244094491" footer="0.15748031496062992"/>
      <pageSetup paperSize="9" scale="71" orientation="landscape" r:id="rId5"/>
      <headerFooter>
        <oddFooter>&amp;R&amp;P/&amp;N</oddFooter>
      </headerFooter>
    </customSheetView>
    <customSheetView guid="{B328BB65-89D4-43A3-A0AF-2110CCE3B9E9}" scale="90">
      <pane xSplit="3" ySplit="9" topLeftCell="E117" activePane="bottomRight" state="frozen"/>
      <selection pane="bottomRight" activeCell="C135" sqref="C135"/>
      <pageMargins left="0.35433070866141736" right="0.19685039370078741" top="0.47244094488188981" bottom="0.19" header="0.23622047244094491" footer="0.15748031496062992"/>
      <pageSetup paperSize="9" scale="71" orientation="landscape" r:id="rId6"/>
      <headerFooter>
        <oddFooter>&amp;R&amp;P/&amp;N</oddFooter>
      </headerFooter>
    </customSheetView>
    <customSheetView guid="{02AE7F25-C674-402B-8670-7641DB6617C4}" scale="90" showPageBreaks="1" printArea="1" filter="1" showAutoFilter="1" hiddenColumns="1">
      <pane xSplit="3" ySplit="8" topLeftCell="E119" activePane="bottomRight" state="frozen"/>
      <selection pane="bottomRight" activeCell="E143" sqref="E143"/>
      <pageMargins left="0.35433070866141736" right="0.19685039370078741" top="0.28999999999999998" bottom="0.3" header="0.23622047244094491" footer="0.15748031496062992"/>
      <pageSetup paperSize="9" scale="71" orientation="landscape" r:id="rId7"/>
      <headerFooter>
        <oddFooter>&amp;R&amp;P/&amp;N</oddFooter>
      </headerFooter>
      <autoFilter ref="A8:O143" xr:uid="{00000000-0000-0000-0000-000000000000}">
        <filterColumn colId="11">
          <filters blank="1">
            <filter val="1 005 967,46"/>
            <filter val="1 008,84"/>
            <filter val="1 044 682,86"/>
            <filter val="1 521,00"/>
            <filter val="10 040,00"/>
            <filter val="10 931,60"/>
            <filter val="11 400,00"/>
            <filter val="11 772,00"/>
            <filter val="12 000,00"/>
            <filter val="13 424,00"/>
            <filter val="13 870,00"/>
            <filter val="130,00"/>
            <filter val="14 796,00"/>
            <filter val="14 820,00"/>
            <filter val="14955,00"/>
            <filter val="15 244,00"/>
            <filter val="15 285,00"/>
            <filter val="15 360,00"/>
            <filter val="15 435,00"/>
            <filter val="16 107,00"/>
            <filter val="17 100,00"/>
            <filter val="17 784,00"/>
            <filter val="17 891,00"/>
            <filter val="19 000,00"/>
            <filter val="19 760,00"/>
            <filter val="2 375,00"/>
            <filter val="2 380,00"/>
            <filter val="2 383,20"/>
            <filter val="2 444,00"/>
            <filter val="2 740,00"/>
            <filter val="2 840,00"/>
            <filter val="2 991,00"/>
            <filter val="20 870,00"/>
            <filter val="21 432,00"/>
            <filter val="22 040,00"/>
            <filter val="22 676,00"/>
            <filter val="22 878,12"/>
            <filter val="237,00"/>
            <filter val="24 077,50"/>
            <filter val="24 646,00"/>
            <filter val="25 080,00"/>
            <filter val="264,00"/>
            <filter val="27 360,00"/>
            <filter val="27 672,65"/>
            <filter val="3 054,00"/>
            <filter val="3 420,00"/>
            <filter val="3 470,40"/>
            <filter val="3 510,00"/>
            <filter val="32 376,00"/>
            <filter val="37 715,00"/>
            <filter val="376,70"/>
            <filter val="38715,40"/>
            <filter val="4 332,00"/>
            <filter val="4 560,00"/>
            <filter val="4 750,00"/>
            <filter val="4 877,00"/>
            <filter val="40 132,00"/>
            <filter val="44 034,00"/>
            <filter val="461,00"/>
            <filter val="468,00"/>
            <filter val="5 120,00"/>
            <filter val="5 180,00"/>
            <filter val="5 320,00"/>
            <filter val="5 830,00"/>
            <filter val="5 945,00"/>
            <filter val="6 061,00"/>
            <filter val="6 080,00"/>
            <filter val="6 247,00"/>
            <filter val="6 281,00"/>
            <filter val="650,00"/>
            <filter val="652,00"/>
            <filter val="67 238,25"/>
            <filter val="7 065,00"/>
            <filter val="7 176,00"/>
            <filter val="7155,00"/>
            <filter val="753,00"/>
            <filter val="7800,00"/>
            <filter val="8 249,00"/>
            <filter val="8 401,60"/>
            <filter val="8 800,00"/>
            <filter val="9 017,00"/>
            <filter val="9 120,00"/>
            <filter val="9 500,00"/>
            <filter val="9 750,00"/>
            <filter val="9 861,00"/>
            <filter val="9 898,00"/>
            <filter val="91 200,00"/>
            <filter val="936,00"/>
          </filters>
        </filterColumn>
      </autoFilter>
    </customSheetView>
  </customSheetViews>
  <pageMargins left="0.35433070866141736" right="0.19685039370078741" top="0.28999999999999998" bottom="0.3" header="0.23622047244094491" footer="0.15748031496062992"/>
  <pageSetup paperSize="9" scale="71" orientation="landscape" r:id="rId8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X53"/>
  <sheetViews>
    <sheetView zoomScale="90" zoomScaleNormal="90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A6" sqref="A6"/>
    </sheetView>
  </sheetViews>
  <sheetFormatPr defaultRowHeight="15" x14ac:dyDescent="0.25"/>
  <cols>
    <col min="1" max="1" width="5.7109375" style="1" customWidth="1"/>
    <col min="2" max="2" width="6.7109375" style="1" customWidth="1"/>
    <col min="3" max="3" width="44.7109375" customWidth="1"/>
    <col min="4" max="4" width="12.28515625" hidden="1" customWidth="1"/>
    <col min="5" max="5" width="10.7109375" customWidth="1"/>
    <col min="6" max="7" width="10.28515625" customWidth="1"/>
    <col min="8" max="9" width="9.7109375" customWidth="1"/>
    <col min="10" max="10" width="12.5703125" style="10" customWidth="1"/>
    <col min="11" max="11" width="3.7109375" style="9" customWidth="1"/>
    <col min="12" max="12" width="11.7109375" customWidth="1"/>
    <col min="13" max="13" width="12.7109375" customWidth="1"/>
    <col min="14" max="14" width="12" customWidth="1"/>
    <col min="15" max="15" width="11.140625" customWidth="1"/>
    <col min="16" max="16" width="11.7109375" customWidth="1"/>
    <col min="17" max="17" width="11.42578125" customWidth="1"/>
    <col min="18" max="18" width="3.85546875" customWidth="1"/>
    <col min="19" max="19" width="11.5703125" customWidth="1"/>
    <col min="20" max="20" width="11.140625" customWidth="1"/>
    <col min="21" max="21" width="11" bestFit="1" customWidth="1"/>
    <col min="22" max="22" width="9.28515625" bestFit="1" customWidth="1"/>
    <col min="23" max="23" width="9.85546875" bestFit="1" customWidth="1"/>
    <col min="24" max="24" width="12.7109375" customWidth="1"/>
  </cols>
  <sheetData>
    <row r="1" spans="1:24" ht="18.75" x14ac:dyDescent="0.3">
      <c r="A1" s="14" t="s">
        <v>208</v>
      </c>
      <c r="B1"/>
      <c r="E1" s="1"/>
      <c r="F1" s="2"/>
      <c r="G1" s="2"/>
      <c r="H1" s="2"/>
      <c r="I1" s="2"/>
      <c r="J1" s="137"/>
      <c r="K1" s="3"/>
    </row>
    <row r="2" spans="1:24" ht="15.75" x14ac:dyDescent="0.25">
      <c r="A2" s="4"/>
      <c r="B2"/>
      <c r="E2" s="1"/>
      <c r="F2" s="2"/>
      <c r="G2" s="2"/>
      <c r="H2" s="2"/>
      <c r="I2" s="2"/>
      <c r="J2" s="137"/>
      <c r="K2" s="3"/>
      <c r="Q2" s="10" t="s">
        <v>233</v>
      </c>
      <c r="T2" s="10"/>
    </row>
    <row r="3" spans="1:24" x14ac:dyDescent="0.25">
      <c r="A3"/>
      <c r="B3"/>
      <c r="K3" s="16"/>
    </row>
    <row r="4" spans="1:24" ht="15.75" x14ac:dyDescent="0.25">
      <c r="A4" s="31" t="s">
        <v>222</v>
      </c>
      <c r="B4"/>
      <c r="J4" s="16"/>
      <c r="K4"/>
    </row>
    <row r="5" spans="1:24" ht="15.75" x14ac:dyDescent="0.25">
      <c r="A5" s="31" t="s">
        <v>209</v>
      </c>
      <c r="B5"/>
      <c r="J5" s="16"/>
      <c r="K5"/>
      <c r="Q5" s="16" t="s">
        <v>10</v>
      </c>
    </row>
    <row r="6" spans="1:24" ht="28.15" customHeight="1" thickBot="1" x14ac:dyDescent="0.3">
      <c r="A6" s="17" t="s">
        <v>234</v>
      </c>
      <c r="B6"/>
      <c r="D6" s="5"/>
      <c r="E6" s="31" t="s">
        <v>5</v>
      </c>
      <c r="F6" s="18"/>
      <c r="G6" s="18"/>
      <c r="H6" s="18"/>
      <c r="I6" s="18"/>
      <c r="J6" s="16"/>
      <c r="L6" s="258" t="s">
        <v>221</v>
      </c>
      <c r="Q6" s="16"/>
      <c r="S6" s="8" t="s">
        <v>217</v>
      </c>
    </row>
    <row r="7" spans="1:24" s="154" customFormat="1" ht="30.6" customHeight="1" thickBot="1" x14ac:dyDescent="0.3">
      <c r="A7" s="19" t="s">
        <v>11</v>
      </c>
      <c r="B7" s="141" t="s">
        <v>1</v>
      </c>
      <c r="C7" s="142" t="s">
        <v>12</v>
      </c>
      <c r="D7" s="318" t="s">
        <v>203</v>
      </c>
      <c r="E7" s="20" t="s">
        <v>2</v>
      </c>
      <c r="F7" s="21" t="s">
        <v>13</v>
      </c>
      <c r="G7" s="21" t="s">
        <v>14</v>
      </c>
      <c r="H7" s="21" t="s">
        <v>3</v>
      </c>
      <c r="I7" s="144" t="s">
        <v>15</v>
      </c>
      <c r="J7" s="270" t="s">
        <v>16</v>
      </c>
      <c r="K7" s="117"/>
      <c r="L7" s="120" t="s">
        <v>2</v>
      </c>
      <c r="M7" s="121" t="s">
        <v>13</v>
      </c>
      <c r="N7" s="121" t="s">
        <v>14</v>
      </c>
      <c r="O7" s="121" t="s">
        <v>3</v>
      </c>
      <c r="P7" s="143" t="s">
        <v>15</v>
      </c>
      <c r="Q7" s="273" t="s">
        <v>16</v>
      </c>
      <c r="S7" s="20" t="s">
        <v>2</v>
      </c>
      <c r="T7" s="21" t="s">
        <v>13</v>
      </c>
      <c r="U7" s="21" t="s">
        <v>14</v>
      </c>
      <c r="V7" s="21" t="s">
        <v>3</v>
      </c>
      <c r="W7" s="144" t="s">
        <v>15</v>
      </c>
      <c r="X7" s="270" t="s">
        <v>16</v>
      </c>
    </row>
    <row r="8" spans="1:24" hidden="1" x14ac:dyDescent="0.25">
      <c r="A8" s="22">
        <v>7251</v>
      </c>
      <c r="B8" s="133">
        <v>3113</v>
      </c>
      <c r="C8" s="140" t="s">
        <v>18</v>
      </c>
      <c r="D8" s="319"/>
      <c r="E8" s="326">
        <v>0</v>
      </c>
      <c r="F8" s="259">
        <v>44160</v>
      </c>
      <c r="G8" s="259">
        <v>0</v>
      </c>
      <c r="H8" s="259">
        <v>0</v>
      </c>
      <c r="I8" s="271">
        <v>6624</v>
      </c>
      <c r="J8" s="274">
        <f>SUM(E8:I8)</f>
        <v>50784</v>
      </c>
      <c r="K8" s="118"/>
      <c r="L8" s="316">
        <v>0</v>
      </c>
      <c r="M8" s="300">
        <v>0</v>
      </c>
      <c r="N8" s="300">
        <v>0</v>
      </c>
      <c r="O8" s="300">
        <v>0</v>
      </c>
      <c r="P8" s="301">
        <v>0</v>
      </c>
      <c r="Q8" s="274">
        <f>SUM(L8:P8)</f>
        <v>0</v>
      </c>
      <c r="R8" s="11"/>
      <c r="S8" s="306">
        <f>E8-L8</f>
        <v>0</v>
      </c>
      <c r="T8" s="307">
        <f t="shared" ref="T8:X8" si="0">F8-M8</f>
        <v>44160</v>
      </c>
      <c r="U8" s="307">
        <f t="shared" si="0"/>
        <v>0</v>
      </c>
      <c r="V8" s="307">
        <f t="shared" si="0"/>
        <v>0</v>
      </c>
      <c r="W8" s="193">
        <f t="shared" si="0"/>
        <v>6624</v>
      </c>
      <c r="X8" s="308">
        <f t="shared" si="0"/>
        <v>50784</v>
      </c>
    </row>
    <row r="9" spans="1:24" hidden="1" x14ac:dyDescent="0.25">
      <c r="A9" s="25">
        <v>7862</v>
      </c>
      <c r="B9" s="126">
        <v>3113</v>
      </c>
      <c r="C9" s="128" t="s">
        <v>19</v>
      </c>
      <c r="D9" s="320"/>
      <c r="E9" s="93">
        <v>0</v>
      </c>
      <c r="F9" s="260">
        <v>5520</v>
      </c>
      <c r="G9" s="260">
        <v>0</v>
      </c>
      <c r="H9" s="260">
        <v>0</v>
      </c>
      <c r="I9" s="267">
        <v>828</v>
      </c>
      <c r="J9" s="275">
        <f t="shared" ref="J9:J51" si="1">SUM(E9:I9)</f>
        <v>6348</v>
      </c>
      <c r="K9" s="119"/>
      <c r="L9" s="309">
        <v>0</v>
      </c>
      <c r="M9" s="302">
        <v>0</v>
      </c>
      <c r="N9" s="302">
        <v>0</v>
      </c>
      <c r="O9" s="302">
        <v>0</v>
      </c>
      <c r="P9" s="194">
        <v>0</v>
      </c>
      <c r="Q9" s="275">
        <f t="shared" ref="Q9:Q51" si="2">SUM(L9:P9)</f>
        <v>0</v>
      </c>
      <c r="R9" s="11"/>
      <c r="S9" s="309">
        <f t="shared" ref="S9:S51" si="3">E9-L9</f>
        <v>0</v>
      </c>
      <c r="T9" s="302">
        <f t="shared" ref="T9:T51" si="4">F9-M9</f>
        <v>5520</v>
      </c>
      <c r="U9" s="302">
        <f t="shared" ref="U9:U51" si="5">G9-N9</f>
        <v>0</v>
      </c>
      <c r="V9" s="302">
        <f t="shared" ref="V9:V51" si="6">H9-O9</f>
        <v>0</v>
      </c>
      <c r="W9" s="194">
        <f t="shared" ref="W9:W51" si="7">I9-P9</f>
        <v>828</v>
      </c>
      <c r="X9" s="275">
        <f t="shared" ref="X9:X51" si="8">J9-Q9</f>
        <v>6348</v>
      </c>
    </row>
    <row r="10" spans="1:24" ht="30" hidden="1" x14ac:dyDescent="0.25">
      <c r="A10" s="134">
        <v>7627</v>
      </c>
      <c r="B10" s="135">
        <v>3113</v>
      </c>
      <c r="C10" s="136" t="s">
        <v>20</v>
      </c>
      <c r="D10" s="321"/>
      <c r="E10" s="327">
        <v>380880</v>
      </c>
      <c r="F10" s="261">
        <v>0</v>
      </c>
      <c r="G10" s="261">
        <v>128738</v>
      </c>
      <c r="H10" s="261">
        <v>7618</v>
      </c>
      <c r="I10" s="272">
        <v>57132</v>
      </c>
      <c r="J10" s="276">
        <f t="shared" si="1"/>
        <v>574368</v>
      </c>
      <c r="K10" s="119"/>
      <c r="L10" s="317">
        <v>0</v>
      </c>
      <c r="M10" s="303">
        <v>0</v>
      </c>
      <c r="N10" s="303">
        <v>0</v>
      </c>
      <c r="O10" s="303">
        <v>0</v>
      </c>
      <c r="P10" s="304">
        <v>0</v>
      </c>
      <c r="Q10" s="276">
        <f t="shared" si="2"/>
        <v>0</v>
      </c>
      <c r="R10" s="11"/>
      <c r="S10" s="309">
        <f t="shared" si="3"/>
        <v>380880</v>
      </c>
      <c r="T10" s="302">
        <f t="shared" si="4"/>
        <v>0</v>
      </c>
      <c r="U10" s="302">
        <f t="shared" si="5"/>
        <v>128738</v>
      </c>
      <c r="V10" s="302">
        <f t="shared" si="6"/>
        <v>7618</v>
      </c>
      <c r="W10" s="194">
        <f t="shared" si="7"/>
        <v>57132</v>
      </c>
      <c r="X10" s="275">
        <f t="shared" si="8"/>
        <v>574368</v>
      </c>
    </row>
    <row r="11" spans="1:24" ht="30" hidden="1" x14ac:dyDescent="0.25">
      <c r="A11" s="25">
        <v>7653</v>
      </c>
      <c r="B11" s="126">
        <v>3113</v>
      </c>
      <c r="C11" s="128" t="s">
        <v>21</v>
      </c>
      <c r="D11" s="320"/>
      <c r="E11" s="93">
        <v>22080</v>
      </c>
      <c r="F11" s="260">
        <v>0</v>
      </c>
      <c r="G11" s="260">
        <v>7464</v>
      </c>
      <c r="H11" s="260">
        <v>442</v>
      </c>
      <c r="I11" s="267">
        <v>3312</v>
      </c>
      <c r="J11" s="275">
        <f t="shared" si="1"/>
        <v>33298</v>
      </c>
      <c r="K11" s="119"/>
      <c r="L11" s="309">
        <v>0</v>
      </c>
      <c r="M11" s="302">
        <v>0</v>
      </c>
      <c r="N11" s="302">
        <v>0</v>
      </c>
      <c r="O11" s="302">
        <v>0</v>
      </c>
      <c r="P11" s="194">
        <v>0</v>
      </c>
      <c r="Q11" s="275">
        <f t="shared" si="2"/>
        <v>0</v>
      </c>
      <c r="R11" s="11"/>
      <c r="S11" s="309">
        <f t="shared" si="3"/>
        <v>22080</v>
      </c>
      <c r="T11" s="302">
        <f t="shared" si="4"/>
        <v>0</v>
      </c>
      <c r="U11" s="302">
        <f t="shared" si="5"/>
        <v>7464</v>
      </c>
      <c r="V11" s="302">
        <f t="shared" si="6"/>
        <v>442</v>
      </c>
      <c r="W11" s="194">
        <f t="shared" si="7"/>
        <v>3312</v>
      </c>
      <c r="X11" s="275">
        <f t="shared" si="8"/>
        <v>33298</v>
      </c>
    </row>
    <row r="12" spans="1:24" ht="30" hidden="1" x14ac:dyDescent="0.25">
      <c r="A12" s="25">
        <v>7850</v>
      </c>
      <c r="B12" s="126">
        <v>3113</v>
      </c>
      <c r="C12" s="128" t="s">
        <v>22</v>
      </c>
      <c r="D12" s="320"/>
      <c r="E12" s="93">
        <v>0</v>
      </c>
      <c r="F12" s="260">
        <v>22080</v>
      </c>
      <c r="G12" s="260">
        <v>7464</v>
      </c>
      <c r="H12" s="260">
        <v>0</v>
      </c>
      <c r="I12" s="267">
        <v>2000</v>
      </c>
      <c r="J12" s="275">
        <f t="shared" si="1"/>
        <v>31544</v>
      </c>
      <c r="K12" s="119"/>
      <c r="L12" s="309">
        <v>0</v>
      </c>
      <c r="M12" s="302">
        <v>0</v>
      </c>
      <c r="N12" s="302">
        <v>0</v>
      </c>
      <c r="O12" s="302">
        <v>0</v>
      </c>
      <c r="P12" s="194">
        <v>0</v>
      </c>
      <c r="Q12" s="275">
        <f t="shared" si="2"/>
        <v>0</v>
      </c>
      <c r="R12" s="11"/>
      <c r="S12" s="309">
        <f t="shared" si="3"/>
        <v>0</v>
      </c>
      <c r="T12" s="302">
        <f t="shared" si="4"/>
        <v>22080</v>
      </c>
      <c r="U12" s="302">
        <f t="shared" si="5"/>
        <v>7464</v>
      </c>
      <c r="V12" s="302">
        <f t="shared" si="6"/>
        <v>0</v>
      </c>
      <c r="W12" s="194">
        <f t="shared" si="7"/>
        <v>2000</v>
      </c>
      <c r="X12" s="275">
        <f t="shared" si="8"/>
        <v>31544</v>
      </c>
    </row>
    <row r="13" spans="1:24" ht="30" x14ac:dyDescent="0.25">
      <c r="A13" s="25">
        <v>7074</v>
      </c>
      <c r="B13" s="126">
        <v>3113</v>
      </c>
      <c r="C13" s="127" t="s">
        <v>23</v>
      </c>
      <c r="D13" s="322"/>
      <c r="E13" s="93">
        <v>0</v>
      </c>
      <c r="F13" s="260">
        <v>40250</v>
      </c>
      <c r="G13" s="260">
        <v>0</v>
      </c>
      <c r="H13" s="260">
        <v>0</v>
      </c>
      <c r="I13" s="267">
        <v>5973</v>
      </c>
      <c r="J13" s="275">
        <f t="shared" si="1"/>
        <v>46223</v>
      </c>
      <c r="K13" s="119"/>
      <c r="L13" s="309">
        <v>0</v>
      </c>
      <c r="M13" s="302">
        <v>11900</v>
      </c>
      <c r="N13" s="302">
        <v>0</v>
      </c>
      <c r="O13" s="302">
        <v>0</v>
      </c>
      <c r="P13" s="194">
        <v>0</v>
      </c>
      <c r="Q13" s="275">
        <f t="shared" si="2"/>
        <v>11900</v>
      </c>
      <c r="R13" s="11"/>
      <c r="S13" s="309">
        <f t="shared" si="3"/>
        <v>0</v>
      </c>
      <c r="T13" s="302">
        <f t="shared" si="4"/>
        <v>28350</v>
      </c>
      <c r="U13" s="302">
        <f t="shared" si="5"/>
        <v>0</v>
      </c>
      <c r="V13" s="302">
        <f t="shared" si="6"/>
        <v>0</v>
      </c>
      <c r="W13" s="194">
        <f t="shared" si="7"/>
        <v>5973</v>
      </c>
      <c r="X13" s="275">
        <f t="shared" si="8"/>
        <v>34323</v>
      </c>
    </row>
    <row r="14" spans="1:24" ht="30" hidden="1" x14ac:dyDescent="0.25">
      <c r="A14" s="25">
        <v>7620</v>
      </c>
      <c r="B14" s="126">
        <v>3113</v>
      </c>
      <c r="C14" s="129" t="s">
        <v>24</v>
      </c>
      <c r="D14" s="323"/>
      <c r="E14" s="93">
        <v>5520</v>
      </c>
      <c r="F14" s="260">
        <v>0</v>
      </c>
      <c r="G14" s="260">
        <v>1866</v>
      </c>
      <c r="H14" s="260">
        <v>111</v>
      </c>
      <c r="I14" s="267">
        <v>828</v>
      </c>
      <c r="J14" s="275">
        <f t="shared" si="1"/>
        <v>8325</v>
      </c>
      <c r="K14" s="119"/>
      <c r="L14" s="309">
        <v>0</v>
      </c>
      <c r="M14" s="302">
        <v>0</v>
      </c>
      <c r="N14" s="302">
        <v>0</v>
      </c>
      <c r="O14" s="302">
        <v>0</v>
      </c>
      <c r="P14" s="194">
        <v>0</v>
      </c>
      <c r="Q14" s="275">
        <f t="shared" si="2"/>
        <v>0</v>
      </c>
      <c r="R14" s="11"/>
      <c r="S14" s="309">
        <f t="shared" si="3"/>
        <v>5520</v>
      </c>
      <c r="T14" s="302">
        <f t="shared" si="4"/>
        <v>0</v>
      </c>
      <c r="U14" s="302">
        <f t="shared" si="5"/>
        <v>1866</v>
      </c>
      <c r="V14" s="302">
        <f t="shared" si="6"/>
        <v>111</v>
      </c>
      <c r="W14" s="194">
        <f t="shared" si="7"/>
        <v>828</v>
      </c>
      <c r="X14" s="275">
        <f t="shared" si="8"/>
        <v>8325</v>
      </c>
    </row>
    <row r="15" spans="1:24" ht="30" x14ac:dyDescent="0.25">
      <c r="A15" s="25">
        <v>7467</v>
      </c>
      <c r="B15" s="126">
        <v>3113</v>
      </c>
      <c r="C15" s="130" t="s">
        <v>25</v>
      </c>
      <c r="D15" s="323"/>
      <c r="E15" s="93">
        <v>100000</v>
      </c>
      <c r="F15" s="260">
        <v>0</v>
      </c>
      <c r="G15" s="260">
        <v>33800</v>
      </c>
      <c r="H15" s="260">
        <v>2000</v>
      </c>
      <c r="I15" s="267">
        <v>15000</v>
      </c>
      <c r="J15" s="275">
        <f t="shared" si="1"/>
        <v>150800</v>
      </c>
      <c r="K15" s="119"/>
      <c r="L15" s="309">
        <v>7212</v>
      </c>
      <c r="M15" s="302">
        <v>0</v>
      </c>
      <c r="N15" s="302">
        <v>2437</v>
      </c>
      <c r="O15" s="302">
        <v>144.24</v>
      </c>
      <c r="P15" s="194">
        <v>0</v>
      </c>
      <c r="Q15" s="275">
        <f t="shared" si="2"/>
        <v>9793.24</v>
      </c>
      <c r="R15" s="11"/>
      <c r="S15" s="309">
        <f t="shared" si="3"/>
        <v>92788</v>
      </c>
      <c r="T15" s="302">
        <f t="shared" si="4"/>
        <v>0</v>
      </c>
      <c r="U15" s="302">
        <f t="shared" si="5"/>
        <v>31363</v>
      </c>
      <c r="V15" s="302">
        <f t="shared" si="6"/>
        <v>1855.76</v>
      </c>
      <c r="W15" s="194">
        <f t="shared" si="7"/>
        <v>15000</v>
      </c>
      <c r="X15" s="275">
        <f t="shared" si="8"/>
        <v>141006.76</v>
      </c>
    </row>
    <row r="16" spans="1:24" ht="28.5" customHeight="1" x14ac:dyDescent="0.25">
      <c r="A16" s="25">
        <v>7259</v>
      </c>
      <c r="B16" s="126">
        <v>3117</v>
      </c>
      <c r="C16" s="127" t="s">
        <v>26</v>
      </c>
      <c r="D16" s="322"/>
      <c r="E16" s="93">
        <v>11040</v>
      </c>
      <c r="F16" s="260">
        <v>0</v>
      </c>
      <c r="G16" s="260">
        <v>3732</v>
      </c>
      <c r="H16" s="260">
        <v>221</v>
      </c>
      <c r="I16" s="267">
        <v>1656</v>
      </c>
      <c r="J16" s="275">
        <f t="shared" si="1"/>
        <v>16649</v>
      </c>
      <c r="K16" s="119"/>
      <c r="L16" s="309">
        <v>7340</v>
      </c>
      <c r="M16" s="302">
        <v>0</v>
      </c>
      <c r="N16" s="302">
        <v>2481.36</v>
      </c>
      <c r="O16" s="302">
        <v>147</v>
      </c>
      <c r="P16" s="194">
        <v>1656</v>
      </c>
      <c r="Q16" s="275">
        <f t="shared" si="2"/>
        <v>11624.36</v>
      </c>
      <c r="R16" s="11"/>
      <c r="S16" s="309">
        <f t="shared" si="3"/>
        <v>3700</v>
      </c>
      <c r="T16" s="302">
        <f t="shared" si="4"/>
        <v>0</v>
      </c>
      <c r="U16" s="302">
        <f t="shared" si="5"/>
        <v>1250.6399999999999</v>
      </c>
      <c r="V16" s="302">
        <f t="shared" si="6"/>
        <v>74</v>
      </c>
      <c r="W16" s="194">
        <f t="shared" si="7"/>
        <v>0</v>
      </c>
      <c r="X16" s="275">
        <f t="shared" si="8"/>
        <v>5024.6399999999994</v>
      </c>
    </row>
    <row r="17" spans="1:24" hidden="1" x14ac:dyDescent="0.25">
      <c r="A17" s="25">
        <v>7066</v>
      </c>
      <c r="B17" s="126">
        <v>3113</v>
      </c>
      <c r="C17" s="127" t="s">
        <v>27</v>
      </c>
      <c r="D17" s="322"/>
      <c r="E17" s="93">
        <v>0</v>
      </c>
      <c r="F17" s="260">
        <v>99360</v>
      </c>
      <c r="G17" s="260">
        <v>33584</v>
      </c>
      <c r="H17" s="260">
        <v>0</v>
      </c>
      <c r="I17" s="267">
        <v>14904</v>
      </c>
      <c r="J17" s="275">
        <f t="shared" si="1"/>
        <v>147848</v>
      </c>
      <c r="K17" s="119"/>
      <c r="L17" s="309">
        <v>0</v>
      </c>
      <c r="M17" s="302">
        <v>0</v>
      </c>
      <c r="N17" s="302">
        <v>0</v>
      </c>
      <c r="O17" s="302">
        <v>0</v>
      </c>
      <c r="P17" s="194">
        <v>0</v>
      </c>
      <c r="Q17" s="275">
        <f t="shared" si="2"/>
        <v>0</v>
      </c>
      <c r="R17" s="11"/>
      <c r="S17" s="309">
        <f t="shared" si="3"/>
        <v>0</v>
      </c>
      <c r="T17" s="302">
        <f t="shared" si="4"/>
        <v>99360</v>
      </c>
      <c r="U17" s="302">
        <f t="shared" si="5"/>
        <v>33584</v>
      </c>
      <c r="V17" s="302">
        <f t="shared" si="6"/>
        <v>0</v>
      </c>
      <c r="W17" s="194">
        <f t="shared" si="7"/>
        <v>14904</v>
      </c>
      <c r="X17" s="275">
        <f t="shared" si="8"/>
        <v>147848</v>
      </c>
    </row>
    <row r="18" spans="1:24" hidden="1" x14ac:dyDescent="0.25">
      <c r="A18" s="25">
        <v>7665</v>
      </c>
      <c r="B18" s="126">
        <v>3117</v>
      </c>
      <c r="C18" s="129" t="s">
        <v>28</v>
      </c>
      <c r="D18" s="323"/>
      <c r="E18" s="93">
        <v>11040</v>
      </c>
      <c r="F18" s="260">
        <v>0</v>
      </c>
      <c r="G18" s="260">
        <v>3732</v>
      </c>
      <c r="H18" s="260">
        <v>221</v>
      </c>
      <c r="I18" s="267">
        <v>1656</v>
      </c>
      <c r="J18" s="275">
        <f t="shared" si="1"/>
        <v>16649</v>
      </c>
      <c r="K18" s="119"/>
      <c r="L18" s="309">
        <v>0</v>
      </c>
      <c r="M18" s="302">
        <v>0</v>
      </c>
      <c r="N18" s="302">
        <v>0</v>
      </c>
      <c r="O18" s="302">
        <v>0</v>
      </c>
      <c r="P18" s="194">
        <v>0</v>
      </c>
      <c r="Q18" s="275">
        <f t="shared" si="2"/>
        <v>0</v>
      </c>
      <c r="R18" s="11"/>
      <c r="S18" s="309">
        <f t="shared" si="3"/>
        <v>11040</v>
      </c>
      <c r="T18" s="302">
        <f t="shared" si="4"/>
        <v>0</v>
      </c>
      <c r="U18" s="302">
        <f t="shared" si="5"/>
        <v>3732</v>
      </c>
      <c r="V18" s="302">
        <f t="shared" si="6"/>
        <v>221</v>
      </c>
      <c r="W18" s="194">
        <f t="shared" si="7"/>
        <v>1656</v>
      </c>
      <c r="X18" s="275">
        <f t="shared" si="8"/>
        <v>16649</v>
      </c>
    </row>
    <row r="19" spans="1:24" ht="30" hidden="1" x14ac:dyDescent="0.25">
      <c r="A19" s="25">
        <v>7655</v>
      </c>
      <c r="B19" s="126">
        <v>3113</v>
      </c>
      <c r="C19" s="129" t="s">
        <v>29</v>
      </c>
      <c r="D19" s="323"/>
      <c r="E19" s="93">
        <v>0</v>
      </c>
      <c r="F19" s="260">
        <v>16560</v>
      </c>
      <c r="G19" s="260">
        <v>0</v>
      </c>
      <c r="H19" s="260">
        <v>0</v>
      </c>
      <c r="I19" s="267">
        <v>2484</v>
      </c>
      <c r="J19" s="275">
        <f t="shared" si="1"/>
        <v>19044</v>
      </c>
      <c r="K19" s="119"/>
      <c r="L19" s="309">
        <v>0</v>
      </c>
      <c r="M19" s="302">
        <v>0</v>
      </c>
      <c r="N19" s="302">
        <v>0</v>
      </c>
      <c r="O19" s="302">
        <v>0</v>
      </c>
      <c r="P19" s="194">
        <v>0</v>
      </c>
      <c r="Q19" s="275">
        <f t="shared" si="2"/>
        <v>0</v>
      </c>
      <c r="R19" s="11"/>
      <c r="S19" s="309">
        <f t="shared" si="3"/>
        <v>0</v>
      </c>
      <c r="T19" s="302">
        <f t="shared" si="4"/>
        <v>16560</v>
      </c>
      <c r="U19" s="302">
        <f t="shared" si="5"/>
        <v>0</v>
      </c>
      <c r="V19" s="302">
        <f t="shared" si="6"/>
        <v>0</v>
      </c>
      <c r="W19" s="194">
        <f t="shared" si="7"/>
        <v>2484</v>
      </c>
      <c r="X19" s="275">
        <f t="shared" si="8"/>
        <v>19044</v>
      </c>
    </row>
    <row r="20" spans="1:24" ht="30" hidden="1" x14ac:dyDescent="0.25">
      <c r="A20" s="25">
        <v>7805</v>
      </c>
      <c r="B20" s="126">
        <v>3113</v>
      </c>
      <c r="C20" s="128" t="s">
        <v>30</v>
      </c>
      <c r="D20" s="320"/>
      <c r="E20" s="93">
        <v>60720</v>
      </c>
      <c r="F20" s="260">
        <v>0</v>
      </c>
      <c r="G20" s="260">
        <v>20524</v>
      </c>
      <c r="H20" s="260">
        <v>1215</v>
      </c>
      <c r="I20" s="267">
        <v>3000</v>
      </c>
      <c r="J20" s="275">
        <f t="shared" si="1"/>
        <v>85459</v>
      </c>
      <c r="K20" s="119"/>
      <c r="L20" s="309">
        <v>0</v>
      </c>
      <c r="M20" s="302">
        <v>0</v>
      </c>
      <c r="N20" s="302">
        <v>0</v>
      </c>
      <c r="O20" s="302">
        <v>0</v>
      </c>
      <c r="P20" s="194">
        <v>0</v>
      </c>
      <c r="Q20" s="275">
        <f t="shared" si="2"/>
        <v>0</v>
      </c>
      <c r="R20" s="11"/>
      <c r="S20" s="309">
        <f t="shared" si="3"/>
        <v>60720</v>
      </c>
      <c r="T20" s="302">
        <f t="shared" si="4"/>
        <v>0</v>
      </c>
      <c r="U20" s="302">
        <f t="shared" si="5"/>
        <v>20524</v>
      </c>
      <c r="V20" s="302">
        <f t="shared" si="6"/>
        <v>1215</v>
      </c>
      <c r="W20" s="194">
        <f t="shared" si="7"/>
        <v>3000</v>
      </c>
      <c r="X20" s="275">
        <f t="shared" si="8"/>
        <v>85459</v>
      </c>
    </row>
    <row r="21" spans="1:24" ht="30" hidden="1" x14ac:dyDescent="0.25">
      <c r="A21" s="25">
        <v>7002</v>
      </c>
      <c r="B21" s="126">
        <v>3111</v>
      </c>
      <c r="C21" s="127" t="s">
        <v>31</v>
      </c>
      <c r="D21" s="322"/>
      <c r="E21" s="93">
        <v>22080</v>
      </c>
      <c r="F21" s="260">
        <v>0</v>
      </c>
      <c r="G21" s="260">
        <v>7464</v>
      </c>
      <c r="H21" s="260">
        <v>442</v>
      </c>
      <c r="I21" s="267">
        <v>3312</v>
      </c>
      <c r="J21" s="275">
        <f t="shared" si="1"/>
        <v>33298</v>
      </c>
      <c r="K21" s="119"/>
      <c r="L21" s="309">
        <v>0</v>
      </c>
      <c r="M21" s="302">
        <v>0</v>
      </c>
      <c r="N21" s="302">
        <v>0</v>
      </c>
      <c r="O21" s="302">
        <v>0</v>
      </c>
      <c r="P21" s="194">
        <v>0</v>
      </c>
      <c r="Q21" s="275">
        <f t="shared" si="2"/>
        <v>0</v>
      </c>
      <c r="R21" s="11"/>
      <c r="S21" s="309">
        <f t="shared" si="3"/>
        <v>22080</v>
      </c>
      <c r="T21" s="302">
        <f t="shared" si="4"/>
        <v>0</v>
      </c>
      <c r="U21" s="302">
        <f t="shared" si="5"/>
        <v>7464</v>
      </c>
      <c r="V21" s="302">
        <f t="shared" si="6"/>
        <v>442</v>
      </c>
      <c r="W21" s="194">
        <f t="shared" si="7"/>
        <v>3312</v>
      </c>
      <c r="X21" s="275">
        <f t="shared" si="8"/>
        <v>33298</v>
      </c>
    </row>
    <row r="22" spans="1:24" ht="30" hidden="1" x14ac:dyDescent="0.25">
      <c r="A22" s="25">
        <v>7804</v>
      </c>
      <c r="B22" s="126">
        <v>3113</v>
      </c>
      <c r="C22" s="15" t="s">
        <v>32</v>
      </c>
      <c r="D22" s="324"/>
      <c r="E22" s="93">
        <v>0</v>
      </c>
      <c r="F22" s="260">
        <v>48000</v>
      </c>
      <c r="G22" s="260">
        <v>0</v>
      </c>
      <c r="H22" s="260">
        <v>0</v>
      </c>
      <c r="I22" s="267">
        <v>5000</v>
      </c>
      <c r="J22" s="275">
        <f t="shared" si="1"/>
        <v>53000</v>
      </c>
      <c r="K22" s="119"/>
      <c r="L22" s="309">
        <v>0</v>
      </c>
      <c r="M22" s="302">
        <v>0</v>
      </c>
      <c r="N22" s="302">
        <v>0</v>
      </c>
      <c r="O22" s="302">
        <v>0</v>
      </c>
      <c r="P22" s="194">
        <v>0</v>
      </c>
      <c r="Q22" s="275">
        <f t="shared" si="2"/>
        <v>0</v>
      </c>
      <c r="R22" s="11"/>
      <c r="S22" s="309">
        <f t="shared" si="3"/>
        <v>0</v>
      </c>
      <c r="T22" s="302">
        <f t="shared" si="4"/>
        <v>48000</v>
      </c>
      <c r="U22" s="302">
        <f t="shared" si="5"/>
        <v>0</v>
      </c>
      <c r="V22" s="302">
        <f t="shared" si="6"/>
        <v>0</v>
      </c>
      <c r="W22" s="194">
        <f t="shared" si="7"/>
        <v>5000</v>
      </c>
      <c r="X22" s="275">
        <f t="shared" si="8"/>
        <v>53000</v>
      </c>
    </row>
    <row r="23" spans="1:24" ht="30" hidden="1" x14ac:dyDescent="0.25">
      <c r="A23" s="25">
        <v>7001</v>
      </c>
      <c r="B23" s="126">
        <v>3111</v>
      </c>
      <c r="C23" s="127" t="s">
        <v>33</v>
      </c>
      <c r="D23" s="322"/>
      <c r="E23" s="93">
        <v>0</v>
      </c>
      <c r="F23" s="260">
        <v>5520</v>
      </c>
      <c r="G23" s="260">
        <v>0</v>
      </c>
      <c r="H23" s="260">
        <v>0</v>
      </c>
      <c r="I23" s="267">
        <v>828</v>
      </c>
      <c r="J23" s="275">
        <f t="shared" si="1"/>
        <v>6348</v>
      </c>
      <c r="K23" s="119"/>
      <c r="L23" s="309">
        <v>0</v>
      </c>
      <c r="M23" s="302">
        <v>0</v>
      </c>
      <c r="N23" s="302">
        <v>0</v>
      </c>
      <c r="O23" s="302">
        <v>0</v>
      </c>
      <c r="P23" s="194">
        <v>0</v>
      </c>
      <c r="Q23" s="275">
        <f t="shared" si="2"/>
        <v>0</v>
      </c>
      <c r="R23" s="11"/>
      <c r="S23" s="309">
        <f t="shared" si="3"/>
        <v>0</v>
      </c>
      <c r="T23" s="302">
        <f t="shared" si="4"/>
        <v>5520</v>
      </c>
      <c r="U23" s="302">
        <f t="shared" si="5"/>
        <v>0</v>
      </c>
      <c r="V23" s="302">
        <f t="shared" si="6"/>
        <v>0</v>
      </c>
      <c r="W23" s="194">
        <f t="shared" si="7"/>
        <v>828</v>
      </c>
      <c r="X23" s="275">
        <f t="shared" si="8"/>
        <v>6348</v>
      </c>
    </row>
    <row r="24" spans="1:24" x14ac:dyDescent="0.25">
      <c r="A24" s="25">
        <v>7833</v>
      </c>
      <c r="B24" s="126">
        <v>3113</v>
      </c>
      <c r="C24" s="128" t="s">
        <v>34</v>
      </c>
      <c r="D24" s="320"/>
      <c r="E24" s="93">
        <v>0</v>
      </c>
      <c r="F24" s="260">
        <v>38640</v>
      </c>
      <c r="G24" s="260">
        <v>0</v>
      </c>
      <c r="H24" s="260">
        <v>0</v>
      </c>
      <c r="I24" s="267">
        <v>5796</v>
      </c>
      <c r="J24" s="275">
        <f t="shared" si="1"/>
        <v>44436</v>
      </c>
      <c r="K24" s="119"/>
      <c r="L24" s="309">
        <v>0</v>
      </c>
      <c r="M24" s="302">
        <v>38640</v>
      </c>
      <c r="N24" s="302">
        <v>0</v>
      </c>
      <c r="O24" s="302">
        <v>0</v>
      </c>
      <c r="P24" s="194">
        <v>5796</v>
      </c>
      <c r="Q24" s="275">
        <f t="shared" si="2"/>
        <v>44436</v>
      </c>
      <c r="R24" s="11"/>
      <c r="S24" s="309">
        <f t="shared" si="3"/>
        <v>0</v>
      </c>
      <c r="T24" s="302">
        <f t="shared" si="4"/>
        <v>0</v>
      </c>
      <c r="U24" s="302">
        <f t="shared" si="5"/>
        <v>0</v>
      </c>
      <c r="V24" s="302">
        <f t="shared" si="6"/>
        <v>0</v>
      </c>
      <c r="W24" s="194">
        <f t="shared" si="7"/>
        <v>0</v>
      </c>
      <c r="X24" s="275">
        <f t="shared" si="8"/>
        <v>0</v>
      </c>
    </row>
    <row r="25" spans="1:24" hidden="1" x14ac:dyDescent="0.25">
      <c r="A25" s="25">
        <v>7634</v>
      </c>
      <c r="B25" s="126">
        <v>3111</v>
      </c>
      <c r="C25" s="128" t="s">
        <v>35</v>
      </c>
      <c r="D25" s="320"/>
      <c r="E25" s="93">
        <v>0</v>
      </c>
      <c r="F25" s="260">
        <v>5520</v>
      </c>
      <c r="G25" s="260">
        <v>0</v>
      </c>
      <c r="H25" s="260">
        <v>0</v>
      </c>
      <c r="I25" s="267">
        <v>828</v>
      </c>
      <c r="J25" s="275">
        <f t="shared" si="1"/>
        <v>6348</v>
      </c>
      <c r="K25" s="119"/>
      <c r="L25" s="309">
        <v>0</v>
      </c>
      <c r="M25" s="302">
        <v>0</v>
      </c>
      <c r="N25" s="302">
        <v>0</v>
      </c>
      <c r="O25" s="302">
        <v>0</v>
      </c>
      <c r="P25" s="194">
        <v>0</v>
      </c>
      <c r="Q25" s="275">
        <f t="shared" si="2"/>
        <v>0</v>
      </c>
      <c r="R25" s="11"/>
      <c r="S25" s="309">
        <f t="shared" si="3"/>
        <v>0</v>
      </c>
      <c r="T25" s="302">
        <f t="shared" si="4"/>
        <v>5520</v>
      </c>
      <c r="U25" s="302">
        <f t="shared" si="5"/>
        <v>0</v>
      </c>
      <c r="V25" s="302">
        <f t="shared" si="6"/>
        <v>0</v>
      </c>
      <c r="W25" s="194">
        <f t="shared" si="7"/>
        <v>828</v>
      </c>
      <c r="X25" s="275">
        <f t="shared" si="8"/>
        <v>6348</v>
      </c>
    </row>
    <row r="26" spans="1:24" ht="30" hidden="1" x14ac:dyDescent="0.25">
      <c r="A26" s="25">
        <v>7256</v>
      </c>
      <c r="B26" s="126">
        <v>3113</v>
      </c>
      <c r="C26" s="127" t="s">
        <v>36</v>
      </c>
      <c r="D26" s="322"/>
      <c r="E26" s="93">
        <v>0</v>
      </c>
      <c r="F26" s="260">
        <v>11040</v>
      </c>
      <c r="G26" s="260">
        <v>0</v>
      </c>
      <c r="H26" s="260">
        <v>0</v>
      </c>
      <c r="I26" s="267">
        <v>1656</v>
      </c>
      <c r="J26" s="275">
        <f t="shared" si="1"/>
        <v>12696</v>
      </c>
      <c r="K26" s="119"/>
      <c r="L26" s="309">
        <v>0</v>
      </c>
      <c r="M26" s="302">
        <v>0</v>
      </c>
      <c r="N26" s="302">
        <v>0</v>
      </c>
      <c r="O26" s="302">
        <v>0</v>
      </c>
      <c r="P26" s="194">
        <v>0</v>
      </c>
      <c r="Q26" s="275">
        <f t="shared" si="2"/>
        <v>0</v>
      </c>
      <c r="R26" s="11"/>
      <c r="S26" s="309">
        <f t="shared" si="3"/>
        <v>0</v>
      </c>
      <c r="T26" s="302">
        <f t="shared" si="4"/>
        <v>11040</v>
      </c>
      <c r="U26" s="302">
        <f t="shared" si="5"/>
        <v>0</v>
      </c>
      <c r="V26" s="302">
        <f t="shared" si="6"/>
        <v>0</v>
      </c>
      <c r="W26" s="194">
        <f t="shared" si="7"/>
        <v>1656</v>
      </c>
      <c r="X26" s="275">
        <f t="shared" si="8"/>
        <v>12696</v>
      </c>
    </row>
    <row r="27" spans="1:24" ht="30" hidden="1" x14ac:dyDescent="0.25">
      <c r="A27" s="25">
        <v>7614</v>
      </c>
      <c r="B27" s="126">
        <v>3113</v>
      </c>
      <c r="C27" s="129" t="s">
        <v>37</v>
      </c>
      <c r="D27" s="323"/>
      <c r="E27" s="93">
        <v>0</v>
      </c>
      <c r="F27" s="260">
        <v>11040</v>
      </c>
      <c r="G27" s="260">
        <v>0</v>
      </c>
      <c r="H27" s="260">
        <v>0</v>
      </c>
      <c r="I27" s="267">
        <v>1656</v>
      </c>
      <c r="J27" s="275">
        <f t="shared" si="1"/>
        <v>12696</v>
      </c>
      <c r="K27" s="119"/>
      <c r="L27" s="309">
        <v>0</v>
      </c>
      <c r="M27" s="302">
        <v>0</v>
      </c>
      <c r="N27" s="302">
        <v>0</v>
      </c>
      <c r="O27" s="302">
        <v>0</v>
      </c>
      <c r="P27" s="194">
        <v>0</v>
      </c>
      <c r="Q27" s="275">
        <f t="shared" si="2"/>
        <v>0</v>
      </c>
      <c r="R27" s="11"/>
      <c r="S27" s="309">
        <f t="shared" si="3"/>
        <v>0</v>
      </c>
      <c r="T27" s="302">
        <f t="shared" si="4"/>
        <v>11040</v>
      </c>
      <c r="U27" s="302">
        <f t="shared" si="5"/>
        <v>0</v>
      </c>
      <c r="V27" s="302">
        <f t="shared" si="6"/>
        <v>0</v>
      </c>
      <c r="W27" s="194">
        <f t="shared" si="7"/>
        <v>1656</v>
      </c>
      <c r="X27" s="275">
        <f t="shared" si="8"/>
        <v>12696</v>
      </c>
    </row>
    <row r="28" spans="1:24" hidden="1" x14ac:dyDescent="0.25">
      <c r="A28" s="25">
        <v>7885</v>
      </c>
      <c r="B28" s="126">
        <v>3113</v>
      </c>
      <c r="C28" s="15" t="s">
        <v>38</v>
      </c>
      <c r="D28" s="324"/>
      <c r="E28" s="93">
        <v>11040</v>
      </c>
      <c r="F28" s="260">
        <v>0</v>
      </c>
      <c r="G28" s="260">
        <v>3732</v>
      </c>
      <c r="H28" s="260">
        <v>221</v>
      </c>
      <c r="I28" s="267">
        <v>1656</v>
      </c>
      <c r="J28" s="275">
        <f t="shared" si="1"/>
        <v>16649</v>
      </c>
      <c r="K28" s="119"/>
      <c r="L28" s="309">
        <v>0</v>
      </c>
      <c r="M28" s="302">
        <v>0</v>
      </c>
      <c r="N28" s="302">
        <v>0</v>
      </c>
      <c r="O28" s="302">
        <v>0</v>
      </c>
      <c r="P28" s="194">
        <v>0</v>
      </c>
      <c r="Q28" s="275">
        <f t="shared" si="2"/>
        <v>0</v>
      </c>
      <c r="R28" s="11"/>
      <c r="S28" s="309">
        <f t="shared" si="3"/>
        <v>11040</v>
      </c>
      <c r="T28" s="302">
        <f t="shared" si="4"/>
        <v>0</v>
      </c>
      <c r="U28" s="302">
        <f t="shared" si="5"/>
        <v>3732</v>
      </c>
      <c r="V28" s="302">
        <f t="shared" si="6"/>
        <v>221</v>
      </c>
      <c r="W28" s="194">
        <f t="shared" si="7"/>
        <v>1656</v>
      </c>
      <c r="X28" s="275">
        <f t="shared" si="8"/>
        <v>16649</v>
      </c>
    </row>
    <row r="29" spans="1:24" ht="30" hidden="1" x14ac:dyDescent="0.25">
      <c r="A29" s="25">
        <v>7060</v>
      </c>
      <c r="B29" s="126">
        <v>3113</v>
      </c>
      <c r="C29" s="127" t="s">
        <v>39</v>
      </c>
      <c r="D29" s="322"/>
      <c r="E29" s="93">
        <v>26496</v>
      </c>
      <c r="F29" s="260">
        <v>6624</v>
      </c>
      <c r="G29" s="260">
        <v>8956</v>
      </c>
      <c r="H29" s="260">
        <v>530</v>
      </c>
      <c r="I29" s="267">
        <v>4968</v>
      </c>
      <c r="J29" s="275">
        <f t="shared" si="1"/>
        <v>47574</v>
      </c>
      <c r="K29" s="119"/>
      <c r="L29" s="309">
        <v>0</v>
      </c>
      <c r="M29" s="302">
        <v>0</v>
      </c>
      <c r="N29" s="302">
        <v>0</v>
      </c>
      <c r="O29" s="302">
        <v>0</v>
      </c>
      <c r="P29" s="194">
        <v>0</v>
      </c>
      <c r="Q29" s="275">
        <f t="shared" si="2"/>
        <v>0</v>
      </c>
      <c r="R29" s="11"/>
      <c r="S29" s="309">
        <f t="shared" si="3"/>
        <v>26496</v>
      </c>
      <c r="T29" s="302">
        <f t="shared" si="4"/>
        <v>6624</v>
      </c>
      <c r="U29" s="302">
        <f t="shared" si="5"/>
        <v>8956</v>
      </c>
      <c r="V29" s="302">
        <f t="shared" si="6"/>
        <v>530</v>
      </c>
      <c r="W29" s="194">
        <f t="shared" si="7"/>
        <v>4968</v>
      </c>
      <c r="X29" s="275">
        <f t="shared" si="8"/>
        <v>47574</v>
      </c>
    </row>
    <row r="30" spans="1:24" x14ac:dyDescent="0.25">
      <c r="A30" s="25">
        <v>7834</v>
      </c>
      <c r="B30" s="126">
        <v>3113</v>
      </c>
      <c r="C30" s="128" t="s">
        <v>40</v>
      </c>
      <c r="D30" s="320"/>
      <c r="E30" s="93">
        <v>0</v>
      </c>
      <c r="F30" s="260">
        <v>20000</v>
      </c>
      <c r="G30" s="260">
        <v>0</v>
      </c>
      <c r="H30" s="260">
        <v>0</v>
      </c>
      <c r="I30" s="267">
        <v>0</v>
      </c>
      <c r="J30" s="275">
        <f t="shared" si="1"/>
        <v>20000</v>
      </c>
      <c r="K30" s="119"/>
      <c r="L30" s="309">
        <v>0</v>
      </c>
      <c r="M30" s="302">
        <v>20000</v>
      </c>
      <c r="N30" s="302">
        <v>0</v>
      </c>
      <c r="O30" s="302">
        <v>0</v>
      </c>
      <c r="P30" s="194">
        <v>0</v>
      </c>
      <c r="Q30" s="275">
        <f t="shared" si="2"/>
        <v>20000</v>
      </c>
      <c r="R30" s="11"/>
      <c r="S30" s="309">
        <f t="shared" si="3"/>
        <v>0</v>
      </c>
      <c r="T30" s="302">
        <f t="shared" si="4"/>
        <v>0</v>
      </c>
      <c r="U30" s="302">
        <f t="shared" si="5"/>
        <v>0</v>
      </c>
      <c r="V30" s="302">
        <f t="shared" si="6"/>
        <v>0</v>
      </c>
      <c r="W30" s="194">
        <f t="shared" si="7"/>
        <v>0</v>
      </c>
      <c r="X30" s="275">
        <f t="shared" si="8"/>
        <v>0</v>
      </c>
    </row>
    <row r="31" spans="1:24" ht="30" hidden="1" x14ac:dyDescent="0.25">
      <c r="A31" s="25">
        <v>7658</v>
      </c>
      <c r="B31" s="126">
        <v>3113</v>
      </c>
      <c r="C31" s="128" t="s">
        <v>41</v>
      </c>
      <c r="D31" s="320"/>
      <c r="E31" s="93">
        <v>0</v>
      </c>
      <c r="F31" s="260">
        <v>4320</v>
      </c>
      <c r="G31" s="260">
        <v>0</v>
      </c>
      <c r="H31" s="260">
        <v>0</v>
      </c>
      <c r="I31" s="267">
        <v>648</v>
      </c>
      <c r="J31" s="275">
        <f t="shared" si="1"/>
        <v>4968</v>
      </c>
      <c r="K31" s="119"/>
      <c r="L31" s="309">
        <v>0</v>
      </c>
      <c r="M31" s="302">
        <v>0</v>
      </c>
      <c r="N31" s="302">
        <v>0</v>
      </c>
      <c r="O31" s="302">
        <v>0</v>
      </c>
      <c r="P31" s="194">
        <v>0</v>
      </c>
      <c r="Q31" s="275">
        <f t="shared" si="2"/>
        <v>0</v>
      </c>
      <c r="R31" s="11"/>
      <c r="S31" s="309">
        <f t="shared" si="3"/>
        <v>0</v>
      </c>
      <c r="T31" s="302">
        <f t="shared" si="4"/>
        <v>4320</v>
      </c>
      <c r="U31" s="302">
        <f t="shared" si="5"/>
        <v>0</v>
      </c>
      <c r="V31" s="302">
        <f t="shared" si="6"/>
        <v>0</v>
      </c>
      <c r="W31" s="194">
        <f t="shared" si="7"/>
        <v>648</v>
      </c>
      <c r="X31" s="275">
        <f t="shared" si="8"/>
        <v>4968</v>
      </c>
    </row>
    <row r="32" spans="1:24" ht="30" hidden="1" x14ac:dyDescent="0.25">
      <c r="A32" s="25">
        <v>7007</v>
      </c>
      <c r="B32" s="126">
        <v>3111</v>
      </c>
      <c r="C32" s="127" t="s">
        <v>42</v>
      </c>
      <c r="D32" s="322"/>
      <c r="E32" s="93">
        <v>5520</v>
      </c>
      <c r="F32" s="260">
        <v>0</v>
      </c>
      <c r="G32" s="260">
        <v>1866</v>
      </c>
      <c r="H32" s="260">
        <v>111</v>
      </c>
      <c r="I32" s="267">
        <v>828</v>
      </c>
      <c r="J32" s="275">
        <f t="shared" si="1"/>
        <v>8325</v>
      </c>
      <c r="K32" s="119"/>
      <c r="L32" s="309">
        <v>0</v>
      </c>
      <c r="M32" s="302">
        <v>0</v>
      </c>
      <c r="N32" s="302">
        <v>0</v>
      </c>
      <c r="O32" s="302">
        <v>0</v>
      </c>
      <c r="P32" s="194">
        <v>0</v>
      </c>
      <c r="Q32" s="275">
        <f t="shared" si="2"/>
        <v>0</v>
      </c>
      <c r="R32" s="11"/>
      <c r="S32" s="309">
        <f t="shared" si="3"/>
        <v>5520</v>
      </c>
      <c r="T32" s="302">
        <f t="shared" si="4"/>
        <v>0</v>
      </c>
      <c r="U32" s="302">
        <f t="shared" si="5"/>
        <v>1866</v>
      </c>
      <c r="V32" s="302">
        <f t="shared" si="6"/>
        <v>111</v>
      </c>
      <c r="W32" s="194">
        <f t="shared" si="7"/>
        <v>828</v>
      </c>
      <c r="X32" s="275">
        <f t="shared" si="8"/>
        <v>8325</v>
      </c>
    </row>
    <row r="33" spans="1:24" ht="30" hidden="1" x14ac:dyDescent="0.25">
      <c r="A33" s="25">
        <v>7078</v>
      </c>
      <c r="B33" s="126">
        <v>3113</v>
      </c>
      <c r="C33" s="127" t="s">
        <v>43</v>
      </c>
      <c r="D33" s="322"/>
      <c r="E33" s="93">
        <v>22080</v>
      </c>
      <c r="F33" s="260">
        <v>0</v>
      </c>
      <c r="G33" s="260">
        <v>7464</v>
      </c>
      <c r="H33" s="260">
        <v>442</v>
      </c>
      <c r="I33" s="267">
        <v>2000</v>
      </c>
      <c r="J33" s="275">
        <f t="shared" si="1"/>
        <v>31986</v>
      </c>
      <c r="K33" s="119"/>
      <c r="L33" s="309">
        <v>0</v>
      </c>
      <c r="M33" s="302">
        <v>0</v>
      </c>
      <c r="N33" s="302">
        <v>0</v>
      </c>
      <c r="O33" s="302">
        <v>0</v>
      </c>
      <c r="P33" s="194">
        <v>0</v>
      </c>
      <c r="Q33" s="275">
        <f t="shared" si="2"/>
        <v>0</v>
      </c>
      <c r="R33" s="11"/>
      <c r="S33" s="309">
        <f t="shared" si="3"/>
        <v>22080</v>
      </c>
      <c r="T33" s="302">
        <f t="shared" si="4"/>
        <v>0</v>
      </c>
      <c r="U33" s="302">
        <f t="shared" si="5"/>
        <v>7464</v>
      </c>
      <c r="V33" s="302">
        <f t="shared" si="6"/>
        <v>442</v>
      </c>
      <c r="W33" s="194">
        <f t="shared" si="7"/>
        <v>2000</v>
      </c>
      <c r="X33" s="275">
        <f t="shared" si="8"/>
        <v>31986</v>
      </c>
    </row>
    <row r="34" spans="1:24" ht="30" x14ac:dyDescent="0.25">
      <c r="A34" s="25">
        <v>7003</v>
      </c>
      <c r="B34" s="126">
        <v>3111</v>
      </c>
      <c r="C34" s="127" t="s">
        <v>44</v>
      </c>
      <c r="D34" s="322"/>
      <c r="E34" s="93">
        <v>0</v>
      </c>
      <c r="F34" s="260">
        <v>22080</v>
      </c>
      <c r="G34" s="260">
        <v>0</v>
      </c>
      <c r="H34" s="260">
        <v>0</v>
      </c>
      <c r="I34" s="267">
        <v>3312</v>
      </c>
      <c r="J34" s="275">
        <f t="shared" si="1"/>
        <v>25392</v>
      </c>
      <c r="K34" s="119"/>
      <c r="L34" s="309">
        <v>0</v>
      </c>
      <c r="M34" s="302">
        <v>22080</v>
      </c>
      <c r="N34" s="302">
        <v>0</v>
      </c>
      <c r="O34" s="302">
        <v>0</v>
      </c>
      <c r="P34" s="194">
        <v>3312</v>
      </c>
      <c r="Q34" s="275">
        <f t="shared" si="2"/>
        <v>25392</v>
      </c>
      <c r="R34" s="11"/>
      <c r="S34" s="309">
        <f t="shared" si="3"/>
        <v>0</v>
      </c>
      <c r="T34" s="302">
        <f t="shared" si="4"/>
        <v>0</v>
      </c>
      <c r="U34" s="302">
        <f t="shared" si="5"/>
        <v>0</v>
      </c>
      <c r="V34" s="302">
        <f t="shared" si="6"/>
        <v>0</v>
      </c>
      <c r="W34" s="194">
        <f t="shared" si="7"/>
        <v>0</v>
      </c>
      <c r="X34" s="275">
        <f t="shared" si="8"/>
        <v>0</v>
      </c>
    </row>
    <row r="35" spans="1:24" ht="30" hidden="1" x14ac:dyDescent="0.25">
      <c r="A35" s="25">
        <v>7065</v>
      </c>
      <c r="B35" s="126">
        <v>3113</v>
      </c>
      <c r="C35" s="127" t="s">
        <v>45</v>
      </c>
      <c r="D35" s="322"/>
      <c r="E35" s="93">
        <v>8832</v>
      </c>
      <c r="F35" s="260">
        <v>18768</v>
      </c>
      <c r="G35" s="260">
        <v>2986</v>
      </c>
      <c r="H35" s="260">
        <v>177</v>
      </c>
      <c r="I35" s="267">
        <v>4140</v>
      </c>
      <c r="J35" s="275">
        <f t="shared" si="1"/>
        <v>34903</v>
      </c>
      <c r="K35" s="119"/>
      <c r="L35" s="309">
        <v>0</v>
      </c>
      <c r="M35" s="302">
        <v>0</v>
      </c>
      <c r="N35" s="302">
        <v>0</v>
      </c>
      <c r="O35" s="302">
        <v>0</v>
      </c>
      <c r="P35" s="194">
        <v>0</v>
      </c>
      <c r="Q35" s="275">
        <f t="shared" si="2"/>
        <v>0</v>
      </c>
      <c r="R35" s="11"/>
      <c r="S35" s="309">
        <f t="shared" si="3"/>
        <v>8832</v>
      </c>
      <c r="T35" s="302">
        <f t="shared" si="4"/>
        <v>18768</v>
      </c>
      <c r="U35" s="302">
        <f t="shared" si="5"/>
        <v>2986</v>
      </c>
      <c r="V35" s="302">
        <f t="shared" si="6"/>
        <v>177</v>
      </c>
      <c r="W35" s="194">
        <f t="shared" si="7"/>
        <v>4140</v>
      </c>
      <c r="X35" s="275">
        <f t="shared" si="8"/>
        <v>34903</v>
      </c>
    </row>
    <row r="36" spans="1:24" ht="30" hidden="1" x14ac:dyDescent="0.25">
      <c r="A36" s="25">
        <v>7253</v>
      </c>
      <c r="B36" s="126">
        <v>3113</v>
      </c>
      <c r="C36" s="127" t="s">
        <v>46</v>
      </c>
      <c r="D36" s="322"/>
      <c r="E36" s="93">
        <v>5520</v>
      </c>
      <c r="F36" s="260">
        <v>0</v>
      </c>
      <c r="G36" s="260">
        <v>1866</v>
      </c>
      <c r="H36" s="260">
        <v>111</v>
      </c>
      <c r="I36" s="267">
        <v>828</v>
      </c>
      <c r="J36" s="275">
        <f t="shared" si="1"/>
        <v>8325</v>
      </c>
      <c r="K36" s="119"/>
      <c r="L36" s="309">
        <v>0</v>
      </c>
      <c r="M36" s="302">
        <v>0</v>
      </c>
      <c r="N36" s="302">
        <v>0</v>
      </c>
      <c r="O36" s="302">
        <v>0</v>
      </c>
      <c r="P36" s="194">
        <v>0</v>
      </c>
      <c r="Q36" s="275">
        <f t="shared" si="2"/>
        <v>0</v>
      </c>
      <c r="R36" s="11"/>
      <c r="S36" s="309">
        <f t="shared" si="3"/>
        <v>5520</v>
      </c>
      <c r="T36" s="302">
        <f t="shared" si="4"/>
        <v>0</v>
      </c>
      <c r="U36" s="302">
        <f t="shared" si="5"/>
        <v>1866</v>
      </c>
      <c r="V36" s="302">
        <f t="shared" si="6"/>
        <v>111</v>
      </c>
      <c r="W36" s="194">
        <f t="shared" si="7"/>
        <v>828</v>
      </c>
      <c r="X36" s="275">
        <f t="shared" si="8"/>
        <v>8325</v>
      </c>
    </row>
    <row r="37" spans="1:24" ht="30" x14ac:dyDescent="0.25">
      <c r="A37" s="25">
        <v>7061</v>
      </c>
      <c r="B37" s="126">
        <v>3113</v>
      </c>
      <c r="C37" s="127" t="s">
        <v>47</v>
      </c>
      <c r="D37" s="322"/>
      <c r="E37" s="93">
        <v>0</v>
      </c>
      <c r="F37" s="260">
        <v>108000</v>
      </c>
      <c r="G37" s="260">
        <v>36504</v>
      </c>
      <c r="H37" s="260">
        <v>0</v>
      </c>
      <c r="I37" s="267">
        <v>16200</v>
      </c>
      <c r="J37" s="275">
        <f t="shared" si="1"/>
        <v>160704</v>
      </c>
      <c r="K37" s="119"/>
      <c r="L37" s="309">
        <v>0</v>
      </c>
      <c r="M37" s="302">
        <v>54000</v>
      </c>
      <c r="N37" s="302">
        <v>36504</v>
      </c>
      <c r="O37" s="302">
        <v>0</v>
      </c>
      <c r="P37" s="194">
        <v>1260</v>
      </c>
      <c r="Q37" s="275">
        <f t="shared" si="2"/>
        <v>91764</v>
      </c>
      <c r="R37" s="11"/>
      <c r="S37" s="309">
        <f t="shared" si="3"/>
        <v>0</v>
      </c>
      <c r="T37" s="302">
        <f t="shared" si="4"/>
        <v>54000</v>
      </c>
      <c r="U37" s="302">
        <f t="shared" si="5"/>
        <v>0</v>
      </c>
      <c r="V37" s="302">
        <f t="shared" si="6"/>
        <v>0</v>
      </c>
      <c r="W37" s="194">
        <f t="shared" si="7"/>
        <v>14940</v>
      </c>
      <c r="X37" s="275">
        <f t="shared" si="8"/>
        <v>68940</v>
      </c>
    </row>
    <row r="38" spans="1:24" ht="30" hidden="1" x14ac:dyDescent="0.25">
      <c r="A38" s="25">
        <v>7057</v>
      </c>
      <c r="B38" s="126">
        <v>3113</v>
      </c>
      <c r="C38" s="127" t="s">
        <v>48</v>
      </c>
      <c r="D38" s="322"/>
      <c r="E38" s="93">
        <v>22080</v>
      </c>
      <c r="F38" s="260">
        <v>0</v>
      </c>
      <c r="G38" s="260">
        <v>7464</v>
      </c>
      <c r="H38" s="260">
        <v>442</v>
      </c>
      <c r="I38" s="267">
        <v>3312</v>
      </c>
      <c r="J38" s="275">
        <f t="shared" si="1"/>
        <v>33298</v>
      </c>
      <c r="K38" s="119"/>
      <c r="L38" s="309">
        <v>0</v>
      </c>
      <c r="M38" s="302">
        <v>0</v>
      </c>
      <c r="N38" s="302">
        <v>0</v>
      </c>
      <c r="O38" s="302">
        <v>0</v>
      </c>
      <c r="P38" s="194">
        <v>0</v>
      </c>
      <c r="Q38" s="275">
        <f t="shared" si="2"/>
        <v>0</v>
      </c>
      <c r="R38" s="11"/>
      <c r="S38" s="309">
        <f t="shared" si="3"/>
        <v>22080</v>
      </c>
      <c r="T38" s="302">
        <f t="shared" si="4"/>
        <v>0</v>
      </c>
      <c r="U38" s="302">
        <f t="shared" si="5"/>
        <v>7464</v>
      </c>
      <c r="V38" s="302">
        <f t="shared" si="6"/>
        <v>442</v>
      </c>
      <c r="W38" s="194">
        <f t="shared" si="7"/>
        <v>3312</v>
      </c>
      <c r="X38" s="275">
        <f t="shared" si="8"/>
        <v>33298</v>
      </c>
    </row>
    <row r="39" spans="1:24" ht="30" x14ac:dyDescent="0.25">
      <c r="A39" s="25">
        <v>7010</v>
      </c>
      <c r="B39" s="126">
        <v>3111</v>
      </c>
      <c r="C39" s="127" t="s">
        <v>7</v>
      </c>
      <c r="D39" s="322"/>
      <c r="E39" s="93">
        <v>0</v>
      </c>
      <c r="F39" s="260">
        <v>11040</v>
      </c>
      <c r="G39" s="260">
        <v>0</v>
      </c>
      <c r="H39" s="260">
        <v>0</v>
      </c>
      <c r="I39" s="267">
        <v>1656</v>
      </c>
      <c r="J39" s="275">
        <f t="shared" si="1"/>
        <v>12696</v>
      </c>
      <c r="K39" s="119"/>
      <c r="L39" s="309">
        <v>0</v>
      </c>
      <c r="M39" s="302">
        <v>11040</v>
      </c>
      <c r="N39" s="302">
        <v>0</v>
      </c>
      <c r="O39" s="302">
        <v>0</v>
      </c>
      <c r="P39" s="194">
        <v>1656</v>
      </c>
      <c r="Q39" s="275">
        <f t="shared" si="2"/>
        <v>12696</v>
      </c>
      <c r="R39" s="11"/>
      <c r="S39" s="309">
        <f t="shared" si="3"/>
        <v>0</v>
      </c>
      <c r="T39" s="302">
        <f t="shared" si="4"/>
        <v>0</v>
      </c>
      <c r="U39" s="302">
        <f t="shared" si="5"/>
        <v>0</v>
      </c>
      <c r="V39" s="302">
        <f t="shared" si="6"/>
        <v>0</v>
      </c>
      <c r="W39" s="194">
        <f t="shared" si="7"/>
        <v>0</v>
      </c>
      <c r="X39" s="275">
        <f t="shared" si="8"/>
        <v>0</v>
      </c>
    </row>
    <row r="40" spans="1:24" ht="30" hidden="1" x14ac:dyDescent="0.25">
      <c r="A40" s="25">
        <v>7069</v>
      </c>
      <c r="B40" s="126">
        <v>3113</v>
      </c>
      <c r="C40" s="127" t="s">
        <v>49</v>
      </c>
      <c r="D40" s="322"/>
      <c r="E40" s="93">
        <v>5520</v>
      </c>
      <c r="F40" s="260">
        <v>0</v>
      </c>
      <c r="G40" s="260">
        <v>1866</v>
      </c>
      <c r="H40" s="260">
        <v>111</v>
      </c>
      <c r="I40" s="267">
        <v>828</v>
      </c>
      <c r="J40" s="275">
        <f t="shared" si="1"/>
        <v>8325</v>
      </c>
      <c r="K40" s="119"/>
      <c r="L40" s="309">
        <v>0</v>
      </c>
      <c r="M40" s="302">
        <v>0</v>
      </c>
      <c r="N40" s="302">
        <v>0</v>
      </c>
      <c r="O40" s="302">
        <v>0</v>
      </c>
      <c r="P40" s="194">
        <v>0</v>
      </c>
      <c r="Q40" s="275">
        <f t="shared" si="2"/>
        <v>0</v>
      </c>
      <c r="R40" s="11"/>
      <c r="S40" s="309">
        <f t="shared" si="3"/>
        <v>5520</v>
      </c>
      <c r="T40" s="302">
        <f t="shared" si="4"/>
        <v>0</v>
      </c>
      <c r="U40" s="302">
        <f t="shared" si="5"/>
        <v>1866</v>
      </c>
      <c r="V40" s="302">
        <f t="shared" si="6"/>
        <v>111</v>
      </c>
      <c r="W40" s="194">
        <f t="shared" si="7"/>
        <v>828</v>
      </c>
      <c r="X40" s="275">
        <f t="shared" si="8"/>
        <v>8325</v>
      </c>
    </row>
    <row r="41" spans="1:24" ht="30" hidden="1" x14ac:dyDescent="0.25">
      <c r="A41" s="25">
        <v>7854</v>
      </c>
      <c r="B41" s="126">
        <v>3113</v>
      </c>
      <c r="C41" s="128" t="s">
        <v>9</v>
      </c>
      <c r="D41" s="320"/>
      <c r="E41" s="93">
        <v>16560</v>
      </c>
      <c r="F41" s="260">
        <v>0</v>
      </c>
      <c r="G41" s="260">
        <v>5598</v>
      </c>
      <c r="H41" s="260">
        <v>332</v>
      </c>
      <c r="I41" s="267">
        <v>0</v>
      </c>
      <c r="J41" s="275">
        <f t="shared" si="1"/>
        <v>22490</v>
      </c>
      <c r="K41" s="119"/>
      <c r="L41" s="309">
        <v>0</v>
      </c>
      <c r="M41" s="302">
        <v>0</v>
      </c>
      <c r="N41" s="302">
        <v>0</v>
      </c>
      <c r="O41" s="302">
        <v>0</v>
      </c>
      <c r="P41" s="194">
        <v>0</v>
      </c>
      <c r="Q41" s="275">
        <f t="shared" si="2"/>
        <v>0</v>
      </c>
      <c r="R41" s="11"/>
      <c r="S41" s="309">
        <f t="shared" si="3"/>
        <v>16560</v>
      </c>
      <c r="T41" s="302">
        <f t="shared" si="4"/>
        <v>0</v>
      </c>
      <c r="U41" s="302">
        <f t="shared" si="5"/>
        <v>5598</v>
      </c>
      <c r="V41" s="302">
        <f t="shared" si="6"/>
        <v>332</v>
      </c>
      <c r="W41" s="194">
        <f t="shared" si="7"/>
        <v>0</v>
      </c>
      <c r="X41" s="275">
        <f t="shared" si="8"/>
        <v>22490</v>
      </c>
    </row>
    <row r="42" spans="1:24" ht="30" x14ac:dyDescent="0.25">
      <c r="A42" s="25">
        <v>7067</v>
      </c>
      <c r="B42" s="126">
        <v>3113</v>
      </c>
      <c r="C42" s="127" t="s">
        <v>50</v>
      </c>
      <c r="D42" s="322"/>
      <c r="E42" s="93">
        <v>0</v>
      </c>
      <c r="F42" s="260">
        <v>27600</v>
      </c>
      <c r="G42" s="260">
        <v>0</v>
      </c>
      <c r="H42" s="260">
        <v>0</v>
      </c>
      <c r="I42" s="267">
        <v>0</v>
      </c>
      <c r="J42" s="275">
        <f t="shared" si="1"/>
        <v>27600</v>
      </c>
      <c r="K42" s="119"/>
      <c r="L42" s="309">
        <v>0</v>
      </c>
      <c r="M42" s="302">
        <v>1600</v>
      </c>
      <c r="N42" s="302">
        <v>0</v>
      </c>
      <c r="O42" s="302">
        <v>0</v>
      </c>
      <c r="P42" s="194">
        <v>0</v>
      </c>
      <c r="Q42" s="275">
        <f t="shared" si="2"/>
        <v>1600</v>
      </c>
      <c r="R42" s="11"/>
      <c r="S42" s="309">
        <f t="shared" si="3"/>
        <v>0</v>
      </c>
      <c r="T42" s="302">
        <f t="shared" si="4"/>
        <v>26000</v>
      </c>
      <c r="U42" s="302">
        <f t="shared" si="5"/>
        <v>0</v>
      </c>
      <c r="V42" s="302">
        <f t="shared" si="6"/>
        <v>0</v>
      </c>
      <c r="W42" s="194">
        <f t="shared" si="7"/>
        <v>0</v>
      </c>
      <c r="X42" s="275">
        <f t="shared" si="8"/>
        <v>26000</v>
      </c>
    </row>
    <row r="43" spans="1:24" ht="30" hidden="1" x14ac:dyDescent="0.25">
      <c r="A43" s="25">
        <v>7076</v>
      </c>
      <c r="B43" s="126">
        <v>3113</v>
      </c>
      <c r="C43" s="127" t="s">
        <v>51</v>
      </c>
      <c r="D43" s="322"/>
      <c r="E43" s="93">
        <v>0</v>
      </c>
      <c r="F43" s="260">
        <v>49680</v>
      </c>
      <c r="G43" s="260">
        <v>0</v>
      </c>
      <c r="H43" s="260">
        <v>0</v>
      </c>
      <c r="I43" s="267">
        <v>7452</v>
      </c>
      <c r="J43" s="275">
        <f t="shared" si="1"/>
        <v>57132</v>
      </c>
      <c r="K43" s="119"/>
      <c r="L43" s="309">
        <v>0</v>
      </c>
      <c r="M43" s="302">
        <v>0</v>
      </c>
      <c r="N43" s="302">
        <v>0</v>
      </c>
      <c r="O43" s="302">
        <v>0</v>
      </c>
      <c r="P43" s="194">
        <v>0</v>
      </c>
      <c r="Q43" s="275">
        <f t="shared" si="2"/>
        <v>0</v>
      </c>
      <c r="R43" s="11"/>
      <c r="S43" s="309">
        <f t="shared" si="3"/>
        <v>0</v>
      </c>
      <c r="T43" s="302">
        <f t="shared" si="4"/>
        <v>49680</v>
      </c>
      <c r="U43" s="302">
        <f t="shared" si="5"/>
        <v>0</v>
      </c>
      <c r="V43" s="302">
        <f t="shared" si="6"/>
        <v>0</v>
      </c>
      <c r="W43" s="194">
        <f t="shared" si="7"/>
        <v>7452</v>
      </c>
      <c r="X43" s="275">
        <f t="shared" si="8"/>
        <v>57132</v>
      </c>
    </row>
    <row r="44" spans="1:24" ht="30" x14ac:dyDescent="0.25">
      <c r="A44" s="25">
        <v>7008</v>
      </c>
      <c r="B44" s="126">
        <v>3111</v>
      </c>
      <c r="C44" s="127" t="s">
        <v>52</v>
      </c>
      <c r="D44" s="322"/>
      <c r="E44" s="93">
        <v>0</v>
      </c>
      <c r="F44" s="260">
        <v>11040</v>
      </c>
      <c r="G44" s="260">
        <v>0</v>
      </c>
      <c r="H44" s="260">
        <v>0</v>
      </c>
      <c r="I44" s="267">
        <v>1656</v>
      </c>
      <c r="J44" s="275">
        <f t="shared" si="1"/>
        <v>12696</v>
      </c>
      <c r="K44" s="119"/>
      <c r="L44" s="309">
        <v>0</v>
      </c>
      <c r="M44" s="302">
        <v>11040</v>
      </c>
      <c r="N44" s="302">
        <v>0</v>
      </c>
      <c r="O44" s="302">
        <v>0</v>
      </c>
      <c r="P44" s="194">
        <v>1656</v>
      </c>
      <c r="Q44" s="275">
        <f t="shared" si="2"/>
        <v>12696</v>
      </c>
      <c r="R44" s="11"/>
      <c r="S44" s="309">
        <f t="shared" si="3"/>
        <v>0</v>
      </c>
      <c r="T44" s="302">
        <f t="shared" si="4"/>
        <v>0</v>
      </c>
      <c r="U44" s="302">
        <f t="shared" si="5"/>
        <v>0</v>
      </c>
      <c r="V44" s="302">
        <f t="shared" si="6"/>
        <v>0</v>
      </c>
      <c r="W44" s="194">
        <f t="shared" si="7"/>
        <v>0</v>
      </c>
      <c r="X44" s="275">
        <f t="shared" si="8"/>
        <v>0</v>
      </c>
    </row>
    <row r="45" spans="1:24" ht="30" hidden="1" x14ac:dyDescent="0.25">
      <c r="A45" s="25">
        <v>7642</v>
      </c>
      <c r="B45" s="126">
        <v>3111</v>
      </c>
      <c r="C45" s="128" t="s">
        <v>53</v>
      </c>
      <c r="D45" s="320"/>
      <c r="E45" s="93">
        <v>0</v>
      </c>
      <c r="F45" s="260">
        <v>27600</v>
      </c>
      <c r="G45" s="260">
        <v>0</v>
      </c>
      <c r="H45" s="260">
        <v>0</v>
      </c>
      <c r="I45" s="267">
        <v>4140</v>
      </c>
      <c r="J45" s="275">
        <f t="shared" si="1"/>
        <v>31740</v>
      </c>
      <c r="K45" s="119"/>
      <c r="L45" s="309">
        <v>0</v>
      </c>
      <c r="M45" s="302">
        <v>0</v>
      </c>
      <c r="N45" s="302">
        <v>0</v>
      </c>
      <c r="O45" s="302">
        <v>0</v>
      </c>
      <c r="P45" s="194">
        <v>0</v>
      </c>
      <c r="Q45" s="275">
        <f t="shared" si="2"/>
        <v>0</v>
      </c>
      <c r="R45" s="11"/>
      <c r="S45" s="309">
        <f t="shared" si="3"/>
        <v>0</v>
      </c>
      <c r="T45" s="302">
        <f t="shared" si="4"/>
        <v>27600</v>
      </c>
      <c r="U45" s="302">
        <f t="shared" si="5"/>
        <v>0</v>
      </c>
      <c r="V45" s="302">
        <f t="shared" si="6"/>
        <v>0</v>
      </c>
      <c r="W45" s="194">
        <f t="shared" si="7"/>
        <v>4140</v>
      </c>
      <c r="X45" s="275">
        <f t="shared" si="8"/>
        <v>31740</v>
      </c>
    </row>
    <row r="46" spans="1:24" x14ac:dyDescent="0.25">
      <c r="A46" s="25">
        <v>7874</v>
      </c>
      <c r="B46" s="126">
        <v>3111</v>
      </c>
      <c r="C46" s="15" t="s">
        <v>54</v>
      </c>
      <c r="D46" s="324"/>
      <c r="E46" s="93">
        <v>5520</v>
      </c>
      <c r="F46" s="260">
        <v>0</v>
      </c>
      <c r="G46" s="260">
        <v>1866</v>
      </c>
      <c r="H46" s="260">
        <v>111</v>
      </c>
      <c r="I46" s="267">
        <v>0</v>
      </c>
      <c r="J46" s="275">
        <f t="shared" si="1"/>
        <v>7497</v>
      </c>
      <c r="K46" s="119"/>
      <c r="L46" s="309">
        <v>5520</v>
      </c>
      <c r="M46" s="302">
        <v>0</v>
      </c>
      <c r="N46" s="302">
        <v>1866</v>
      </c>
      <c r="O46" s="302">
        <v>111</v>
      </c>
      <c r="P46" s="194">
        <v>0</v>
      </c>
      <c r="Q46" s="275">
        <f t="shared" si="2"/>
        <v>7497</v>
      </c>
      <c r="R46" s="11"/>
      <c r="S46" s="309">
        <f t="shared" si="3"/>
        <v>0</v>
      </c>
      <c r="T46" s="302">
        <f t="shared" si="4"/>
        <v>0</v>
      </c>
      <c r="U46" s="302">
        <f t="shared" si="5"/>
        <v>0</v>
      </c>
      <c r="V46" s="302">
        <f t="shared" si="6"/>
        <v>0</v>
      </c>
      <c r="W46" s="194">
        <f t="shared" si="7"/>
        <v>0</v>
      </c>
      <c r="X46" s="275">
        <f t="shared" si="8"/>
        <v>0</v>
      </c>
    </row>
    <row r="47" spans="1:24" ht="30" hidden="1" x14ac:dyDescent="0.25">
      <c r="A47" s="25">
        <v>7100</v>
      </c>
      <c r="B47" s="126">
        <v>3113</v>
      </c>
      <c r="C47" s="127" t="s">
        <v>55</v>
      </c>
      <c r="D47" s="322"/>
      <c r="E47" s="93">
        <v>0</v>
      </c>
      <c r="F47" s="260">
        <v>22080</v>
      </c>
      <c r="G47" s="260">
        <v>0</v>
      </c>
      <c r="H47" s="260">
        <v>0</v>
      </c>
      <c r="I47" s="267">
        <v>3312</v>
      </c>
      <c r="J47" s="275">
        <f t="shared" si="1"/>
        <v>25392</v>
      </c>
      <c r="K47" s="119"/>
      <c r="L47" s="309">
        <v>0</v>
      </c>
      <c r="M47" s="302">
        <v>0</v>
      </c>
      <c r="N47" s="302">
        <v>0</v>
      </c>
      <c r="O47" s="302">
        <v>0</v>
      </c>
      <c r="P47" s="194">
        <v>0</v>
      </c>
      <c r="Q47" s="275">
        <f t="shared" si="2"/>
        <v>0</v>
      </c>
      <c r="R47" s="11"/>
      <c r="S47" s="309">
        <f t="shared" si="3"/>
        <v>0</v>
      </c>
      <c r="T47" s="302">
        <f t="shared" si="4"/>
        <v>22080</v>
      </c>
      <c r="U47" s="302">
        <f t="shared" si="5"/>
        <v>0</v>
      </c>
      <c r="V47" s="302">
        <f t="shared" si="6"/>
        <v>0</v>
      </c>
      <c r="W47" s="194">
        <f t="shared" si="7"/>
        <v>3312</v>
      </c>
      <c r="X47" s="275">
        <f t="shared" si="8"/>
        <v>25392</v>
      </c>
    </row>
    <row r="48" spans="1:24" ht="30.75" thickBot="1" x14ac:dyDescent="0.3">
      <c r="A48" s="25">
        <v>7829</v>
      </c>
      <c r="B48" s="126">
        <v>3113</v>
      </c>
      <c r="C48" s="128" t="s">
        <v>56</v>
      </c>
      <c r="D48" s="320"/>
      <c r="E48" s="93">
        <v>0</v>
      </c>
      <c r="F48" s="260">
        <v>50000</v>
      </c>
      <c r="G48" s="260">
        <v>0</v>
      </c>
      <c r="H48" s="260">
        <v>0</v>
      </c>
      <c r="I48" s="267">
        <v>7500</v>
      </c>
      <c r="J48" s="275">
        <f t="shared" si="1"/>
        <v>57500</v>
      </c>
      <c r="K48" s="119"/>
      <c r="L48" s="309">
        <v>0</v>
      </c>
      <c r="M48" s="302">
        <v>50000</v>
      </c>
      <c r="N48" s="302">
        <v>0</v>
      </c>
      <c r="O48" s="302">
        <v>0</v>
      </c>
      <c r="P48" s="194">
        <v>7500</v>
      </c>
      <c r="Q48" s="275">
        <f t="shared" si="2"/>
        <v>57500</v>
      </c>
      <c r="R48" s="11"/>
      <c r="S48" s="309">
        <f t="shared" si="3"/>
        <v>0</v>
      </c>
      <c r="T48" s="302">
        <f t="shared" si="4"/>
        <v>0</v>
      </c>
      <c r="U48" s="302">
        <f t="shared" si="5"/>
        <v>0</v>
      </c>
      <c r="V48" s="302">
        <f t="shared" si="6"/>
        <v>0</v>
      </c>
      <c r="W48" s="194">
        <f t="shared" si="7"/>
        <v>0</v>
      </c>
      <c r="X48" s="275">
        <f t="shared" si="8"/>
        <v>0</v>
      </c>
    </row>
    <row r="49" spans="1:24" ht="15.75" hidden="1" thickBot="1" x14ac:dyDescent="0.3">
      <c r="A49" s="25">
        <v>7606</v>
      </c>
      <c r="B49" s="126">
        <v>3111</v>
      </c>
      <c r="C49" s="129" t="s">
        <v>57</v>
      </c>
      <c r="D49" s="323"/>
      <c r="E49" s="93">
        <v>0</v>
      </c>
      <c r="F49" s="260">
        <v>5520</v>
      </c>
      <c r="G49" s="260">
        <v>0</v>
      </c>
      <c r="H49" s="260">
        <v>0</v>
      </c>
      <c r="I49" s="267">
        <v>828</v>
      </c>
      <c r="J49" s="275">
        <f t="shared" si="1"/>
        <v>6348</v>
      </c>
      <c r="K49" s="119"/>
      <c r="L49" s="309">
        <v>0</v>
      </c>
      <c r="M49" s="302">
        <v>0</v>
      </c>
      <c r="N49" s="302">
        <v>0</v>
      </c>
      <c r="O49" s="302">
        <v>0</v>
      </c>
      <c r="P49" s="194">
        <v>0</v>
      </c>
      <c r="Q49" s="275">
        <f t="shared" si="2"/>
        <v>0</v>
      </c>
      <c r="R49" s="11"/>
      <c r="S49" s="309">
        <f t="shared" si="3"/>
        <v>0</v>
      </c>
      <c r="T49" s="302">
        <f t="shared" si="4"/>
        <v>5520</v>
      </c>
      <c r="U49" s="302">
        <f t="shared" si="5"/>
        <v>0</v>
      </c>
      <c r="V49" s="302">
        <f t="shared" si="6"/>
        <v>0</v>
      </c>
      <c r="W49" s="194">
        <f t="shared" si="7"/>
        <v>828</v>
      </c>
      <c r="X49" s="275">
        <f t="shared" si="8"/>
        <v>6348</v>
      </c>
    </row>
    <row r="50" spans="1:24" ht="30.75" hidden="1" thickBot="1" x14ac:dyDescent="0.3">
      <c r="A50" s="25">
        <v>7009</v>
      </c>
      <c r="B50" s="126">
        <v>3111</v>
      </c>
      <c r="C50" s="127" t="s">
        <v>58</v>
      </c>
      <c r="D50" s="322"/>
      <c r="E50" s="93">
        <v>22080</v>
      </c>
      <c r="F50" s="260">
        <v>0</v>
      </c>
      <c r="G50" s="260">
        <v>7464</v>
      </c>
      <c r="H50" s="260">
        <v>442</v>
      </c>
      <c r="I50" s="267">
        <v>3312</v>
      </c>
      <c r="J50" s="275">
        <f t="shared" si="1"/>
        <v>33298</v>
      </c>
      <c r="K50" s="119"/>
      <c r="L50" s="309">
        <v>0</v>
      </c>
      <c r="M50" s="302">
        <v>0</v>
      </c>
      <c r="N50" s="302">
        <v>0</v>
      </c>
      <c r="O50" s="302">
        <v>0</v>
      </c>
      <c r="P50" s="194">
        <v>0</v>
      </c>
      <c r="Q50" s="275">
        <f t="shared" si="2"/>
        <v>0</v>
      </c>
      <c r="R50" s="11"/>
      <c r="S50" s="309">
        <f t="shared" si="3"/>
        <v>22080</v>
      </c>
      <c r="T50" s="302">
        <f t="shared" si="4"/>
        <v>0</v>
      </c>
      <c r="U50" s="302">
        <f t="shared" si="5"/>
        <v>7464</v>
      </c>
      <c r="V50" s="302">
        <f t="shared" si="6"/>
        <v>442</v>
      </c>
      <c r="W50" s="194">
        <f t="shared" si="7"/>
        <v>3312</v>
      </c>
      <c r="X50" s="275">
        <f t="shared" si="8"/>
        <v>33298</v>
      </c>
    </row>
    <row r="51" spans="1:24" ht="30.75" hidden="1" thickBot="1" x14ac:dyDescent="0.3">
      <c r="A51" s="28">
        <v>7248</v>
      </c>
      <c r="B51" s="131">
        <v>3113</v>
      </c>
      <c r="C51" s="132" t="s">
        <v>59</v>
      </c>
      <c r="D51" s="325"/>
      <c r="E51" s="104">
        <v>0</v>
      </c>
      <c r="F51" s="262">
        <v>19000</v>
      </c>
      <c r="G51" s="262">
        <v>0</v>
      </c>
      <c r="H51" s="262">
        <v>0</v>
      </c>
      <c r="I51" s="268">
        <v>0</v>
      </c>
      <c r="J51" s="277">
        <f t="shared" si="1"/>
        <v>19000</v>
      </c>
      <c r="K51" s="119"/>
      <c r="L51" s="310">
        <v>0</v>
      </c>
      <c r="M51" s="305">
        <v>0</v>
      </c>
      <c r="N51" s="305">
        <v>0</v>
      </c>
      <c r="O51" s="305">
        <v>0</v>
      </c>
      <c r="P51" s="195">
        <v>0</v>
      </c>
      <c r="Q51" s="277">
        <f t="shared" si="2"/>
        <v>0</v>
      </c>
      <c r="R51" s="11"/>
      <c r="S51" s="310">
        <f t="shared" si="3"/>
        <v>0</v>
      </c>
      <c r="T51" s="305">
        <f t="shared" si="4"/>
        <v>19000</v>
      </c>
      <c r="U51" s="305">
        <f t="shared" si="5"/>
        <v>0</v>
      </c>
      <c r="V51" s="305">
        <f t="shared" si="6"/>
        <v>0</v>
      </c>
      <c r="W51" s="195">
        <f t="shared" si="7"/>
        <v>0</v>
      </c>
      <c r="X51" s="277">
        <f t="shared" si="8"/>
        <v>19000</v>
      </c>
    </row>
    <row r="52" spans="1:24" ht="15.75" thickBot="1" x14ac:dyDescent="0.3">
      <c r="A52" s="9"/>
      <c r="B52" s="9"/>
      <c r="C52" s="145" t="s">
        <v>204</v>
      </c>
      <c r="D52" s="108"/>
      <c r="E52" s="265">
        <f t="shared" ref="E52:J52" si="9">SUM(E8:E51)</f>
        <v>764608</v>
      </c>
      <c r="F52" s="266">
        <f t="shared" si="9"/>
        <v>751042</v>
      </c>
      <c r="G52" s="266">
        <f t="shared" si="9"/>
        <v>336000</v>
      </c>
      <c r="H52" s="266">
        <f t="shared" si="9"/>
        <v>15300</v>
      </c>
      <c r="I52" s="269">
        <f t="shared" si="9"/>
        <v>203049</v>
      </c>
      <c r="J52" s="263">
        <f t="shared" si="9"/>
        <v>2069999</v>
      </c>
      <c r="K52" s="264"/>
      <c r="L52" s="312">
        <f t="shared" ref="L52:X52" si="10">SUM(L8:L51)</f>
        <v>20072</v>
      </c>
      <c r="M52" s="311">
        <f t="shared" si="10"/>
        <v>220300</v>
      </c>
      <c r="N52" s="311">
        <f t="shared" si="10"/>
        <v>43288.36</v>
      </c>
      <c r="O52" s="311">
        <f t="shared" si="10"/>
        <v>402.24</v>
      </c>
      <c r="P52" s="313">
        <f t="shared" si="10"/>
        <v>22836</v>
      </c>
      <c r="Q52" s="263">
        <f t="shared" si="10"/>
        <v>306898.59999999998</v>
      </c>
      <c r="R52" s="11"/>
      <c r="S52" s="265">
        <f t="shared" si="10"/>
        <v>744536</v>
      </c>
      <c r="T52" s="266">
        <f t="shared" si="10"/>
        <v>530742</v>
      </c>
      <c r="U52" s="266">
        <f t="shared" si="10"/>
        <v>292711.64</v>
      </c>
      <c r="V52" s="266">
        <f t="shared" si="10"/>
        <v>14897.76</v>
      </c>
      <c r="W52" s="269">
        <f t="shared" si="10"/>
        <v>180213</v>
      </c>
      <c r="X52" s="263">
        <f t="shared" si="10"/>
        <v>1763100.4</v>
      </c>
    </row>
    <row r="53" spans="1:24" x14ac:dyDescent="0.25">
      <c r="A53"/>
      <c r="B53"/>
      <c r="E53" s="10"/>
      <c r="F53" s="10"/>
      <c r="G53" s="10"/>
      <c r="H53" s="10"/>
      <c r="I53" s="10"/>
      <c r="K53"/>
    </row>
  </sheetData>
  <autoFilter ref="A7:X52" xr:uid="{154A8B93-7F27-4EE5-B2C5-D15AC4A27348}">
    <filterColumn colId="16">
      <filters>
        <filter val="1 600,00"/>
        <filter val="11 624,36"/>
        <filter val="11 900,00"/>
        <filter val="12 696,00"/>
        <filter val="20 000,00"/>
        <filter val="25 392,00"/>
        <filter val="306 898,60"/>
        <filter val="44 436,00"/>
        <filter val="57 500,00"/>
        <filter val="7 497,00"/>
        <filter val="9 793,24"/>
        <filter val="91 764,00"/>
      </filters>
    </filterColumn>
  </autoFilter>
  <customSheetViews>
    <customSheetView guid="{808BED21-B926-4196-A190-C119BD45485A}" scale="90" filter="1" showAutoFilter="1" hiddenColumns="1">
      <pane xSplit="3" ySplit="11" topLeftCell="E13" activePane="bottomRight" state="frozen"/>
      <selection pane="bottomRight" activeCell="A6" sqref="A6"/>
      <pageMargins left="0.35433070866141736" right="0.19685039370078741" top="0.47244094488188981" bottom="0.19685039370078741" header="0.23622047244094491" footer="0.15748031496062992"/>
      <pageSetup paperSize="9" scale="72" orientation="landscape" r:id="rId1"/>
      <headerFooter>
        <oddFooter>&amp;R&amp;P/&amp;N</oddFooter>
      </headerFooter>
      <autoFilter ref="A7:X52" xr:uid="{154A8B93-7F27-4EE5-B2C5-D15AC4A27348}">
        <filterColumn colId="16">
          <filters>
            <filter val="1 600,00"/>
            <filter val="11 624,36"/>
            <filter val="11 900,00"/>
            <filter val="12 696,00"/>
            <filter val="20 000,00"/>
            <filter val="25 392,00"/>
            <filter val="306 898,60"/>
            <filter val="44 436,00"/>
            <filter val="57 500,00"/>
            <filter val="7 497,00"/>
            <filter val="9 793,24"/>
            <filter val="91 764,00"/>
          </filters>
        </filterColumn>
      </autoFilter>
    </customSheetView>
    <customSheetView guid="{672A01FB-61ED-4D8F-8644-CF1D43647AF5}" scale="90" printArea="1">
      <pane xSplit="3" ySplit="7" topLeftCell="E38" activePane="bottomRight" state="frozen"/>
      <selection pane="bottomRight" activeCell="P52" sqref="P52"/>
      <pageMargins left="0.35433070866141736" right="0.19685039370078741" top="0.47244094488188981" bottom="0.19" header="0.23622047244094491" footer="0.15748031496062992"/>
      <pageSetup paperSize="9" scale="71" orientation="landscape" r:id="rId2"/>
      <headerFooter>
        <oddFooter>&amp;R&amp;P/&amp;N</oddFooter>
      </headerFooter>
    </customSheetView>
    <customSheetView guid="{0A9D7277-A879-4CF4-B84B-D28ACD989EB4}" scale="90">
      <pane xSplit="3" ySplit="7" topLeftCell="D47" activePane="bottomRight" state="frozen"/>
      <selection pane="bottomRight" activeCell="A4" sqref="A4"/>
      <pageMargins left="0.35433070866141736" right="0.19685039370078741" top="0.47244094488188981" bottom="0.19" header="0.23622047244094491" footer="0.15748031496062992"/>
      <pageSetup paperSize="9" scale="71" orientation="landscape" r:id="rId3"/>
      <headerFooter>
        <oddFooter>&amp;R&amp;P/&amp;N</oddFooter>
      </headerFooter>
    </customSheetView>
    <customSheetView guid="{3DCA0C45-6ED1-46E1-A2F8-FC8D0313D6F7}" scale="90">
      <pane xSplit="3" ySplit="7" topLeftCell="D47" activePane="bottomRight" state="frozen"/>
      <selection pane="bottomRight" activeCell="A4" sqref="A4"/>
      <pageMargins left="0.35433070866141736" right="0.19685039370078741" top="0.47244094488188981" bottom="0.19" header="0.23622047244094491" footer="0.15748031496062992"/>
      <pageSetup paperSize="9" scale="71" orientation="landscape" r:id="rId4"/>
      <headerFooter>
        <oddFooter>&amp;R&amp;P/&amp;N</oddFooter>
      </headerFooter>
    </customSheetView>
    <customSheetView guid="{03B3EA34-1C7C-4529-BD75-C1FEF71DAE20}" scale="90" showPageBreaks="1" printArea="1">
      <pane xSplit="3" ySplit="7" topLeftCell="D47" activePane="bottomRight" state="frozen"/>
      <selection pane="bottomRight" activeCell="A4" sqref="A4"/>
      <pageMargins left="0.35433070866141736" right="0.19685039370078741" top="0.47244094488188981" bottom="0.19" header="0.23622047244094491" footer="0.15748031496062992"/>
      <pageSetup paperSize="9" scale="71" orientation="landscape" r:id="rId5"/>
      <headerFooter>
        <oddFooter>&amp;R&amp;P/&amp;N</oddFooter>
      </headerFooter>
    </customSheetView>
    <customSheetView guid="{B328BB65-89D4-43A3-A0AF-2110CCE3B9E9}" scale="90">
      <pane xSplit="3" ySplit="7" topLeftCell="E8" activePane="bottomRight" state="frozen"/>
      <selection pane="bottomRight" activeCell="O55" sqref="O55"/>
      <pageMargins left="0.35433070866141736" right="0.19685039370078741" top="0.47244094488188981" bottom="0.19" header="0.23622047244094491" footer="0.15748031496062992"/>
      <pageSetup paperSize="9" scale="71" orientation="landscape" r:id="rId6"/>
      <headerFooter>
        <oddFooter>&amp;R&amp;P/&amp;N</oddFooter>
      </headerFooter>
    </customSheetView>
    <customSheetView guid="{02AE7F25-C674-402B-8670-7641DB6617C4}" scale="90" showPageBreaks="1" printArea="1" filter="1" showAutoFilter="1" hiddenColumns="1">
      <pane xSplit="3" ySplit="11" topLeftCell="E13" activePane="bottomRight" state="frozen"/>
      <selection pane="bottomRight" activeCell="A6" sqref="A6"/>
      <pageMargins left="0.35433070866141736" right="0.19685039370078741" top="0.47244094488188981" bottom="0.19685039370078741" header="0.23622047244094491" footer="0.15748031496062992"/>
      <pageSetup paperSize="9" scale="72" orientation="landscape" r:id="rId7"/>
      <headerFooter>
        <oddFooter>&amp;R&amp;P/&amp;N</oddFooter>
      </headerFooter>
      <autoFilter ref="A7:X52" xr:uid="{00000000-0000-0000-0000-000000000000}">
        <filterColumn colId="16">
          <filters>
            <filter val="1 600,00"/>
            <filter val="11 624,36"/>
            <filter val="11 900,00"/>
            <filter val="12 696,00"/>
            <filter val="20 000,00"/>
            <filter val="25 392,00"/>
            <filter val="306 898,60"/>
            <filter val="44 436,00"/>
            <filter val="57 500,00"/>
            <filter val="7 497,00"/>
            <filter val="9 793,24"/>
            <filter val="91 764,00"/>
          </filters>
        </filterColumn>
      </autoFilter>
    </customSheetView>
  </customSheetViews>
  <pageMargins left="0.35433070866141736" right="0.19685039370078741" top="0.47244094488188981" bottom="0.19685039370078741" header="0.23622047244094491" footer="0.15748031496062992"/>
  <pageSetup paperSize="9" scale="72" orientation="landscape" r:id="rId8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576C-0BF5-45A2-BD69-86640E13DC92}">
  <sheetPr filterMode="1"/>
  <dimension ref="A1:AR71"/>
  <sheetViews>
    <sheetView zoomScale="90" zoomScaleNormal="90" workbookViewId="0">
      <pane xSplit="5" ySplit="2" topLeftCell="F8" activePane="bottomRight" state="frozen"/>
      <selection pane="topRight" activeCell="F1" sqref="F1"/>
      <selection pane="bottomLeft" activeCell="A3" sqref="A3"/>
      <selection pane="bottomRight" activeCell="J79" sqref="J79"/>
    </sheetView>
  </sheetViews>
  <sheetFormatPr defaultRowHeight="15" x14ac:dyDescent="0.25"/>
  <cols>
    <col min="1" max="1" width="5.7109375" style="1" customWidth="1"/>
    <col min="2" max="2" width="6.7109375" style="1" customWidth="1"/>
    <col min="3" max="3" width="47.28515625" customWidth="1"/>
    <col min="4" max="4" width="12.28515625" hidden="1" customWidth="1"/>
    <col min="5" max="5" width="12.85546875" customWidth="1"/>
    <col min="6" max="6" width="12.28515625" customWidth="1"/>
    <col min="7" max="7" width="12.5703125" customWidth="1"/>
    <col min="8" max="8" width="13.85546875" customWidth="1"/>
    <col min="9" max="9" width="3.5703125" customWidth="1"/>
    <col min="10" max="10" width="12.85546875" style="10" customWidth="1"/>
    <col min="11" max="11" width="12.140625" style="9" customWidth="1"/>
    <col min="12" max="12" width="11.5703125" customWidth="1"/>
    <col min="13" max="13" width="12.42578125" customWidth="1"/>
    <col min="14" max="14" width="3.28515625" customWidth="1"/>
    <col min="15" max="15" width="13.7109375" customWidth="1"/>
    <col min="16" max="16" width="11.7109375" customWidth="1"/>
    <col min="17" max="17" width="11.42578125" customWidth="1"/>
    <col min="18" max="18" width="12.7109375" customWidth="1"/>
    <col min="19" max="19" width="9" customWidth="1"/>
    <col min="20" max="20" width="11.140625" customWidth="1"/>
    <col min="24" max="24" width="13.5703125" customWidth="1"/>
  </cols>
  <sheetData>
    <row r="1" spans="1:44" ht="18.75" x14ac:dyDescent="0.3">
      <c r="A1" s="14" t="s">
        <v>208</v>
      </c>
      <c r="B1"/>
      <c r="E1" s="1"/>
      <c r="F1" s="2"/>
      <c r="G1" s="2"/>
      <c r="H1" s="2"/>
      <c r="I1" s="2"/>
      <c r="J1" s="137"/>
      <c r="K1" s="3"/>
    </row>
    <row r="2" spans="1:44" ht="15.75" x14ac:dyDescent="0.25">
      <c r="A2" s="4" t="s">
        <v>235</v>
      </c>
      <c r="B2"/>
      <c r="E2" s="1"/>
      <c r="F2" s="2"/>
      <c r="G2" s="2"/>
      <c r="H2" s="2"/>
      <c r="I2" s="2"/>
      <c r="J2" s="137"/>
      <c r="K2" s="3"/>
      <c r="M2" s="10" t="s">
        <v>233</v>
      </c>
      <c r="T2" s="10"/>
    </row>
    <row r="3" spans="1:44" ht="24.75" customHeight="1" x14ac:dyDescent="0.25">
      <c r="A3" s="31" t="s">
        <v>219</v>
      </c>
      <c r="B3" s="31"/>
      <c r="C3" s="9"/>
      <c r="D3" s="9"/>
      <c r="E3" s="9"/>
      <c r="F3" s="9"/>
      <c r="G3" s="9"/>
      <c r="H3" s="9"/>
      <c r="I3" s="9"/>
      <c r="J3" s="7"/>
      <c r="L3" s="9"/>
      <c r="M3" s="9"/>
      <c r="N3" s="9"/>
      <c r="O3" s="9"/>
      <c r="P3" s="9"/>
      <c r="Q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ht="15.75" x14ac:dyDescent="0.25">
      <c r="A4" s="31" t="s">
        <v>205</v>
      </c>
      <c r="B4" s="31"/>
      <c r="C4" s="9"/>
      <c r="D4" s="9"/>
      <c r="E4" s="9"/>
      <c r="F4" s="9"/>
      <c r="G4" s="9"/>
      <c r="H4" s="9"/>
      <c r="I4" s="9"/>
      <c r="K4"/>
      <c r="M4" s="7" t="s">
        <v>10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ht="16.5" thickBot="1" x14ac:dyDescent="0.3">
      <c r="A5" s="31" t="s">
        <v>214</v>
      </c>
      <c r="E5" s="299" t="s">
        <v>218</v>
      </c>
      <c r="J5" s="258" t="s">
        <v>221</v>
      </c>
      <c r="K5"/>
      <c r="O5" s="8" t="s">
        <v>217</v>
      </c>
    </row>
    <row r="6" spans="1:44" s="154" customFormat="1" ht="40.15" customHeight="1" thickBot="1" x14ac:dyDescent="0.3">
      <c r="A6" s="153" t="s">
        <v>0</v>
      </c>
      <c r="B6" s="141" t="s">
        <v>1</v>
      </c>
      <c r="C6" s="142" t="s">
        <v>61</v>
      </c>
      <c r="D6" s="142" t="s">
        <v>203</v>
      </c>
      <c r="E6" s="155" t="s">
        <v>68</v>
      </c>
      <c r="F6" s="155" t="s">
        <v>224</v>
      </c>
      <c r="G6" s="156" t="s">
        <v>3</v>
      </c>
      <c r="H6" s="157" t="s">
        <v>4</v>
      </c>
      <c r="J6" s="161" t="s">
        <v>68</v>
      </c>
      <c r="K6" s="158" t="s">
        <v>223</v>
      </c>
      <c r="L6" s="159" t="s">
        <v>3</v>
      </c>
      <c r="M6" s="160" t="s">
        <v>4</v>
      </c>
      <c r="O6" s="162" t="s">
        <v>68</v>
      </c>
      <c r="P6" s="155" t="s">
        <v>224</v>
      </c>
      <c r="Q6" s="156" t="s">
        <v>3</v>
      </c>
      <c r="R6" s="157" t="s">
        <v>4</v>
      </c>
    </row>
    <row r="7" spans="1:44" ht="27" hidden="1" customHeight="1" x14ac:dyDescent="0.25">
      <c r="A7" s="220">
        <v>7014</v>
      </c>
      <c r="B7" s="218">
        <v>3111</v>
      </c>
      <c r="C7" s="216" t="s">
        <v>62</v>
      </c>
      <c r="D7" s="148">
        <v>75017423</v>
      </c>
      <c r="E7" s="163">
        <v>102168</v>
      </c>
      <c r="F7" s="164">
        <v>34536</v>
      </c>
      <c r="G7" s="165">
        <v>2040</v>
      </c>
      <c r="H7" s="166">
        <f>SUM(E7:G7)</f>
        <v>138744</v>
      </c>
      <c r="I7" s="57"/>
      <c r="J7" s="167">
        <v>0</v>
      </c>
      <c r="K7" s="164">
        <v>0</v>
      </c>
      <c r="L7" s="165">
        <v>0</v>
      </c>
      <c r="M7" s="166">
        <f>SUM(J7:L7)</f>
        <v>0</v>
      </c>
      <c r="N7" s="57"/>
      <c r="O7" s="284">
        <f>E7-J7</f>
        <v>102168</v>
      </c>
      <c r="P7" s="288">
        <f t="shared" ref="P7:R12" si="0">F7-K7</f>
        <v>34536</v>
      </c>
      <c r="Q7" s="286">
        <f t="shared" si="0"/>
        <v>2040</v>
      </c>
      <c r="R7" s="290">
        <f>H7-M7</f>
        <v>138744</v>
      </c>
    </row>
    <row r="8" spans="1:44" ht="27" customHeight="1" thickBot="1" x14ac:dyDescent="0.3">
      <c r="A8" s="221">
        <v>7019</v>
      </c>
      <c r="B8" s="219">
        <v>3111</v>
      </c>
      <c r="C8" s="217" t="s">
        <v>63</v>
      </c>
      <c r="D8" s="149">
        <v>75016575</v>
      </c>
      <c r="E8" s="168">
        <v>74744</v>
      </c>
      <c r="F8" s="169">
        <v>25264</v>
      </c>
      <c r="G8" s="170">
        <v>1492</v>
      </c>
      <c r="H8" s="171">
        <f>SUM(E8:G8)</f>
        <v>101500</v>
      </c>
      <c r="I8" s="57"/>
      <c r="J8" s="172">
        <v>74744</v>
      </c>
      <c r="K8" s="169">
        <v>25264</v>
      </c>
      <c r="L8" s="170">
        <v>1492</v>
      </c>
      <c r="M8" s="171">
        <f>SUM(J8:L8)</f>
        <v>101500</v>
      </c>
      <c r="N8" s="57"/>
      <c r="O8" s="285">
        <f>E8-J8</f>
        <v>0</v>
      </c>
      <c r="P8" s="168">
        <f t="shared" si="0"/>
        <v>0</v>
      </c>
      <c r="Q8" s="287">
        <f t="shared" si="0"/>
        <v>0</v>
      </c>
      <c r="R8" s="291">
        <f t="shared" si="0"/>
        <v>0</v>
      </c>
    </row>
    <row r="9" spans="1:44" ht="27" hidden="1" customHeight="1" x14ac:dyDescent="0.25">
      <c r="A9" s="221">
        <v>7420</v>
      </c>
      <c r="B9" s="219">
        <v>3117</v>
      </c>
      <c r="C9" s="217" t="s">
        <v>64</v>
      </c>
      <c r="D9" s="149">
        <v>75016630</v>
      </c>
      <c r="E9" s="168">
        <v>10212</v>
      </c>
      <c r="F9" s="169">
        <v>3452</v>
      </c>
      <c r="G9" s="170">
        <v>204</v>
      </c>
      <c r="H9" s="171">
        <f>SUM(E9:G9)</f>
        <v>13868</v>
      </c>
      <c r="I9" s="57"/>
      <c r="J9" s="172">
        <v>0</v>
      </c>
      <c r="K9" s="169">
        <v>0</v>
      </c>
      <c r="L9" s="170">
        <v>0</v>
      </c>
      <c r="M9" s="171">
        <f>SUM(J9:L9)</f>
        <v>0</v>
      </c>
      <c r="N9" s="57"/>
      <c r="O9" s="285">
        <f t="shared" ref="O9:O12" si="1">E9-J9</f>
        <v>10212</v>
      </c>
      <c r="P9" s="168">
        <f t="shared" si="0"/>
        <v>3452</v>
      </c>
      <c r="Q9" s="287">
        <f t="shared" si="0"/>
        <v>204</v>
      </c>
      <c r="R9" s="291">
        <f t="shared" si="0"/>
        <v>13868</v>
      </c>
    </row>
    <row r="10" spans="1:44" ht="27" hidden="1" customHeight="1" x14ac:dyDescent="0.25">
      <c r="A10" s="221">
        <v>7454</v>
      </c>
      <c r="B10" s="219">
        <v>3113</v>
      </c>
      <c r="C10" s="217" t="s">
        <v>65</v>
      </c>
      <c r="D10" s="149">
        <v>70995397</v>
      </c>
      <c r="E10" s="168">
        <v>55172</v>
      </c>
      <c r="F10" s="169">
        <f t="shared" ref="F10" si="2">ROUND(E10*0.338,0)</f>
        <v>18648</v>
      </c>
      <c r="G10" s="170">
        <v>1100</v>
      </c>
      <c r="H10" s="171">
        <f>SUM(E10:G10)</f>
        <v>74920</v>
      </c>
      <c r="I10" s="57"/>
      <c r="J10" s="172">
        <v>0</v>
      </c>
      <c r="K10" s="169">
        <v>0</v>
      </c>
      <c r="L10" s="170">
        <v>0</v>
      </c>
      <c r="M10" s="171">
        <f>SUM(J10:L10)</f>
        <v>0</v>
      </c>
      <c r="N10" s="57"/>
      <c r="O10" s="285">
        <f t="shared" si="1"/>
        <v>55172</v>
      </c>
      <c r="P10" s="168">
        <f t="shared" si="0"/>
        <v>18648</v>
      </c>
      <c r="Q10" s="287">
        <f t="shared" si="0"/>
        <v>1100</v>
      </c>
      <c r="R10" s="291">
        <f t="shared" si="0"/>
        <v>74920</v>
      </c>
    </row>
    <row r="11" spans="1:44" ht="27" hidden="1" customHeight="1" x14ac:dyDescent="0.25">
      <c r="A11" s="221">
        <v>7485</v>
      </c>
      <c r="B11" s="219">
        <v>3111</v>
      </c>
      <c r="C11" s="217" t="s">
        <v>66</v>
      </c>
      <c r="D11" s="149">
        <v>75015269</v>
      </c>
      <c r="E11" s="168">
        <v>34736</v>
      </c>
      <c r="F11" s="169">
        <v>11744</v>
      </c>
      <c r="G11" s="170">
        <v>692</v>
      </c>
      <c r="H11" s="171">
        <f t="shared" ref="H11:H12" si="3">SUM(E11:G11)</f>
        <v>47172</v>
      </c>
      <c r="I11" s="57"/>
      <c r="J11" s="172">
        <v>0</v>
      </c>
      <c r="K11" s="169">
        <v>0</v>
      </c>
      <c r="L11" s="170">
        <v>0</v>
      </c>
      <c r="M11" s="171">
        <f t="shared" ref="M11:M12" si="4">SUM(J11:L11)</f>
        <v>0</v>
      </c>
      <c r="N11" s="57"/>
      <c r="O11" s="285">
        <f t="shared" si="1"/>
        <v>34736</v>
      </c>
      <c r="P11" s="168">
        <f t="shared" si="0"/>
        <v>11744</v>
      </c>
      <c r="Q11" s="287">
        <f t="shared" si="0"/>
        <v>692</v>
      </c>
      <c r="R11" s="291">
        <f t="shared" si="0"/>
        <v>47172</v>
      </c>
    </row>
    <row r="12" spans="1:44" ht="27" hidden="1" customHeight="1" thickBot="1" x14ac:dyDescent="0.3">
      <c r="A12" s="221">
        <v>7510</v>
      </c>
      <c r="B12" s="219">
        <v>3117</v>
      </c>
      <c r="C12" s="217" t="s">
        <v>67</v>
      </c>
      <c r="D12" s="150">
        <v>70986134</v>
      </c>
      <c r="E12" s="173">
        <v>89908</v>
      </c>
      <c r="F12" s="174">
        <v>30388</v>
      </c>
      <c r="G12" s="175">
        <v>1796</v>
      </c>
      <c r="H12" s="176">
        <f t="shared" si="3"/>
        <v>122092</v>
      </c>
      <c r="I12" s="57"/>
      <c r="J12" s="177">
        <v>0</v>
      </c>
      <c r="K12" s="174">
        <v>0</v>
      </c>
      <c r="L12" s="175">
        <v>0</v>
      </c>
      <c r="M12" s="176">
        <f t="shared" si="4"/>
        <v>0</v>
      </c>
      <c r="N12" s="57"/>
      <c r="O12" s="285">
        <f t="shared" si="1"/>
        <v>89908</v>
      </c>
      <c r="P12" s="289">
        <f t="shared" si="0"/>
        <v>30388</v>
      </c>
      <c r="Q12" s="287">
        <f t="shared" si="0"/>
        <v>1796</v>
      </c>
      <c r="R12" s="291">
        <f t="shared" si="0"/>
        <v>122092</v>
      </c>
    </row>
    <row r="13" spans="1:44" ht="19.5" thickBot="1" x14ac:dyDescent="0.35">
      <c r="A13" s="328" t="s">
        <v>232</v>
      </c>
      <c r="B13" s="151"/>
      <c r="C13" s="145" t="s">
        <v>204</v>
      </c>
      <c r="D13" s="152"/>
      <c r="E13" s="278">
        <f>SUM(E7:E12)</f>
        <v>366940</v>
      </c>
      <c r="F13" s="279">
        <f>SUM(F7:F12)</f>
        <v>124032</v>
      </c>
      <c r="G13" s="280">
        <f>SUM(G7:G12)</f>
        <v>7324</v>
      </c>
      <c r="H13" s="178">
        <f>SUM(H7:H12)</f>
        <v>498296</v>
      </c>
      <c r="I13" s="57"/>
      <c r="J13" s="278">
        <f>SUM(J7:J12)</f>
        <v>74744</v>
      </c>
      <c r="K13" s="279">
        <f>SUM(K7:K12)</f>
        <v>25264</v>
      </c>
      <c r="L13" s="280">
        <f>SUM(L7:L12)</f>
        <v>1492</v>
      </c>
      <c r="M13" s="178">
        <f>SUM(M7:M12)</f>
        <v>101500</v>
      </c>
      <c r="N13" s="57"/>
      <c r="O13" s="278">
        <f>SUM(O7:O12)</f>
        <v>292196</v>
      </c>
      <c r="P13" s="279">
        <f>SUM(P7:P12)</f>
        <v>98768</v>
      </c>
      <c r="Q13" s="280">
        <f>SUM(Q7:Q12)</f>
        <v>5832</v>
      </c>
      <c r="R13" s="178">
        <f>SUM(R7:R12)</f>
        <v>396796</v>
      </c>
    </row>
    <row r="14" spans="1:44" ht="23.25" customHeight="1" x14ac:dyDescent="0.3">
      <c r="A14" s="329" t="s">
        <v>232</v>
      </c>
      <c r="B14" s="201"/>
      <c r="C14" s="202"/>
      <c r="D14" s="201"/>
      <c r="E14" s="106"/>
      <c r="F14" s="106"/>
      <c r="G14" s="106"/>
      <c r="H14" s="106"/>
      <c r="I14" s="57"/>
      <c r="J14" s="106"/>
      <c r="K14" s="106"/>
      <c r="L14" s="106"/>
      <c r="M14" s="106"/>
      <c r="N14" s="57"/>
      <c r="O14" s="106"/>
      <c r="P14" s="106"/>
      <c r="Q14" s="106"/>
      <c r="R14" s="106"/>
    </row>
    <row r="15" spans="1:44" ht="24.75" customHeight="1" x14ac:dyDescent="0.25">
      <c r="A15" s="31" t="s">
        <v>220</v>
      </c>
      <c r="B15" s="31"/>
      <c r="E15" s="37"/>
      <c r="K15"/>
    </row>
    <row r="16" spans="1:44" ht="15.75" hidden="1" x14ac:dyDescent="0.25">
      <c r="A16" s="31" t="s">
        <v>206</v>
      </c>
      <c r="B16" s="31"/>
      <c r="E16" s="13"/>
      <c r="H16" s="9"/>
      <c r="I16" s="9"/>
      <c r="K16"/>
      <c r="M16" s="7" t="s">
        <v>10</v>
      </c>
    </row>
    <row r="17" spans="1:18" s="32" customFormat="1" ht="16.5" customHeight="1" thickBot="1" x14ac:dyDescent="0.3">
      <c r="A17" s="31" t="s">
        <v>214</v>
      </c>
      <c r="B17"/>
      <c r="E17" s="299" t="s">
        <v>218</v>
      </c>
      <c r="F17"/>
      <c r="G17"/>
      <c r="H17"/>
      <c r="I17"/>
      <c r="J17" s="258" t="s">
        <v>221</v>
      </c>
      <c r="K17"/>
      <c r="L17"/>
      <c r="M17"/>
      <c r="N17"/>
      <c r="O17" s="8" t="s">
        <v>217</v>
      </c>
      <c r="P17"/>
      <c r="Q17"/>
      <c r="R17"/>
    </row>
    <row r="18" spans="1:18" ht="30.75" thickBot="1" x14ac:dyDescent="0.3">
      <c r="A18" s="153" t="s">
        <v>0</v>
      </c>
      <c r="B18" s="141" t="s">
        <v>1</v>
      </c>
      <c r="C18" s="142" t="s">
        <v>61</v>
      </c>
      <c r="D18" s="142" t="s">
        <v>203</v>
      </c>
      <c r="E18" s="155" t="s">
        <v>68</v>
      </c>
      <c r="F18" s="155" t="s">
        <v>224</v>
      </c>
      <c r="G18" s="156" t="s">
        <v>3</v>
      </c>
      <c r="H18" s="157" t="s">
        <v>4</v>
      </c>
      <c r="J18" s="161" t="s">
        <v>68</v>
      </c>
      <c r="K18" s="158" t="s">
        <v>223</v>
      </c>
      <c r="L18" s="159" t="s">
        <v>3</v>
      </c>
      <c r="M18" s="160" t="s">
        <v>4</v>
      </c>
      <c r="N18" s="154"/>
      <c r="O18" s="162" t="s">
        <v>68</v>
      </c>
      <c r="P18" s="155" t="s">
        <v>224</v>
      </c>
      <c r="Q18" s="156" t="s">
        <v>3</v>
      </c>
      <c r="R18" s="157" t="s">
        <v>4</v>
      </c>
    </row>
    <row r="19" spans="1:18" ht="30" hidden="1" x14ac:dyDescent="0.25">
      <c r="A19" s="228">
        <v>7073</v>
      </c>
      <c r="B19" s="225">
        <v>3113</v>
      </c>
      <c r="C19" s="226" t="s">
        <v>69</v>
      </c>
      <c r="D19" s="222">
        <v>70986126</v>
      </c>
      <c r="E19" s="39">
        <v>158576</v>
      </c>
      <c r="F19" s="39">
        <v>53600</v>
      </c>
      <c r="G19" s="40">
        <v>3168</v>
      </c>
      <c r="H19" s="41">
        <f>SUM(E19:G19)</f>
        <v>215344</v>
      </c>
      <c r="J19" s="167">
        <v>0</v>
      </c>
      <c r="K19" s="164">
        <v>0</v>
      </c>
      <c r="L19" s="165">
        <v>0</v>
      </c>
      <c r="M19" s="166">
        <f>SUM(J19:L19)</f>
        <v>0</v>
      </c>
      <c r="N19" s="57"/>
      <c r="O19" s="284">
        <f>E19-J19</f>
        <v>158576</v>
      </c>
      <c r="P19" s="288">
        <f t="shared" ref="P19:R34" si="5">F19-K19</f>
        <v>53600</v>
      </c>
      <c r="Q19" s="286">
        <f t="shared" si="5"/>
        <v>3168</v>
      </c>
      <c r="R19" s="290">
        <f>H19-M19</f>
        <v>215344</v>
      </c>
    </row>
    <row r="20" spans="1:18" ht="30" hidden="1" x14ac:dyDescent="0.25">
      <c r="A20" s="228">
        <v>7060</v>
      </c>
      <c r="B20" s="225">
        <v>3113</v>
      </c>
      <c r="C20" s="217" t="s">
        <v>39</v>
      </c>
      <c r="D20" s="223">
        <v>62060422</v>
      </c>
      <c r="E20" s="33">
        <v>469124</v>
      </c>
      <c r="F20" s="33">
        <v>158564</v>
      </c>
      <c r="G20" s="42">
        <v>9380</v>
      </c>
      <c r="H20" s="43">
        <f t="shared" ref="H20:H47" si="6">SUM(E20:G20)</f>
        <v>637068</v>
      </c>
      <c r="J20" s="172">
        <v>0</v>
      </c>
      <c r="K20" s="169">
        <v>0</v>
      </c>
      <c r="L20" s="170">
        <v>0</v>
      </c>
      <c r="M20" s="171">
        <f>SUM(J20:L20)</f>
        <v>0</v>
      </c>
      <c r="N20" s="57"/>
      <c r="O20" s="285">
        <f>E20-J20</f>
        <v>469124</v>
      </c>
      <c r="P20" s="168">
        <f t="shared" si="5"/>
        <v>158564</v>
      </c>
      <c r="Q20" s="287">
        <f t="shared" si="5"/>
        <v>9380</v>
      </c>
      <c r="R20" s="291">
        <f t="shared" si="5"/>
        <v>637068</v>
      </c>
    </row>
    <row r="21" spans="1:18" hidden="1" x14ac:dyDescent="0.25">
      <c r="A21" s="228">
        <v>7066</v>
      </c>
      <c r="B21" s="225">
        <v>3113</v>
      </c>
      <c r="C21" s="217" t="s">
        <v>27</v>
      </c>
      <c r="D21" s="223">
        <v>62692755</v>
      </c>
      <c r="E21" s="33">
        <v>151976</v>
      </c>
      <c r="F21" s="33">
        <v>51368</v>
      </c>
      <c r="G21" s="42">
        <v>3036</v>
      </c>
      <c r="H21" s="43">
        <f t="shared" si="6"/>
        <v>206380</v>
      </c>
      <c r="J21" s="172">
        <v>0</v>
      </c>
      <c r="K21" s="169">
        <v>0</v>
      </c>
      <c r="L21" s="170">
        <v>0</v>
      </c>
      <c r="M21" s="171">
        <f>SUM(J21:L21)</f>
        <v>0</v>
      </c>
      <c r="N21" s="57"/>
      <c r="O21" s="285">
        <f t="shared" ref="O21:R47" si="7">E21-J21</f>
        <v>151976</v>
      </c>
      <c r="P21" s="168">
        <f t="shared" si="5"/>
        <v>51368</v>
      </c>
      <c r="Q21" s="287">
        <f t="shared" si="5"/>
        <v>3036</v>
      </c>
      <c r="R21" s="291">
        <f t="shared" si="5"/>
        <v>206380</v>
      </c>
    </row>
    <row r="22" spans="1:18" ht="30" hidden="1" x14ac:dyDescent="0.25">
      <c r="A22" s="228">
        <v>7074</v>
      </c>
      <c r="B22" s="225">
        <v>3113</v>
      </c>
      <c r="C22" s="217" t="s">
        <v>23</v>
      </c>
      <c r="D22" s="223">
        <v>62695398</v>
      </c>
      <c r="E22" s="33">
        <v>145360</v>
      </c>
      <c r="F22" s="33">
        <v>49132</v>
      </c>
      <c r="G22" s="42">
        <v>2904</v>
      </c>
      <c r="H22" s="43">
        <f t="shared" si="6"/>
        <v>197396</v>
      </c>
      <c r="J22" s="172">
        <v>0</v>
      </c>
      <c r="K22" s="169">
        <v>0</v>
      </c>
      <c r="L22" s="170">
        <v>0</v>
      </c>
      <c r="M22" s="171">
        <f>SUM(J22:L22)</f>
        <v>0</v>
      </c>
      <c r="N22" s="57"/>
      <c r="O22" s="285">
        <f t="shared" si="7"/>
        <v>145360</v>
      </c>
      <c r="P22" s="168">
        <f t="shared" si="5"/>
        <v>49132</v>
      </c>
      <c r="Q22" s="287">
        <f t="shared" si="5"/>
        <v>2904</v>
      </c>
      <c r="R22" s="291">
        <f t="shared" si="5"/>
        <v>197396</v>
      </c>
    </row>
    <row r="23" spans="1:18" hidden="1" x14ac:dyDescent="0.25">
      <c r="A23" s="228">
        <v>7088</v>
      </c>
      <c r="B23" s="225">
        <v>3113</v>
      </c>
      <c r="C23" s="217" t="s">
        <v>70</v>
      </c>
      <c r="D23" s="223">
        <v>75015692</v>
      </c>
      <c r="E23" s="33">
        <v>118936</v>
      </c>
      <c r="F23" s="33">
        <v>40200</v>
      </c>
      <c r="G23" s="42">
        <v>2376</v>
      </c>
      <c r="H23" s="43">
        <f t="shared" si="6"/>
        <v>161512</v>
      </c>
      <c r="J23" s="172">
        <v>0</v>
      </c>
      <c r="K23" s="169">
        <v>0</v>
      </c>
      <c r="L23" s="170">
        <v>0</v>
      </c>
      <c r="M23" s="171">
        <f t="shared" ref="M23:M47" si="8">SUM(J23:L23)</f>
        <v>0</v>
      </c>
      <c r="N23" s="57"/>
      <c r="O23" s="285">
        <f t="shared" si="7"/>
        <v>118936</v>
      </c>
      <c r="P23" s="168">
        <f t="shared" si="5"/>
        <v>40200</v>
      </c>
      <c r="Q23" s="287">
        <f t="shared" si="5"/>
        <v>2376</v>
      </c>
      <c r="R23" s="291">
        <f t="shared" si="5"/>
        <v>161512</v>
      </c>
    </row>
    <row r="24" spans="1:18" ht="30" hidden="1" x14ac:dyDescent="0.25">
      <c r="A24" s="228">
        <v>7259</v>
      </c>
      <c r="B24" s="225">
        <v>3117</v>
      </c>
      <c r="C24" s="217" t="s">
        <v>26</v>
      </c>
      <c r="D24" s="223">
        <v>70998442</v>
      </c>
      <c r="E24" s="33">
        <v>53260</v>
      </c>
      <c r="F24" s="33">
        <v>18004</v>
      </c>
      <c r="G24" s="42">
        <v>1064</v>
      </c>
      <c r="H24" s="43">
        <f t="shared" si="6"/>
        <v>72328</v>
      </c>
      <c r="J24" s="172">
        <v>0</v>
      </c>
      <c r="K24" s="169">
        <v>0</v>
      </c>
      <c r="L24" s="170">
        <v>0</v>
      </c>
      <c r="M24" s="171">
        <f t="shared" si="8"/>
        <v>0</v>
      </c>
      <c r="O24" s="285">
        <f t="shared" si="7"/>
        <v>53260</v>
      </c>
      <c r="P24" s="168">
        <f t="shared" si="5"/>
        <v>18004</v>
      </c>
      <c r="Q24" s="287">
        <f t="shared" si="5"/>
        <v>1064</v>
      </c>
      <c r="R24" s="291">
        <f t="shared" si="5"/>
        <v>72328</v>
      </c>
    </row>
    <row r="25" spans="1:18" hidden="1" x14ac:dyDescent="0.25">
      <c r="A25" s="228">
        <v>7251</v>
      </c>
      <c r="B25" s="225">
        <v>3113</v>
      </c>
      <c r="C25" s="217" t="s">
        <v>18</v>
      </c>
      <c r="D25" s="223">
        <v>70886784</v>
      </c>
      <c r="E25" s="33">
        <v>178404</v>
      </c>
      <c r="F25" s="33">
        <v>60300</v>
      </c>
      <c r="G25" s="42">
        <v>3568</v>
      </c>
      <c r="H25" s="43">
        <f t="shared" si="6"/>
        <v>242272</v>
      </c>
      <c r="J25" s="172">
        <v>0</v>
      </c>
      <c r="K25" s="169">
        <v>0</v>
      </c>
      <c r="L25" s="170">
        <v>0</v>
      </c>
      <c r="M25" s="171">
        <f t="shared" si="8"/>
        <v>0</v>
      </c>
      <c r="O25" s="285">
        <f t="shared" si="7"/>
        <v>178404</v>
      </c>
      <c r="P25" s="168">
        <f t="shared" si="5"/>
        <v>60300</v>
      </c>
      <c r="Q25" s="287">
        <f t="shared" si="5"/>
        <v>3568</v>
      </c>
      <c r="R25" s="291">
        <f t="shared" si="5"/>
        <v>242272</v>
      </c>
    </row>
    <row r="26" spans="1:18" ht="30" hidden="1" x14ac:dyDescent="0.25">
      <c r="A26" s="228">
        <v>7253</v>
      </c>
      <c r="B26" s="225">
        <v>3113</v>
      </c>
      <c r="C26" s="217" t="s">
        <v>46</v>
      </c>
      <c r="D26" s="223">
        <v>70879150</v>
      </c>
      <c r="E26" s="33">
        <v>99108</v>
      </c>
      <c r="F26" s="33">
        <v>33500</v>
      </c>
      <c r="G26" s="42">
        <v>1980</v>
      </c>
      <c r="H26" s="43">
        <f t="shared" si="6"/>
        <v>134588</v>
      </c>
      <c r="J26" s="172">
        <v>0</v>
      </c>
      <c r="K26" s="169">
        <v>0</v>
      </c>
      <c r="L26" s="170">
        <v>0</v>
      </c>
      <c r="M26" s="171">
        <f t="shared" si="8"/>
        <v>0</v>
      </c>
      <c r="O26" s="285">
        <f t="shared" si="7"/>
        <v>99108</v>
      </c>
      <c r="P26" s="168">
        <f t="shared" si="5"/>
        <v>33500</v>
      </c>
      <c r="Q26" s="287">
        <f t="shared" si="5"/>
        <v>1980</v>
      </c>
      <c r="R26" s="291">
        <f t="shared" si="5"/>
        <v>134588</v>
      </c>
    </row>
    <row r="27" spans="1:18" ht="30" hidden="1" x14ac:dyDescent="0.25">
      <c r="A27" s="228">
        <v>7257</v>
      </c>
      <c r="B27" s="225">
        <v>3113</v>
      </c>
      <c r="C27" s="217" t="s">
        <v>71</v>
      </c>
      <c r="D27" s="223">
        <v>70985634</v>
      </c>
      <c r="E27" s="33">
        <v>52856</v>
      </c>
      <c r="F27" s="33">
        <v>17868</v>
      </c>
      <c r="G27" s="42">
        <v>1056</v>
      </c>
      <c r="H27" s="43">
        <f t="shared" si="6"/>
        <v>71780</v>
      </c>
      <c r="J27" s="172">
        <v>0</v>
      </c>
      <c r="K27" s="169">
        <v>0</v>
      </c>
      <c r="L27" s="170">
        <v>0</v>
      </c>
      <c r="M27" s="171">
        <f t="shared" si="8"/>
        <v>0</v>
      </c>
      <c r="O27" s="285">
        <f t="shared" si="7"/>
        <v>52856</v>
      </c>
      <c r="P27" s="168">
        <f t="shared" si="5"/>
        <v>17868</v>
      </c>
      <c r="Q27" s="287">
        <f t="shared" si="5"/>
        <v>1056</v>
      </c>
      <c r="R27" s="291">
        <f t="shared" si="5"/>
        <v>71780</v>
      </c>
    </row>
    <row r="28" spans="1:18" hidden="1" x14ac:dyDescent="0.25">
      <c r="A28" s="228">
        <v>7272</v>
      </c>
      <c r="B28" s="225">
        <v>3113</v>
      </c>
      <c r="C28" s="217" t="s">
        <v>72</v>
      </c>
      <c r="D28" s="223">
        <v>49305620</v>
      </c>
      <c r="E28" s="33">
        <v>112320</v>
      </c>
      <c r="F28" s="33">
        <v>37968</v>
      </c>
      <c r="G28" s="42">
        <v>2244</v>
      </c>
      <c r="H28" s="43">
        <f t="shared" si="6"/>
        <v>152532</v>
      </c>
      <c r="J28" s="172">
        <v>0</v>
      </c>
      <c r="K28" s="169">
        <v>0</v>
      </c>
      <c r="L28" s="170">
        <v>0</v>
      </c>
      <c r="M28" s="171">
        <f t="shared" si="8"/>
        <v>0</v>
      </c>
      <c r="O28" s="285">
        <f t="shared" si="7"/>
        <v>112320</v>
      </c>
      <c r="P28" s="168">
        <f t="shared" si="5"/>
        <v>37968</v>
      </c>
      <c r="Q28" s="287">
        <f t="shared" si="5"/>
        <v>2244</v>
      </c>
      <c r="R28" s="291">
        <f t="shared" si="5"/>
        <v>152532</v>
      </c>
    </row>
    <row r="29" spans="1:18" hidden="1" x14ac:dyDescent="0.25">
      <c r="A29" s="228">
        <v>7404</v>
      </c>
      <c r="B29" s="225">
        <v>3113</v>
      </c>
      <c r="C29" s="217" t="s">
        <v>73</v>
      </c>
      <c r="D29" s="223">
        <v>48623008</v>
      </c>
      <c r="E29" s="33">
        <v>158576</v>
      </c>
      <c r="F29" s="33">
        <v>53600</v>
      </c>
      <c r="G29" s="42">
        <v>3168</v>
      </c>
      <c r="H29" s="43">
        <f t="shared" si="6"/>
        <v>215344</v>
      </c>
      <c r="J29" s="172">
        <v>0</v>
      </c>
      <c r="K29" s="169">
        <v>0</v>
      </c>
      <c r="L29" s="170">
        <v>0</v>
      </c>
      <c r="M29" s="171">
        <f t="shared" si="8"/>
        <v>0</v>
      </c>
      <c r="O29" s="285">
        <f t="shared" si="7"/>
        <v>158576</v>
      </c>
      <c r="P29" s="168">
        <f t="shared" si="5"/>
        <v>53600</v>
      </c>
      <c r="Q29" s="287">
        <f t="shared" si="5"/>
        <v>3168</v>
      </c>
      <c r="R29" s="291">
        <f t="shared" si="5"/>
        <v>215344</v>
      </c>
    </row>
    <row r="30" spans="1:18" x14ac:dyDescent="0.25">
      <c r="A30" s="228">
        <v>7410</v>
      </c>
      <c r="B30" s="225">
        <v>3113</v>
      </c>
      <c r="C30" s="217" t="s">
        <v>74</v>
      </c>
      <c r="D30" s="223">
        <v>75015978</v>
      </c>
      <c r="E30" s="33">
        <v>92508</v>
      </c>
      <c r="F30" s="33">
        <v>31268</v>
      </c>
      <c r="G30" s="42">
        <v>1848</v>
      </c>
      <c r="H30" s="43">
        <f t="shared" si="6"/>
        <v>125624</v>
      </c>
      <c r="J30" s="172">
        <v>14048</v>
      </c>
      <c r="K30" s="169">
        <v>4748</v>
      </c>
      <c r="L30" s="170">
        <v>281</v>
      </c>
      <c r="M30" s="171">
        <f t="shared" si="8"/>
        <v>19077</v>
      </c>
      <c r="O30" s="285">
        <f t="shared" si="7"/>
        <v>78460</v>
      </c>
      <c r="P30" s="168">
        <f t="shared" si="5"/>
        <v>26520</v>
      </c>
      <c r="Q30" s="287">
        <f t="shared" si="5"/>
        <v>1567</v>
      </c>
      <c r="R30" s="291">
        <f t="shared" si="5"/>
        <v>106547</v>
      </c>
    </row>
    <row r="31" spans="1:18" x14ac:dyDescent="0.25">
      <c r="A31" s="228">
        <v>7411</v>
      </c>
      <c r="B31" s="225">
        <v>3113</v>
      </c>
      <c r="C31" s="217" t="s">
        <v>75</v>
      </c>
      <c r="D31" s="223">
        <v>71003401</v>
      </c>
      <c r="E31" s="33">
        <v>33044</v>
      </c>
      <c r="F31" s="33">
        <v>11168</v>
      </c>
      <c r="G31" s="42">
        <v>660</v>
      </c>
      <c r="H31" s="43">
        <f t="shared" si="6"/>
        <v>44872</v>
      </c>
      <c r="J31" s="172">
        <v>10025</v>
      </c>
      <c r="K31" s="169">
        <v>3388</v>
      </c>
      <c r="L31" s="170">
        <v>201</v>
      </c>
      <c r="M31" s="171">
        <f t="shared" si="8"/>
        <v>13614</v>
      </c>
      <c r="O31" s="285">
        <f t="shared" si="7"/>
        <v>23019</v>
      </c>
      <c r="P31" s="168">
        <f t="shared" si="5"/>
        <v>7780</v>
      </c>
      <c r="Q31" s="287">
        <f t="shared" si="5"/>
        <v>459</v>
      </c>
      <c r="R31" s="291">
        <f t="shared" si="5"/>
        <v>31258</v>
      </c>
    </row>
    <row r="32" spans="1:18" ht="30" hidden="1" x14ac:dyDescent="0.25">
      <c r="A32" s="228">
        <v>7517</v>
      </c>
      <c r="B32" s="225">
        <v>3117</v>
      </c>
      <c r="C32" s="217" t="s">
        <v>76</v>
      </c>
      <c r="D32" s="223">
        <v>7009411</v>
      </c>
      <c r="E32" s="33">
        <v>13216</v>
      </c>
      <c r="F32" s="33">
        <v>4468</v>
      </c>
      <c r="G32" s="42">
        <v>264</v>
      </c>
      <c r="H32" s="43">
        <f t="shared" si="6"/>
        <v>17948</v>
      </c>
      <c r="J32" s="172">
        <v>0</v>
      </c>
      <c r="K32" s="169">
        <v>0</v>
      </c>
      <c r="L32" s="170">
        <v>0</v>
      </c>
      <c r="M32" s="171">
        <f t="shared" si="8"/>
        <v>0</v>
      </c>
      <c r="O32" s="285">
        <f t="shared" si="7"/>
        <v>13216</v>
      </c>
      <c r="P32" s="168">
        <f t="shared" si="5"/>
        <v>4468</v>
      </c>
      <c r="Q32" s="287">
        <f t="shared" si="5"/>
        <v>264</v>
      </c>
      <c r="R32" s="291">
        <f t="shared" si="5"/>
        <v>17948</v>
      </c>
    </row>
    <row r="33" spans="1:18" ht="30.75" thickBot="1" x14ac:dyDescent="0.3">
      <c r="A33" s="228">
        <v>7443</v>
      </c>
      <c r="B33" s="225">
        <v>3113</v>
      </c>
      <c r="C33" s="217" t="s">
        <v>77</v>
      </c>
      <c r="D33" s="223">
        <v>75016273</v>
      </c>
      <c r="E33" s="33">
        <v>317148</v>
      </c>
      <c r="F33" s="33">
        <v>107196</v>
      </c>
      <c r="G33" s="42">
        <v>6340</v>
      </c>
      <c r="H33" s="43">
        <f t="shared" si="6"/>
        <v>430684</v>
      </c>
      <c r="J33" s="172">
        <v>95806</v>
      </c>
      <c r="K33" s="169">
        <v>32382</v>
      </c>
      <c r="L33" s="170">
        <v>1912</v>
      </c>
      <c r="M33" s="171">
        <f t="shared" si="8"/>
        <v>130100</v>
      </c>
      <c r="O33" s="285">
        <f t="shared" si="7"/>
        <v>221342</v>
      </c>
      <c r="P33" s="168">
        <f t="shared" si="5"/>
        <v>74814</v>
      </c>
      <c r="Q33" s="287">
        <f t="shared" si="5"/>
        <v>4428</v>
      </c>
      <c r="R33" s="291">
        <f t="shared" si="5"/>
        <v>300584</v>
      </c>
    </row>
    <row r="34" spans="1:18" ht="15.75" hidden="1" thickBot="1" x14ac:dyDescent="0.3">
      <c r="A34" s="228">
        <v>7447</v>
      </c>
      <c r="B34" s="225">
        <v>3113</v>
      </c>
      <c r="C34" s="217" t="s">
        <v>78</v>
      </c>
      <c r="D34" s="223">
        <v>70987262</v>
      </c>
      <c r="E34" s="33">
        <v>165188</v>
      </c>
      <c r="F34" s="33">
        <v>55836</v>
      </c>
      <c r="G34" s="42">
        <v>3300</v>
      </c>
      <c r="H34" s="43">
        <f t="shared" si="6"/>
        <v>224324</v>
      </c>
      <c r="J34" s="172">
        <v>0</v>
      </c>
      <c r="K34" s="169">
        <v>0</v>
      </c>
      <c r="L34" s="170">
        <v>0</v>
      </c>
      <c r="M34" s="171">
        <f t="shared" si="8"/>
        <v>0</v>
      </c>
      <c r="O34" s="285">
        <f t="shared" si="7"/>
        <v>165188</v>
      </c>
      <c r="P34" s="168">
        <f t="shared" si="5"/>
        <v>55836</v>
      </c>
      <c r="Q34" s="287">
        <f t="shared" si="5"/>
        <v>3300</v>
      </c>
      <c r="R34" s="291">
        <f t="shared" si="5"/>
        <v>224324</v>
      </c>
    </row>
    <row r="35" spans="1:18" ht="30.75" hidden="1" thickBot="1" x14ac:dyDescent="0.3">
      <c r="A35" s="228">
        <v>7480</v>
      </c>
      <c r="B35" s="225">
        <v>3117</v>
      </c>
      <c r="C35" s="217" t="s">
        <v>79</v>
      </c>
      <c r="D35" s="223">
        <v>75015552</v>
      </c>
      <c r="E35" s="33">
        <v>13216</v>
      </c>
      <c r="F35" s="33">
        <v>4468</v>
      </c>
      <c r="G35" s="42">
        <v>264</v>
      </c>
      <c r="H35" s="43">
        <f t="shared" si="6"/>
        <v>17948</v>
      </c>
      <c r="J35" s="172">
        <v>0</v>
      </c>
      <c r="K35" s="169">
        <v>0</v>
      </c>
      <c r="L35" s="170">
        <v>0</v>
      </c>
      <c r="M35" s="171">
        <f t="shared" si="8"/>
        <v>0</v>
      </c>
      <c r="O35" s="285">
        <f t="shared" si="7"/>
        <v>13216</v>
      </c>
      <c r="P35" s="168">
        <f t="shared" si="7"/>
        <v>4468</v>
      </c>
      <c r="Q35" s="287">
        <f t="shared" si="7"/>
        <v>264</v>
      </c>
      <c r="R35" s="291">
        <f t="shared" si="7"/>
        <v>17948</v>
      </c>
    </row>
    <row r="36" spans="1:18" ht="15.75" hidden="1" thickBot="1" x14ac:dyDescent="0.3">
      <c r="A36" s="228">
        <v>7493</v>
      </c>
      <c r="B36" s="225">
        <v>3113</v>
      </c>
      <c r="C36" s="217" t="s">
        <v>80</v>
      </c>
      <c r="D36" s="223">
        <v>75015731</v>
      </c>
      <c r="E36" s="33">
        <v>72680</v>
      </c>
      <c r="F36" s="33">
        <v>24568</v>
      </c>
      <c r="G36" s="42">
        <v>1452</v>
      </c>
      <c r="H36" s="43">
        <f t="shared" si="6"/>
        <v>98700</v>
      </c>
      <c r="J36" s="172">
        <v>0</v>
      </c>
      <c r="K36" s="169">
        <v>0</v>
      </c>
      <c r="L36" s="170">
        <v>0</v>
      </c>
      <c r="M36" s="171">
        <f t="shared" si="8"/>
        <v>0</v>
      </c>
      <c r="O36" s="285">
        <f t="shared" si="7"/>
        <v>72680</v>
      </c>
      <c r="P36" s="168">
        <f t="shared" si="7"/>
        <v>24568</v>
      </c>
      <c r="Q36" s="287">
        <f t="shared" si="7"/>
        <v>1452</v>
      </c>
      <c r="R36" s="291">
        <f t="shared" si="7"/>
        <v>98700</v>
      </c>
    </row>
    <row r="37" spans="1:18" ht="15.75" hidden="1" thickBot="1" x14ac:dyDescent="0.3">
      <c r="A37" s="228">
        <v>7620</v>
      </c>
      <c r="B37" s="225">
        <v>3113</v>
      </c>
      <c r="C37" s="217" t="s">
        <v>24</v>
      </c>
      <c r="D37" s="223">
        <v>75015013</v>
      </c>
      <c r="E37" s="33">
        <v>19828</v>
      </c>
      <c r="F37" s="33">
        <v>6704</v>
      </c>
      <c r="G37" s="42">
        <v>396</v>
      </c>
      <c r="H37" s="43">
        <f t="shared" si="6"/>
        <v>26928</v>
      </c>
      <c r="J37" s="172">
        <v>0</v>
      </c>
      <c r="K37" s="169">
        <v>0</v>
      </c>
      <c r="L37" s="170">
        <v>0</v>
      </c>
      <c r="M37" s="171">
        <f t="shared" si="8"/>
        <v>0</v>
      </c>
      <c r="O37" s="285">
        <f t="shared" si="7"/>
        <v>19828</v>
      </c>
      <c r="P37" s="168">
        <f t="shared" si="7"/>
        <v>6704</v>
      </c>
      <c r="Q37" s="287">
        <f t="shared" si="7"/>
        <v>396</v>
      </c>
      <c r="R37" s="291">
        <f t="shared" si="7"/>
        <v>26928</v>
      </c>
    </row>
    <row r="38" spans="1:18" ht="30.75" hidden="1" thickBot="1" x14ac:dyDescent="0.3">
      <c r="A38" s="228">
        <v>7627</v>
      </c>
      <c r="B38" s="225">
        <v>3113</v>
      </c>
      <c r="C38" s="217" t="s">
        <v>20</v>
      </c>
      <c r="D38" s="223">
        <v>70157332</v>
      </c>
      <c r="E38" s="33">
        <v>79296</v>
      </c>
      <c r="F38" s="33">
        <v>26804</v>
      </c>
      <c r="G38" s="42">
        <v>1584</v>
      </c>
      <c r="H38" s="43">
        <f t="shared" si="6"/>
        <v>107684</v>
      </c>
      <c r="J38" s="172">
        <v>0</v>
      </c>
      <c r="K38" s="169">
        <v>0</v>
      </c>
      <c r="L38" s="170">
        <v>0</v>
      </c>
      <c r="M38" s="171">
        <f t="shared" si="8"/>
        <v>0</v>
      </c>
      <c r="O38" s="285">
        <f t="shared" si="7"/>
        <v>79296</v>
      </c>
      <c r="P38" s="168">
        <f t="shared" si="7"/>
        <v>26804</v>
      </c>
      <c r="Q38" s="287">
        <f t="shared" si="7"/>
        <v>1584</v>
      </c>
      <c r="R38" s="291">
        <f t="shared" si="7"/>
        <v>107684</v>
      </c>
    </row>
    <row r="39" spans="1:18" ht="15.75" hidden="1" thickBot="1" x14ac:dyDescent="0.3">
      <c r="A39" s="228">
        <v>7629</v>
      </c>
      <c r="B39" s="225">
        <v>3113</v>
      </c>
      <c r="C39" s="217" t="s">
        <v>81</v>
      </c>
      <c r="D39" s="223">
        <v>60884541</v>
      </c>
      <c r="E39" s="33">
        <v>138748</v>
      </c>
      <c r="F39" s="33">
        <v>46900</v>
      </c>
      <c r="G39" s="42">
        <v>2772</v>
      </c>
      <c r="H39" s="43">
        <f t="shared" si="6"/>
        <v>188420</v>
      </c>
      <c r="J39" s="172">
        <v>0</v>
      </c>
      <c r="K39" s="169">
        <v>0</v>
      </c>
      <c r="L39" s="170">
        <v>0</v>
      </c>
      <c r="M39" s="171">
        <f t="shared" si="8"/>
        <v>0</v>
      </c>
      <c r="O39" s="285">
        <f t="shared" si="7"/>
        <v>138748</v>
      </c>
      <c r="P39" s="168">
        <f t="shared" si="7"/>
        <v>46900</v>
      </c>
      <c r="Q39" s="287">
        <f t="shared" si="7"/>
        <v>2772</v>
      </c>
      <c r="R39" s="291">
        <f t="shared" si="7"/>
        <v>188420</v>
      </c>
    </row>
    <row r="40" spans="1:18" ht="30.75" hidden="1" thickBot="1" x14ac:dyDescent="0.3">
      <c r="A40" s="228">
        <v>7653</v>
      </c>
      <c r="B40" s="225">
        <v>3113</v>
      </c>
      <c r="C40" s="217" t="s">
        <v>21</v>
      </c>
      <c r="D40" s="223">
        <v>75015498</v>
      </c>
      <c r="E40" s="33">
        <v>158576</v>
      </c>
      <c r="F40" s="33">
        <v>53600</v>
      </c>
      <c r="G40" s="42">
        <v>3168</v>
      </c>
      <c r="H40" s="43">
        <f t="shared" si="6"/>
        <v>215344</v>
      </c>
      <c r="J40" s="172">
        <v>0</v>
      </c>
      <c r="K40" s="169">
        <v>0</v>
      </c>
      <c r="L40" s="170">
        <v>0</v>
      </c>
      <c r="M40" s="171">
        <f t="shared" si="8"/>
        <v>0</v>
      </c>
      <c r="O40" s="285">
        <f t="shared" si="7"/>
        <v>158576</v>
      </c>
      <c r="P40" s="168">
        <f t="shared" si="7"/>
        <v>53600</v>
      </c>
      <c r="Q40" s="287">
        <f t="shared" si="7"/>
        <v>3168</v>
      </c>
      <c r="R40" s="291">
        <f t="shared" si="7"/>
        <v>215344</v>
      </c>
    </row>
    <row r="41" spans="1:18" ht="15.75" hidden="1" thickBot="1" x14ac:dyDescent="0.3">
      <c r="A41" s="228">
        <v>7655</v>
      </c>
      <c r="B41" s="225">
        <v>3113</v>
      </c>
      <c r="C41" s="217" t="s">
        <v>29</v>
      </c>
      <c r="D41" s="223">
        <v>70980462</v>
      </c>
      <c r="E41" s="33">
        <v>19828</v>
      </c>
      <c r="F41" s="33">
        <v>6704</v>
      </c>
      <c r="G41" s="42">
        <v>396</v>
      </c>
      <c r="H41" s="43">
        <f t="shared" si="6"/>
        <v>26928</v>
      </c>
      <c r="J41" s="172">
        <v>0</v>
      </c>
      <c r="K41" s="169">
        <v>0</v>
      </c>
      <c r="L41" s="170">
        <v>0</v>
      </c>
      <c r="M41" s="171">
        <f t="shared" si="8"/>
        <v>0</v>
      </c>
      <c r="O41" s="285">
        <f t="shared" si="7"/>
        <v>19828</v>
      </c>
      <c r="P41" s="168">
        <f t="shared" si="7"/>
        <v>6704</v>
      </c>
      <c r="Q41" s="287">
        <f t="shared" si="7"/>
        <v>396</v>
      </c>
      <c r="R41" s="291">
        <f t="shared" si="7"/>
        <v>26928</v>
      </c>
    </row>
    <row r="42" spans="1:18" ht="30.75" hidden="1" thickBot="1" x14ac:dyDescent="0.3">
      <c r="A42" s="228">
        <v>7805</v>
      </c>
      <c r="B42" s="225">
        <v>3113</v>
      </c>
      <c r="C42" s="217" t="s">
        <v>30</v>
      </c>
      <c r="D42" s="223">
        <v>60154730</v>
      </c>
      <c r="E42" s="33">
        <v>191616</v>
      </c>
      <c r="F42" s="33">
        <v>64768</v>
      </c>
      <c r="G42" s="42">
        <v>3832</v>
      </c>
      <c r="H42" s="43">
        <f t="shared" si="6"/>
        <v>260216</v>
      </c>
      <c r="J42" s="172">
        <v>0</v>
      </c>
      <c r="K42" s="169">
        <v>0</v>
      </c>
      <c r="L42" s="170">
        <v>0</v>
      </c>
      <c r="M42" s="171">
        <f t="shared" si="8"/>
        <v>0</v>
      </c>
      <c r="O42" s="285">
        <f t="shared" si="7"/>
        <v>191616</v>
      </c>
      <c r="P42" s="168">
        <f t="shared" si="7"/>
        <v>64768</v>
      </c>
      <c r="Q42" s="287">
        <f t="shared" si="7"/>
        <v>3832</v>
      </c>
      <c r="R42" s="291">
        <f t="shared" si="7"/>
        <v>260216</v>
      </c>
    </row>
    <row r="43" spans="1:18" ht="30.75" hidden="1" thickBot="1" x14ac:dyDescent="0.3">
      <c r="A43" s="228">
        <v>7806</v>
      </c>
      <c r="B43" s="225">
        <v>3113</v>
      </c>
      <c r="C43" s="217" t="s">
        <v>82</v>
      </c>
      <c r="D43" s="223">
        <v>64202313</v>
      </c>
      <c r="E43" s="33">
        <v>59468</v>
      </c>
      <c r="F43" s="33">
        <v>20100</v>
      </c>
      <c r="G43" s="42">
        <v>1188</v>
      </c>
      <c r="H43" s="43">
        <f t="shared" si="6"/>
        <v>80756</v>
      </c>
      <c r="J43" s="172">
        <v>0</v>
      </c>
      <c r="K43" s="169">
        <v>0</v>
      </c>
      <c r="L43" s="170">
        <v>0</v>
      </c>
      <c r="M43" s="171">
        <f t="shared" si="8"/>
        <v>0</v>
      </c>
      <c r="O43" s="285">
        <f t="shared" si="7"/>
        <v>59468</v>
      </c>
      <c r="P43" s="168">
        <f t="shared" si="7"/>
        <v>20100</v>
      </c>
      <c r="Q43" s="287">
        <f>G43-L43</f>
        <v>1188</v>
      </c>
      <c r="R43" s="291">
        <f>H43-M43</f>
        <v>80756</v>
      </c>
    </row>
    <row r="44" spans="1:18" ht="30.75" hidden="1" thickBot="1" x14ac:dyDescent="0.3">
      <c r="A44" s="228">
        <v>7829</v>
      </c>
      <c r="B44" s="225">
        <v>3113</v>
      </c>
      <c r="C44" s="217" t="s">
        <v>56</v>
      </c>
      <c r="D44" s="223">
        <v>75017032</v>
      </c>
      <c r="E44" s="33">
        <v>79296</v>
      </c>
      <c r="F44" s="33">
        <v>26804</v>
      </c>
      <c r="G44" s="42">
        <v>1584</v>
      </c>
      <c r="H44" s="43">
        <f t="shared" si="6"/>
        <v>107684</v>
      </c>
      <c r="J44" s="172">
        <v>0</v>
      </c>
      <c r="K44" s="169">
        <v>0</v>
      </c>
      <c r="L44" s="170">
        <v>0</v>
      </c>
      <c r="M44" s="171">
        <f t="shared" si="8"/>
        <v>0</v>
      </c>
      <c r="O44" s="285">
        <f t="shared" si="7"/>
        <v>79296</v>
      </c>
      <c r="P44" s="168">
        <f t="shared" si="7"/>
        <v>26804</v>
      </c>
      <c r="Q44" s="287">
        <f t="shared" si="7"/>
        <v>1584</v>
      </c>
      <c r="R44" s="291">
        <f t="shared" si="7"/>
        <v>107684</v>
      </c>
    </row>
    <row r="45" spans="1:18" ht="15.75" hidden="1" thickBot="1" x14ac:dyDescent="0.3">
      <c r="A45" s="228">
        <v>7843</v>
      </c>
      <c r="B45" s="225">
        <v>3113</v>
      </c>
      <c r="C45" s="217" t="s">
        <v>83</v>
      </c>
      <c r="D45" s="223">
        <v>70883548</v>
      </c>
      <c r="E45" s="33">
        <v>59468</v>
      </c>
      <c r="F45" s="33">
        <v>20100</v>
      </c>
      <c r="G45" s="42">
        <v>1188</v>
      </c>
      <c r="H45" s="43">
        <f t="shared" si="6"/>
        <v>80756</v>
      </c>
      <c r="J45" s="172">
        <v>0</v>
      </c>
      <c r="K45" s="169">
        <v>0</v>
      </c>
      <c r="L45" s="170">
        <v>0</v>
      </c>
      <c r="M45" s="171">
        <f t="shared" si="8"/>
        <v>0</v>
      </c>
      <c r="O45" s="285">
        <f t="shared" si="7"/>
        <v>59468</v>
      </c>
      <c r="P45" s="168">
        <f t="shared" si="7"/>
        <v>20100</v>
      </c>
      <c r="Q45" s="287">
        <f t="shared" si="7"/>
        <v>1188</v>
      </c>
      <c r="R45" s="291">
        <f t="shared" si="7"/>
        <v>80756</v>
      </c>
    </row>
    <row r="46" spans="1:18" ht="30.75" hidden="1" thickBot="1" x14ac:dyDescent="0.3">
      <c r="A46" s="228">
        <v>7887</v>
      </c>
      <c r="B46" s="225">
        <v>3113</v>
      </c>
      <c r="C46" s="217" t="s">
        <v>84</v>
      </c>
      <c r="D46" s="223">
        <v>70995079</v>
      </c>
      <c r="E46" s="33">
        <v>236940</v>
      </c>
      <c r="F46" s="33">
        <v>80088</v>
      </c>
      <c r="G46" s="42">
        <v>4736</v>
      </c>
      <c r="H46" s="43">
        <f t="shared" si="6"/>
        <v>321764</v>
      </c>
      <c r="J46" s="172">
        <v>0</v>
      </c>
      <c r="K46" s="169">
        <v>0</v>
      </c>
      <c r="L46" s="170">
        <v>0</v>
      </c>
      <c r="M46" s="171">
        <f t="shared" si="8"/>
        <v>0</v>
      </c>
      <c r="O46" s="285">
        <f t="shared" si="7"/>
        <v>236940</v>
      </c>
      <c r="P46" s="168">
        <f t="shared" si="7"/>
        <v>80088</v>
      </c>
      <c r="Q46" s="287">
        <f t="shared" si="7"/>
        <v>4736</v>
      </c>
      <c r="R46" s="291">
        <f t="shared" si="7"/>
        <v>321764</v>
      </c>
    </row>
    <row r="47" spans="1:18" ht="15.75" hidden="1" thickBot="1" x14ac:dyDescent="0.3">
      <c r="A47" s="228">
        <v>7896</v>
      </c>
      <c r="B47" s="225">
        <v>3113</v>
      </c>
      <c r="C47" s="227" t="s">
        <v>85</v>
      </c>
      <c r="D47" s="224">
        <v>75111586</v>
      </c>
      <c r="E47" s="146">
        <v>105724</v>
      </c>
      <c r="F47" s="146">
        <v>35736</v>
      </c>
      <c r="G47" s="179">
        <v>2112</v>
      </c>
      <c r="H47" s="180">
        <f t="shared" si="6"/>
        <v>143572</v>
      </c>
      <c r="J47" s="172">
        <v>0</v>
      </c>
      <c r="K47" s="169">
        <v>0</v>
      </c>
      <c r="L47" s="170">
        <v>0</v>
      </c>
      <c r="M47" s="171">
        <f t="shared" si="8"/>
        <v>0</v>
      </c>
      <c r="O47" s="285">
        <f t="shared" si="7"/>
        <v>105724</v>
      </c>
      <c r="P47" s="289">
        <f t="shared" si="7"/>
        <v>35736</v>
      </c>
      <c r="Q47" s="287">
        <f t="shared" si="7"/>
        <v>2112</v>
      </c>
      <c r="R47" s="291">
        <f>H47-M47</f>
        <v>143572</v>
      </c>
    </row>
    <row r="48" spans="1:18" ht="19.5" thickBot="1" x14ac:dyDescent="0.35">
      <c r="A48" s="329" t="s">
        <v>232</v>
      </c>
      <c r="B48" s="38"/>
      <c r="C48" s="182" t="s">
        <v>60</v>
      </c>
      <c r="D48" s="147"/>
      <c r="E48" s="281">
        <f>SUM(E19:E47)</f>
        <v>3554284</v>
      </c>
      <c r="F48" s="282">
        <f>SUM(F19:F47)</f>
        <v>1201384</v>
      </c>
      <c r="G48" s="283">
        <f>SUM(G19:G47)</f>
        <v>71028</v>
      </c>
      <c r="H48" s="181">
        <f>SUM(H19:H47)</f>
        <v>4826696</v>
      </c>
      <c r="J48" s="281">
        <f>SUM(J19:J47)</f>
        <v>119879</v>
      </c>
      <c r="K48" s="282">
        <f>SUM(K19:K47)</f>
        <v>40518</v>
      </c>
      <c r="L48" s="283">
        <f>SUM(L19:L47)</f>
        <v>2394</v>
      </c>
      <c r="M48" s="181">
        <f>SUM(M19:M47)</f>
        <v>162791</v>
      </c>
      <c r="O48" s="281">
        <f>SUM(O19:O47)</f>
        <v>3434405</v>
      </c>
      <c r="P48" s="282">
        <f>SUM(P19:P47)</f>
        <v>1160866</v>
      </c>
      <c r="Q48" s="283">
        <f>SUM(Q19:Q47)</f>
        <v>68634</v>
      </c>
      <c r="R48" s="181">
        <f>SUM(R19:R47)</f>
        <v>4663905</v>
      </c>
    </row>
    <row r="49" spans="1:18" ht="18.75" x14ac:dyDescent="0.3">
      <c r="A49" s="329" t="s">
        <v>232</v>
      </c>
      <c r="B49" s="38"/>
      <c r="C49" s="210"/>
      <c r="D49" s="38"/>
      <c r="E49" s="211"/>
      <c r="F49" s="211"/>
      <c r="G49" s="211"/>
      <c r="H49" s="211"/>
      <c r="J49" s="211"/>
      <c r="K49" s="211"/>
      <c r="L49" s="211"/>
      <c r="M49" s="211"/>
      <c r="O49" s="211"/>
      <c r="P49" s="211"/>
      <c r="Q49" s="211"/>
      <c r="R49" s="211"/>
    </row>
    <row r="50" spans="1:18" ht="18.75" x14ac:dyDescent="0.3">
      <c r="A50" s="329" t="s">
        <v>232</v>
      </c>
      <c r="B50" s="38"/>
      <c r="C50" s="212" t="s">
        <v>215</v>
      </c>
      <c r="D50" s="213"/>
      <c r="E50" s="214">
        <f>E48+E13</f>
        <v>3921224</v>
      </c>
      <c r="F50" s="214">
        <f>F48+F13</f>
        <v>1325416</v>
      </c>
      <c r="G50" s="214">
        <f>G48+G13</f>
        <v>78352</v>
      </c>
      <c r="H50" s="214">
        <f>H48+H13</f>
        <v>5324992</v>
      </c>
      <c r="I50" s="215"/>
      <c r="J50" s="214">
        <f>J48+J13</f>
        <v>194623</v>
      </c>
      <c r="K50" s="214">
        <f>K48+K13</f>
        <v>65782</v>
      </c>
      <c r="L50" s="214">
        <f>L48+L13</f>
        <v>3886</v>
      </c>
      <c r="M50" s="214">
        <f>M48+M13</f>
        <v>264291</v>
      </c>
      <c r="N50" s="215"/>
      <c r="O50" s="214">
        <f>O48+O13</f>
        <v>3726601</v>
      </c>
      <c r="P50" s="214">
        <f>P48+P13</f>
        <v>1259634</v>
      </c>
      <c r="Q50" s="214">
        <f>Q48+Q13</f>
        <v>74466</v>
      </c>
      <c r="R50" s="214">
        <f>R48+R13</f>
        <v>5060701</v>
      </c>
    </row>
    <row r="51" spans="1:18" ht="18.75" x14ac:dyDescent="0.3">
      <c r="A51" s="329" t="s">
        <v>232</v>
      </c>
      <c r="B51" s="38"/>
      <c r="C51" s="210"/>
      <c r="D51" s="38"/>
      <c r="E51" s="211"/>
      <c r="F51" s="211"/>
      <c r="G51" s="211"/>
      <c r="H51" s="211"/>
      <c r="J51" s="211"/>
      <c r="K51" s="211"/>
      <c r="L51" s="211"/>
      <c r="M51" s="211"/>
      <c r="O51" s="211"/>
      <c r="P51" s="211"/>
      <c r="Q51" s="211"/>
      <c r="R51" s="211"/>
    </row>
    <row r="52" spans="1:18" x14ac:dyDescent="0.25">
      <c r="A52" s="329" t="s">
        <v>232</v>
      </c>
    </row>
    <row r="53" spans="1:18" ht="15.75" x14ac:dyDescent="0.25">
      <c r="A53" s="44" t="s">
        <v>210</v>
      </c>
      <c r="B53" s="44"/>
      <c r="C53" s="11"/>
      <c r="D53" s="11"/>
      <c r="I53" s="1"/>
      <c r="K53"/>
    </row>
    <row r="54" spans="1:18" ht="15.75" hidden="1" x14ac:dyDescent="0.25">
      <c r="A54" s="44" t="s">
        <v>207</v>
      </c>
      <c r="B54" s="44"/>
      <c r="C54" s="11"/>
      <c r="D54" s="11"/>
      <c r="I54" s="1"/>
      <c r="K54"/>
      <c r="M54" s="7" t="s">
        <v>10</v>
      </c>
    </row>
    <row r="55" spans="1:18" ht="16.5" thickBot="1" x14ac:dyDescent="0.3">
      <c r="A55" s="31" t="s">
        <v>211</v>
      </c>
      <c r="E55" s="299" t="s">
        <v>218</v>
      </c>
      <c r="J55" s="258" t="s">
        <v>221</v>
      </c>
      <c r="K55"/>
      <c r="O55" s="8" t="s">
        <v>217</v>
      </c>
    </row>
    <row r="56" spans="1:18" ht="30.75" thickBot="1" x14ac:dyDescent="0.3">
      <c r="A56" s="153" t="s">
        <v>0</v>
      </c>
      <c r="B56" s="141" t="s">
        <v>1</v>
      </c>
      <c r="C56" s="142" t="s">
        <v>61</v>
      </c>
      <c r="D56" s="142" t="s">
        <v>203</v>
      </c>
      <c r="E56" s="155" t="s">
        <v>68</v>
      </c>
      <c r="F56" s="155" t="s">
        <v>224</v>
      </c>
      <c r="G56" s="156" t="s">
        <v>3</v>
      </c>
      <c r="H56" s="157" t="s">
        <v>4</v>
      </c>
      <c r="J56" s="161" t="s">
        <v>68</v>
      </c>
      <c r="K56" s="158" t="s">
        <v>223</v>
      </c>
      <c r="L56" s="159" t="s">
        <v>3</v>
      </c>
      <c r="M56" s="160" t="s">
        <v>4</v>
      </c>
      <c r="O56" s="162" t="s">
        <v>68</v>
      </c>
      <c r="P56" s="155" t="s">
        <v>224</v>
      </c>
      <c r="Q56" s="156" t="s">
        <v>3</v>
      </c>
      <c r="R56" s="157" t="s">
        <v>4</v>
      </c>
    </row>
    <row r="57" spans="1:18" ht="30" x14ac:dyDescent="0.25">
      <c r="A57" s="237">
        <v>305</v>
      </c>
      <c r="B57" s="234">
        <v>3122</v>
      </c>
      <c r="C57" s="226" t="s">
        <v>236</v>
      </c>
      <c r="D57" s="229">
        <v>62690035</v>
      </c>
      <c r="E57" s="39">
        <v>453378</v>
      </c>
      <c r="F57" s="39">
        <v>153242</v>
      </c>
      <c r="G57" s="40">
        <v>9067</v>
      </c>
      <c r="H57" s="41">
        <v>615687</v>
      </c>
      <c r="J57" s="342">
        <v>48511</v>
      </c>
      <c r="K57" s="343">
        <v>16397</v>
      </c>
      <c r="L57" s="344">
        <v>970</v>
      </c>
      <c r="M57" s="345">
        <f>SUM(J57:L57)</f>
        <v>65878</v>
      </c>
      <c r="O57" s="284">
        <f>E57-J57</f>
        <v>404867</v>
      </c>
      <c r="P57" s="288">
        <f t="shared" ref="P57:R68" si="9">F57-K57</f>
        <v>136845</v>
      </c>
      <c r="Q57" s="286">
        <f t="shared" si="9"/>
        <v>8097</v>
      </c>
      <c r="R57" s="290">
        <f>H57-M57</f>
        <v>549809</v>
      </c>
    </row>
    <row r="58" spans="1:18" ht="30" hidden="1" x14ac:dyDescent="0.25">
      <c r="A58" s="221">
        <v>302</v>
      </c>
      <c r="B58" s="235">
        <v>3121</v>
      </c>
      <c r="C58" s="217" t="s">
        <v>237</v>
      </c>
      <c r="D58" s="230">
        <v>62690060</v>
      </c>
      <c r="E58" s="33">
        <v>498382</v>
      </c>
      <c r="F58" s="33">
        <v>168454</v>
      </c>
      <c r="G58" s="42">
        <v>9967</v>
      </c>
      <c r="H58" s="43">
        <v>676803</v>
      </c>
      <c r="J58" s="172">
        <v>0</v>
      </c>
      <c r="K58" s="169">
        <v>0</v>
      </c>
      <c r="L58" s="296">
        <v>0</v>
      </c>
      <c r="M58" s="171">
        <f>SUM(J58:L58)</f>
        <v>0</v>
      </c>
      <c r="O58" s="285">
        <f t="shared" ref="O58:O68" si="10">E58-J58</f>
        <v>498382</v>
      </c>
      <c r="P58" s="168">
        <f t="shared" si="9"/>
        <v>168454</v>
      </c>
      <c r="Q58" s="287">
        <f t="shared" si="9"/>
        <v>9967</v>
      </c>
      <c r="R58" s="291">
        <f t="shared" si="9"/>
        <v>676803</v>
      </c>
    </row>
    <row r="59" spans="1:18" ht="30" x14ac:dyDescent="0.25">
      <c r="A59" s="221">
        <v>393</v>
      </c>
      <c r="B59" s="235">
        <v>3122</v>
      </c>
      <c r="C59" s="217" t="s">
        <v>238</v>
      </c>
      <c r="D59" s="230">
        <v>60116935</v>
      </c>
      <c r="E59" s="33">
        <v>491463</v>
      </c>
      <c r="F59" s="33">
        <v>166115</v>
      </c>
      <c r="G59" s="42">
        <v>9829</v>
      </c>
      <c r="H59" s="43">
        <v>667407</v>
      </c>
      <c r="J59" s="330">
        <v>6922</v>
      </c>
      <c r="K59" s="331">
        <v>2340</v>
      </c>
      <c r="L59" s="332">
        <v>138</v>
      </c>
      <c r="M59" s="171">
        <f>SUM(J59:L59)</f>
        <v>9400</v>
      </c>
      <c r="O59" s="285">
        <f t="shared" si="10"/>
        <v>484541</v>
      </c>
      <c r="P59" s="168">
        <f t="shared" si="9"/>
        <v>163775</v>
      </c>
      <c r="Q59" s="287">
        <f t="shared" si="9"/>
        <v>9691</v>
      </c>
      <c r="R59" s="291">
        <f t="shared" si="9"/>
        <v>658007</v>
      </c>
    </row>
    <row r="60" spans="1:18" ht="30" x14ac:dyDescent="0.25">
      <c r="A60" s="221">
        <v>397</v>
      </c>
      <c r="B60" s="235">
        <v>3127</v>
      </c>
      <c r="C60" s="217" t="s">
        <v>239</v>
      </c>
      <c r="D60" s="230">
        <v>64812201</v>
      </c>
      <c r="E60" s="33">
        <v>287392</v>
      </c>
      <c r="F60" s="33">
        <v>97139</v>
      </c>
      <c r="G60" s="42">
        <v>5747</v>
      </c>
      <c r="H60" s="43">
        <v>390278</v>
      </c>
      <c r="J60" s="330">
        <v>20766</v>
      </c>
      <c r="K60" s="331">
        <v>7019</v>
      </c>
      <c r="L60" s="332">
        <v>416</v>
      </c>
      <c r="M60" s="171">
        <f>SUM(J60:L60)</f>
        <v>28201</v>
      </c>
      <c r="O60" s="285">
        <f t="shared" si="10"/>
        <v>266626</v>
      </c>
      <c r="P60" s="168">
        <f t="shared" si="9"/>
        <v>90120</v>
      </c>
      <c r="Q60" s="287">
        <f t="shared" si="9"/>
        <v>5331</v>
      </c>
      <c r="R60" s="291">
        <f t="shared" si="9"/>
        <v>362077</v>
      </c>
    </row>
    <row r="61" spans="1:18" ht="23.25" hidden="1" customHeight="1" x14ac:dyDescent="0.25">
      <c r="A61" s="221">
        <v>368</v>
      </c>
      <c r="B61" s="235">
        <v>3121</v>
      </c>
      <c r="C61" s="217" t="s">
        <v>240</v>
      </c>
      <c r="D61" s="230">
        <v>60884762</v>
      </c>
      <c r="E61" s="33">
        <v>13839</v>
      </c>
      <c r="F61" s="33">
        <v>4678</v>
      </c>
      <c r="G61" s="42">
        <v>276</v>
      </c>
      <c r="H61" s="43">
        <v>18793</v>
      </c>
      <c r="J61" s="330">
        <v>0</v>
      </c>
      <c r="K61" s="331">
        <v>0</v>
      </c>
      <c r="L61" s="332">
        <v>0</v>
      </c>
      <c r="M61" s="171">
        <f t="shared" ref="M61:M68" si="11">SUM(J61:L61)</f>
        <v>0</v>
      </c>
      <c r="O61" s="285">
        <f t="shared" si="10"/>
        <v>13839</v>
      </c>
      <c r="P61" s="168">
        <f t="shared" si="9"/>
        <v>4678</v>
      </c>
      <c r="Q61" s="287">
        <f t="shared" si="9"/>
        <v>276</v>
      </c>
      <c r="R61" s="291">
        <f t="shared" si="9"/>
        <v>18793</v>
      </c>
    </row>
    <row r="62" spans="1:18" ht="30" hidden="1" x14ac:dyDescent="0.25">
      <c r="A62" s="221">
        <v>372</v>
      </c>
      <c r="B62" s="235">
        <v>3127</v>
      </c>
      <c r="C62" s="217" t="s">
        <v>241</v>
      </c>
      <c r="D62" s="230">
        <v>60884690</v>
      </c>
      <c r="E62" s="33">
        <v>114210</v>
      </c>
      <c r="F62" s="33">
        <v>38603</v>
      </c>
      <c r="G62" s="42">
        <v>2284</v>
      </c>
      <c r="H62" s="43">
        <v>155097</v>
      </c>
      <c r="J62" s="330">
        <v>0</v>
      </c>
      <c r="K62" s="331">
        <v>0</v>
      </c>
      <c r="L62" s="332">
        <v>0</v>
      </c>
      <c r="M62" s="171">
        <f t="shared" si="11"/>
        <v>0</v>
      </c>
      <c r="O62" s="285">
        <f t="shared" si="10"/>
        <v>114210</v>
      </c>
      <c r="P62" s="168">
        <f t="shared" si="9"/>
        <v>38603</v>
      </c>
      <c r="Q62" s="287">
        <f t="shared" si="9"/>
        <v>2284</v>
      </c>
      <c r="R62" s="291">
        <f t="shared" si="9"/>
        <v>155097</v>
      </c>
    </row>
    <row r="63" spans="1:18" ht="30" x14ac:dyDescent="0.25">
      <c r="A63" s="221">
        <v>371</v>
      </c>
      <c r="B63" s="235">
        <v>3122</v>
      </c>
      <c r="C63" s="217" t="s">
        <v>242</v>
      </c>
      <c r="D63" s="230">
        <v>60884711</v>
      </c>
      <c r="E63" s="33">
        <v>263029</v>
      </c>
      <c r="F63" s="33">
        <v>88904</v>
      </c>
      <c r="G63" s="42">
        <v>5260</v>
      </c>
      <c r="H63" s="43">
        <v>357193</v>
      </c>
      <c r="J63" s="330">
        <v>13844</v>
      </c>
      <c r="K63" s="331">
        <v>4679</v>
      </c>
      <c r="L63" s="332">
        <v>277</v>
      </c>
      <c r="M63" s="171">
        <f t="shared" si="11"/>
        <v>18800</v>
      </c>
      <c r="O63" s="285">
        <f t="shared" si="10"/>
        <v>249185</v>
      </c>
      <c r="P63" s="168">
        <f t="shared" si="9"/>
        <v>84225</v>
      </c>
      <c r="Q63" s="287">
        <f t="shared" si="9"/>
        <v>4983</v>
      </c>
      <c r="R63" s="291">
        <f t="shared" si="9"/>
        <v>338393</v>
      </c>
    </row>
    <row r="64" spans="1:18" ht="33" hidden="1" customHeight="1" x14ac:dyDescent="0.25">
      <c r="A64" s="221">
        <v>314</v>
      </c>
      <c r="B64" s="235">
        <v>3122</v>
      </c>
      <c r="C64" s="217" t="s">
        <v>243</v>
      </c>
      <c r="D64" s="230">
        <v>581101</v>
      </c>
      <c r="E64" s="33">
        <v>96912</v>
      </c>
      <c r="F64" s="33">
        <v>32757</v>
      </c>
      <c r="G64" s="42">
        <v>1938</v>
      </c>
      <c r="H64" s="43">
        <v>131607</v>
      </c>
      <c r="J64" s="285">
        <v>0</v>
      </c>
      <c r="K64" s="169">
        <v>0</v>
      </c>
      <c r="L64" s="297">
        <v>0</v>
      </c>
      <c r="M64" s="171">
        <f t="shared" si="11"/>
        <v>0</v>
      </c>
      <c r="O64" s="285">
        <f t="shared" si="10"/>
        <v>96912</v>
      </c>
      <c r="P64" s="168">
        <f t="shared" si="9"/>
        <v>32757</v>
      </c>
      <c r="Q64" s="287">
        <f t="shared" si="9"/>
        <v>1938</v>
      </c>
      <c r="R64" s="291">
        <f t="shared" si="9"/>
        <v>131607</v>
      </c>
    </row>
    <row r="65" spans="1:18" ht="30" hidden="1" x14ac:dyDescent="0.25">
      <c r="A65" s="221">
        <v>415</v>
      </c>
      <c r="B65" s="235">
        <v>3122</v>
      </c>
      <c r="C65" s="232" t="s">
        <v>244</v>
      </c>
      <c r="D65" s="230">
        <v>13582968</v>
      </c>
      <c r="E65" s="33">
        <v>372398</v>
      </c>
      <c r="F65" s="33">
        <v>125871</v>
      </c>
      <c r="G65" s="42">
        <v>7447</v>
      </c>
      <c r="H65" s="43">
        <v>505716</v>
      </c>
      <c r="J65" s="330">
        <v>0</v>
      </c>
      <c r="K65" s="331">
        <v>0</v>
      </c>
      <c r="L65" s="332">
        <v>0</v>
      </c>
      <c r="M65" s="171">
        <f t="shared" si="11"/>
        <v>0</v>
      </c>
      <c r="O65" s="285">
        <f t="shared" si="10"/>
        <v>372398</v>
      </c>
      <c r="P65" s="168">
        <f t="shared" si="9"/>
        <v>125871</v>
      </c>
      <c r="Q65" s="287">
        <f t="shared" si="9"/>
        <v>7447</v>
      </c>
      <c r="R65" s="291">
        <f t="shared" si="9"/>
        <v>505716</v>
      </c>
    </row>
    <row r="66" spans="1:18" ht="45" x14ac:dyDescent="0.25">
      <c r="A66" s="221">
        <v>459</v>
      </c>
      <c r="B66" s="235">
        <v>3127</v>
      </c>
      <c r="C66" s="217" t="s">
        <v>245</v>
      </c>
      <c r="D66" s="230">
        <v>6668275</v>
      </c>
      <c r="E66" s="33">
        <v>401470</v>
      </c>
      <c r="F66" s="33">
        <v>135697</v>
      </c>
      <c r="G66" s="42">
        <v>8029</v>
      </c>
      <c r="H66" s="43">
        <v>545196</v>
      </c>
      <c r="J66" s="285">
        <v>83059</v>
      </c>
      <c r="K66" s="169">
        <v>28074</v>
      </c>
      <c r="L66" s="297">
        <v>1661</v>
      </c>
      <c r="M66" s="171">
        <f t="shared" si="11"/>
        <v>112794</v>
      </c>
      <c r="O66" s="285">
        <f t="shared" si="10"/>
        <v>318411</v>
      </c>
      <c r="P66" s="168">
        <f t="shared" si="9"/>
        <v>107623</v>
      </c>
      <c r="Q66" s="287">
        <f t="shared" si="9"/>
        <v>6368</v>
      </c>
      <c r="R66" s="291">
        <f t="shared" si="9"/>
        <v>432402</v>
      </c>
    </row>
    <row r="67" spans="1:18" ht="30.75" thickBot="1" x14ac:dyDescent="0.3">
      <c r="A67" s="221">
        <v>460</v>
      </c>
      <c r="B67" s="235">
        <v>3127</v>
      </c>
      <c r="C67" s="217" t="s">
        <v>246</v>
      </c>
      <c r="D67" s="230">
        <v>6668224</v>
      </c>
      <c r="E67" s="33">
        <v>501841</v>
      </c>
      <c r="F67" s="33">
        <v>169623</v>
      </c>
      <c r="G67" s="42">
        <v>10036</v>
      </c>
      <c r="H67" s="43">
        <v>681500</v>
      </c>
      <c r="J67" s="330">
        <v>107712</v>
      </c>
      <c r="K67" s="331">
        <v>36407</v>
      </c>
      <c r="L67" s="332">
        <v>2155</v>
      </c>
      <c r="M67" s="171">
        <f t="shared" si="11"/>
        <v>146274</v>
      </c>
      <c r="O67" s="285">
        <f t="shared" si="10"/>
        <v>394129</v>
      </c>
      <c r="P67" s="168">
        <f t="shared" si="9"/>
        <v>133216</v>
      </c>
      <c r="Q67" s="287">
        <f t="shared" si="9"/>
        <v>7881</v>
      </c>
      <c r="R67" s="291">
        <f>H67-M67</f>
        <v>535226</v>
      </c>
    </row>
    <row r="68" spans="1:18" ht="23.25" hidden="1" customHeight="1" thickBot="1" x14ac:dyDescent="0.3">
      <c r="A68" s="238">
        <v>457</v>
      </c>
      <c r="B68" s="236">
        <v>3127</v>
      </c>
      <c r="C68" s="233" t="s">
        <v>247</v>
      </c>
      <c r="D68" s="231">
        <v>6668151</v>
      </c>
      <c r="E68" s="34">
        <v>315286</v>
      </c>
      <c r="F68" s="34">
        <v>106567</v>
      </c>
      <c r="G68" s="35">
        <v>6305</v>
      </c>
      <c r="H68" s="36">
        <v>428158</v>
      </c>
      <c r="J68" s="346">
        <v>0</v>
      </c>
      <c r="K68" s="347">
        <v>0</v>
      </c>
      <c r="L68" s="348">
        <v>0</v>
      </c>
      <c r="M68" s="349">
        <f t="shared" si="11"/>
        <v>0</v>
      </c>
      <c r="O68" s="285">
        <f t="shared" si="10"/>
        <v>315286</v>
      </c>
      <c r="P68" s="168">
        <f t="shared" si="9"/>
        <v>106567</v>
      </c>
      <c r="Q68" s="287">
        <f t="shared" si="9"/>
        <v>6305</v>
      </c>
      <c r="R68" s="291">
        <f t="shared" si="9"/>
        <v>428158</v>
      </c>
    </row>
    <row r="69" spans="1:18" ht="15.75" thickBot="1" x14ac:dyDescent="0.3">
      <c r="A69" s="45"/>
      <c r="B69" s="45"/>
      <c r="C69" s="46" t="s">
        <v>216</v>
      </c>
      <c r="D69" s="46"/>
      <c r="E69" s="281">
        <f>SUM(E57:E68)</f>
        <v>3809600</v>
      </c>
      <c r="F69" s="282">
        <f t="shared" ref="F69:H69" si="12">SUM(F57:F68)</f>
        <v>1287650</v>
      </c>
      <c r="G69" s="283">
        <f t="shared" si="12"/>
        <v>76185</v>
      </c>
      <c r="H69" s="181">
        <f t="shared" si="12"/>
        <v>5173435</v>
      </c>
      <c r="J69" s="281">
        <f>SUM(J57:J68)</f>
        <v>280814</v>
      </c>
      <c r="K69" s="282">
        <f t="shared" ref="K69:M69" si="13">SUM(K57:K68)</f>
        <v>94916</v>
      </c>
      <c r="L69" s="283">
        <f t="shared" si="13"/>
        <v>5617</v>
      </c>
      <c r="M69" s="181">
        <f t="shared" si="13"/>
        <v>381347</v>
      </c>
      <c r="O69" s="281">
        <f>SUM(O57:O68)</f>
        <v>3528786</v>
      </c>
      <c r="P69" s="282">
        <f t="shared" ref="P69:R69" si="14">SUM(P57:P68)</f>
        <v>1192734</v>
      </c>
      <c r="Q69" s="283">
        <f t="shared" si="14"/>
        <v>70568</v>
      </c>
      <c r="R69" s="181">
        <f t="shared" si="14"/>
        <v>4792088</v>
      </c>
    </row>
    <row r="70" spans="1:18" x14ac:dyDescent="0.25">
      <c r="O70" s="341"/>
      <c r="P70" s="341"/>
      <c r="Q70" s="341"/>
      <c r="R70" s="341"/>
    </row>
    <row r="71" spans="1:18" ht="18.75" x14ac:dyDescent="0.3">
      <c r="C71" s="212" t="s">
        <v>231</v>
      </c>
      <c r="D71" s="213"/>
      <c r="E71" s="214">
        <f t="shared" ref="E71:L71" si="15">E50+E69</f>
        <v>7730824</v>
      </c>
      <c r="F71" s="214">
        <f t="shared" si="15"/>
        <v>2613066</v>
      </c>
      <c r="G71" s="214">
        <f t="shared" si="15"/>
        <v>154537</v>
      </c>
      <c r="H71" s="214">
        <f t="shared" si="15"/>
        <v>10498427</v>
      </c>
      <c r="I71" s="215"/>
      <c r="J71" s="214">
        <f t="shared" si="15"/>
        <v>475437</v>
      </c>
      <c r="K71" s="214">
        <f t="shared" si="15"/>
        <v>160698</v>
      </c>
      <c r="L71" s="214">
        <f t="shared" si="15"/>
        <v>9503</v>
      </c>
      <c r="M71" s="214">
        <f>M50+M69</f>
        <v>645638</v>
      </c>
      <c r="N71" s="215"/>
      <c r="O71" s="214">
        <f t="shared" ref="O71:R71" si="16">O50+O69</f>
        <v>7255387</v>
      </c>
      <c r="P71" s="214">
        <f t="shared" si="16"/>
        <v>2452368</v>
      </c>
      <c r="Q71" s="214">
        <f t="shared" si="16"/>
        <v>145034</v>
      </c>
      <c r="R71" s="214">
        <f t="shared" si="16"/>
        <v>9852789</v>
      </c>
    </row>
  </sheetData>
  <autoFilter ref="A6:M69" xr:uid="{96A71DD4-9196-4122-9159-CCF171EBD42A}">
    <filterColumn colId="12">
      <filters blank="1">
        <filter val="101 500,00"/>
        <filter val="112 794,00"/>
        <filter val="13 614,00"/>
        <filter val="130 100,00"/>
        <filter val="146 274,00"/>
        <filter val="162 791,0"/>
        <filter val="18 800,00"/>
        <filter val="19 077,00"/>
        <filter val="264 291,0"/>
        <filter val="28 201,00"/>
        <filter val="381 347,0"/>
        <filter val="65 878,00"/>
        <filter val="9 400,00"/>
        <filter val="NIV celkem"/>
      </filters>
    </filterColumn>
  </autoFilter>
  <customSheetViews>
    <customSheetView guid="{808BED21-B926-4196-A190-C119BD45485A}" scale="90" filter="1" showAutoFilter="1" hiddenColumns="1">
      <pane xSplit="5" ySplit="2" topLeftCell="F8" activePane="bottomRight" state="frozen"/>
      <selection pane="bottomRight" activeCell="J79" sqref="J79"/>
      <pageMargins left="0.35433070866141736" right="0.19685039370078741" top="0.47244094488188981" bottom="0.19" header="0.23622047244094491" footer="0.15748031496062992"/>
      <pageSetup paperSize="9" scale="71" orientation="landscape" r:id="rId1"/>
      <headerFooter>
        <oddFooter>&amp;R&amp;P/&amp;N</oddFooter>
      </headerFooter>
      <autoFilter ref="A6:M69" xr:uid="{96A71DD4-9196-4122-9159-CCF171EBD42A}">
        <filterColumn colId="12">
          <filters blank="1">
            <filter val="101 500,00"/>
            <filter val="112 794,00"/>
            <filter val="13 614,00"/>
            <filter val="130 100,00"/>
            <filter val="146 274,00"/>
            <filter val="162 791,0"/>
            <filter val="18 800,00"/>
            <filter val="19 077,00"/>
            <filter val="264 291,0"/>
            <filter val="28 201,00"/>
            <filter val="381 347,0"/>
            <filter val="65 878,00"/>
            <filter val="9 400,00"/>
            <filter val="NIV celkem"/>
          </filters>
        </filterColumn>
      </autoFilter>
    </customSheetView>
    <customSheetView guid="{672A01FB-61ED-4D8F-8644-CF1D43647AF5}" scale="90">
      <pane xSplit="5" ySplit="2" topLeftCell="I27" activePane="bottomRight" state="frozen"/>
      <selection pane="bottomRight" activeCell="M33" sqref="M33"/>
      <pageMargins left="0.35433070866141736" right="0.19685039370078741" top="0.47244094488188981" bottom="0.19" header="0.23622047244094491" footer="0.15748031496062992"/>
      <pageSetup paperSize="9" scale="71" orientation="landscape" r:id="rId2"/>
      <headerFooter>
        <oddFooter>&amp;R&amp;P/&amp;N</oddFooter>
      </headerFooter>
    </customSheetView>
    <customSheetView guid="{0A9D7277-A879-4CF4-B84B-D28ACD989EB4}" scale="90">
      <pane xSplit="5" ySplit="2" topLeftCell="F59" activePane="bottomRight" state="frozen"/>
      <selection pane="bottomRight" activeCell="M64" sqref="M64"/>
      <pageMargins left="0.35433070866141736" right="0.19685039370078741" top="0.47244094488188981" bottom="0.19" header="0.23622047244094491" footer="0.15748031496062992"/>
      <pageSetup paperSize="9" scale="71" orientation="landscape" r:id="rId3"/>
      <headerFooter>
        <oddFooter>&amp;R&amp;P/&amp;N</oddFooter>
      </headerFooter>
    </customSheetView>
    <customSheetView guid="{3DCA0C45-6ED1-46E1-A2F8-FC8D0313D6F7}" scale="90">
      <pane xSplit="5" ySplit="2" topLeftCell="F57" activePane="bottomRight" state="frozen"/>
      <selection pane="bottomRight" activeCell="E76" sqref="E76"/>
      <pageMargins left="0.35433070866141736" right="0.19685039370078741" top="0.47244094488188981" bottom="0.19" header="0.23622047244094491" footer="0.15748031496062992"/>
      <pageSetup paperSize="9" scale="71" orientation="landscape" r:id="rId4"/>
      <headerFooter>
        <oddFooter>&amp;R&amp;P/&amp;N</oddFooter>
      </headerFooter>
    </customSheetView>
    <customSheetView guid="{03B3EA34-1C7C-4529-BD75-C1FEF71DAE20}" scale="90" showPageBreaks="1" printArea="1">
      <pane xSplit="5" ySplit="2" topLeftCell="F3" activePane="bottomRight" state="frozen"/>
      <selection pane="bottomRight" activeCell="M64" sqref="M64"/>
      <pageMargins left="0.35433070866141736" right="0.19685039370078741" top="0.47244094488188981" bottom="0.19" header="0.23622047244094491" footer="0.15748031496062992"/>
      <pageSetup paperSize="9" scale="71" orientation="landscape" r:id="rId5"/>
      <headerFooter>
        <oddFooter>&amp;R&amp;P/&amp;N</oddFooter>
      </headerFooter>
    </customSheetView>
    <customSheetView guid="{B328BB65-89D4-43A3-A0AF-2110CCE3B9E9}" scale="90">
      <pane xSplit="5" ySplit="2" topLeftCell="I28" activePane="bottomRight" state="frozen"/>
      <selection pane="bottomRight" activeCell="L48" sqref="L48"/>
      <pageMargins left="0.35433070866141736" right="0.19685039370078741" top="0.47244094488188981" bottom="0.19" header="0.23622047244094491" footer="0.15748031496062992"/>
      <pageSetup paperSize="9" scale="71" orientation="landscape" r:id="rId6"/>
      <headerFooter>
        <oddFooter>&amp;R&amp;P/&amp;N</oddFooter>
      </headerFooter>
    </customSheetView>
    <customSheetView guid="{02AE7F25-C674-402B-8670-7641DB6617C4}" scale="90" showPageBreaks="1" printArea="1" filter="1" showAutoFilter="1" hiddenColumns="1">
      <pane xSplit="5" ySplit="2" topLeftCell="F17" activePane="bottomRight" state="frozen"/>
      <selection pane="bottomRight" activeCell="M69" activeCellId="1" sqref="M50 M69"/>
      <pageMargins left="0.35433070866141736" right="0.19685039370078741" top="0.47244094488188981" bottom="0.19" header="0.23622047244094491" footer="0.15748031496062992"/>
      <pageSetup paperSize="9" scale="71" orientation="landscape" r:id="rId7"/>
      <headerFooter>
        <oddFooter>&amp;R&amp;P/&amp;N</oddFooter>
      </headerFooter>
      <autoFilter ref="A6:M69" xr:uid="{00000000-0000-0000-0000-000000000000}">
        <filterColumn colId="12">
          <filters blank="1">
            <filter val="101 500,00"/>
            <filter val="112 794,00"/>
            <filter val="13 614,00"/>
            <filter val="130 100,00"/>
            <filter val="146 274,00"/>
            <filter val="162 791,0"/>
            <filter val="18 800,00"/>
            <filter val="19 077,00"/>
            <filter val="264 291,0"/>
            <filter val="28 201,00"/>
            <filter val="381 347,0"/>
            <filter val="65 878,00"/>
            <filter val="9 400,00"/>
            <filter val="NIV celkem"/>
          </filters>
        </filterColumn>
      </autoFilter>
    </customSheetView>
  </customSheetViews>
  <conditionalFormatting sqref="E6">
    <cfRule type="cellIs" dxfId="14" priority="16" operator="lessThan">
      <formula>0</formula>
    </cfRule>
  </conditionalFormatting>
  <conditionalFormatting sqref="O6:P6">
    <cfRule type="cellIs" dxfId="13" priority="14" operator="lessThan">
      <formula>0</formula>
    </cfRule>
  </conditionalFormatting>
  <conditionalFormatting sqref="E18">
    <cfRule type="cellIs" dxfId="12" priority="13" operator="lessThan">
      <formula>0</formula>
    </cfRule>
  </conditionalFormatting>
  <conditionalFormatting sqref="J6:K6">
    <cfRule type="cellIs" dxfId="11" priority="15" operator="lessThan">
      <formula>0</formula>
    </cfRule>
  </conditionalFormatting>
  <conditionalFormatting sqref="O18">
    <cfRule type="cellIs" dxfId="10" priority="11" operator="lessThan">
      <formula>0</formula>
    </cfRule>
  </conditionalFormatting>
  <conditionalFormatting sqref="J18">
    <cfRule type="cellIs" dxfId="9" priority="12" operator="lessThan">
      <formula>0</formula>
    </cfRule>
  </conditionalFormatting>
  <conditionalFormatting sqref="E56:F56">
    <cfRule type="cellIs" dxfId="8" priority="10" operator="lessThan">
      <formula>0</formula>
    </cfRule>
  </conditionalFormatting>
  <conditionalFormatting sqref="J56">
    <cfRule type="cellIs" dxfId="7" priority="9" operator="lessThan">
      <formula>0</formula>
    </cfRule>
  </conditionalFormatting>
  <conditionalFormatting sqref="O56">
    <cfRule type="cellIs" dxfId="6" priority="8" operator="lessThan">
      <formula>0</formula>
    </cfRule>
  </conditionalFormatting>
  <conditionalFormatting sqref="K18">
    <cfRule type="cellIs" dxfId="5" priority="7" operator="lessThan">
      <formula>0</formula>
    </cfRule>
  </conditionalFormatting>
  <conditionalFormatting sqref="K56">
    <cfRule type="cellIs" dxfId="4" priority="6" operator="lessThan">
      <formula>0</formula>
    </cfRule>
  </conditionalFormatting>
  <conditionalFormatting sqref="F18">
    <cfRule type="cellIs" dxfId="3" priority="5" operator="lessThan">
      <formula>0</formula>
    </cfRule>
  </conditionalFormatting>
  <conditionalFormatting sqref="P56">
    <cfRule type="cellIs" dxfId="2" priority="1" operator="lessThan">
      <formula>0</formula>
    </cfRule>
  </conditionalFormatting>
  <conditionalFormatting sqref="F6">
    <cfRule type="cellIs" dxfId="1" priority="3" operator="lessThan">
      <formula>0</formula>
    </cfRule>
  </conditionalFormatting>
  <conditionalFormatting sqref="P18">
    <cfRule type="cellIs" dxfId="0" priority="2" operator="lessThan">
      <formula>0</formula>
    </cfRule>
  </conditionalFormatting>
  <dataValidations disablePrompts="1" count="1">
    <dataValidation allowBlank="1" showInputMessage="1" showErrorMessage="1" sqref="D57:D68" xr:uid="{ED9BD921-DA59-449F-B4C5-A9E5C3451785}"/>
  </dataValidations>
  <pageMargins left="0.35433070866141736" right="0.19685039370078741" top="0.47244094488188981" bottom="0.19" header="0.23622047244094491" footer="0.15748031496062992"/>
  <pageSetup paperSize="9" scale="71" orientation="landscape" r:id="rId8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AC2E4-E5FE-4EF9-B0C0-32456C5E3F0F}">
  <dimension ref="A1:T17"/>
  <sheetViews>
    <sheetView zoomScale="90" zoomScaleNormal="9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17" sqref="E17"/>
    </sheetView>
  </sheetViews>
  <sheetFormatPr defaultRowHeight="15" x14ac:dyDescent="0.25"/>
  <cols>
    <col min="1" max="1" width="5.7109375" style="1" customWidth="1"/>
    <col min="2" max="2" width="6.7109375" style="1" customWidth="1"/>
    <col min="3" max="3" width="47.28515625" customWidth="1"/>
    <col min="4" max="4" width="12.28515625" customWidth="1"/>
    <col min="5" max="5" width="13.42578125" customWidth="1"/>
    <col min="6" max="6" width="12.28515625" customWidth="1"/>
    <col min="7" max="7" width="12.5703125" customWidth="1"/>
    <col min="8" max="8" width="4.140625" customWidth="1"/>
    <col min="9" max="9" width="12.42578125" customWidth="1"/>
    <col min="10" max="10" width="12" style="10" customWidth="1"/>
    <col min="11" max="11" width="12" style="9" customWidth="1"/>
    <col min="12" max="12" width="4.42578125" customWidth="1"/>
    <col min="13" max="13" width="13.28515625" customWidth="1"/>
    <col min="14" max="14" width="12" customWidth="1"/>
    <col min="15" max="15" width="12.140625" customWidth="1"/>
    <col min="16" max="16" width="11.7109375" customWidth="1"/>
    <col min="17" max="17" width="13.85546875" customWidth="1"/>
    <col min="18" max="18" width="12.7109375" customWidth="1"/>
    <col min="19" max="19" width="9" customWidth="1"/>
    <col min="20" max="20" width="11.140625" customWidth="1"/>
    <col min="24" max="24" width="13.5703125" customWidth="1"/>
  </cols>
  <sheetData>
    <row r="1" spans="1:20" ht="18.75" x14ac:dyDescent="0.3">
      <c r="A1" s="14" t="s">
        <v>248</v>
      </c>
      <c r="B1"/>
      <c r="E1" s="1"/>
      <c r="F1" s="2"/>
      <c r="G1" s="2"/>
      <c r="H1" s="2"/>
      <c r="I1" s="2"/>
      <c r="J1" s="137"/>
      <c r="K1" s="3"/>
    </row>
    <row r="2" spans="1:20" ht="15.75" x14ac:dyDescent="0.25">
      <c r="A2" s="4"/>
      <c r="B2"/>
      <c r="E2" s="1"/>
      <c r="F2" s="2"/>
      <c r="G2" s="2"/>
      <c r="H2" s="2"/>
      <c r="I2" s="2"/>
      <c r="J2" s="137"/>
      <c r="K2" s="10" t="s">
        <v>233</v>
      </c>
      <c r="T2" s="10"/>
    </row>
    <row r="4" spans="1:20" x14ac:dyDescent="0.25">
      <c r="K4" s="7" t="s">
        <v>10</v>
      </c>
    </row>
    <row r="5" spans="1:20" ht="18.75" customHeight="1" x14ac:dyDescent="0.25">
      <c r="A5" s="6" t="s">
        <v>229</v>
      </c>
      <c r="B5"/>
      <c r="G5" s="47"/>
      <c r="K5"/>
    </row>
    <row r="6" spans="1:20" ht="18.75" customHeight="1" x14ac:dyDescent="0.25">
      <c r="A6" s="31" t="s">
        <v>213</v>
      </c>
      <c r="B6"/>
      <c r="G6" s="47"/>
      <c r="K6"/>
      <c r="L6" s="10"/>
    </row>
    <row r="7" spans="1:20" ht="15.75" thickBot="1" x14ac:dyDescent="0.3">
      <c r="I7" s="298" t="s">
        <v>221</v>
      </c>
      <c r="M7" s="299" t="s">
        <v>217</v>
      </c>
    </row>
    <row r="8" spans="1:20" ht="39" thickBot="1" x14ac:dyDescent="0.3">
      <c r="A8" s="48" t="s">
        <v>0</v>
      </c>
      <c r="B8" s="49" t="s">
        <v>1</v>
      </c>
      <c r="C8" s="50" t="s">
        <v>86</v>
      </c>
      <c r="D8" s="122" t="s">
        <v>203</v>
      </c>
      <c r="E8" s="51" t="s">
        <v>88</v>
      </c>
      <c r="F8" s="52" t="s">
        <v>89</v>
      </c>
      <c r="G8" s="53" t="s">
        <v>90</v>
      </c>
      <c r="H8" s="188"/>
      <c r="I8" s="335" t="s">
        <v>88</v>
      </c>
      <c r="J8" s="336" t="s">
        <v>89</v>
      </c>
      <c r="K8" s="337" t="s">
        <v>90</v>
      </c>
      <c r="L8" s="189"/>
      <c r="M8" s="51" t="s">
        <v>88</v>
      </c>
      <c r="N8" s="52" t="s">
        <v>89</v>
      </c>
      <c r="O8" s="53" t="s">
        <v>90</v>
      </c>
      <c r="P8" s="184"/>
      <c r="Q8" s="186"/>
      <c r="R8" s="190"/>
    </row>
    <row r="9" spans="1:20" ht="21.75" customHeight="1" thickBot="1" x14ac:dyDescent="0.3">
      <c r="A9" s="350">
        <v>7056</v>
      </c>
      <c r="B9" s="351">
        <v>3113</v>
      </c>
      <c r="C9" s="352" t="s">
        <v>87</v>
      </c>
      <c r="D9" s="353">
        <v>69172366</v>
      </c>
      <c r="E9" s="354">
        <f>F9+G9</f>
        <v>69920</v>
      </c>
      <c r="F9" s="355">
        <v>14080</v>
      </c>
      <c r="G9" s="356">
        <v>55840</v>
      </c>
      <c r="H9" s="333"/>
      <c r="I9" s="354">
        <f>J9+K9</f>
        <v>28300</v>
      </c>
      <c r="J9" s="355">
        <v>0</v>
      </c>
      <c r="K9" s="356">
        <v>28300</v>
      </c>
      <c r="L9" s="334"/>
      <c r="M9" s="354">
        <f>E9-I9</f>
        <v>41620</v>
      </c>
      <c r="N9" s="357">
        <f>F9-J9</f>
        <v>14080</v>
      </c>
      <c r="O9" s="356">
        <f>G9-K9</f>
        <v>27540</v>
      </c>
      <c r="P9" s="185"/>
      <c r="Q9" s="187"/>
      <c r="R9" s="191"/>
    </row>
    <row r="14" spans="1:20" ht="18.75" x14ac:dyDescent="0.3">
      <c r="A14" s="14" t="s">
        <v>230</v>
      </c>
    </row>
    <row r="15" spans="1:20" ht="15.75" thickBot="1" x14ac:dyDescent="0.3"/>
    <row r="16" spans="1:20" ht="30.75" thickBot="1" x14ac:dyDescent="0.3">
      <c r="E16" s="358" t="s">
        <v>250</v>
      </c>
    </row>
    <row r="17" spans="3:5" ht="22.5" customHeight="1" thickBot="1" x14ac:dyDescent="0.3">
      <c r="C17" s="359" t="s">
        <v>249</v>
      </c>
      <c r="D17" s="360">
        <v>70889546</v>
      </c>
      <c r="E17" s="361">
        <v>429586</v>
      </c>
    </row>
  </sheetData>
  <customSheetViews>
    <customSheetView guid="{808BED21-B926-4196-A190-C119BD45485A}" scale="90">
      <pane xSplit="5" ySplit="2" topLeftCell="F3" activePane="bottomRight" state="frozen"/>
      <selection pane="bottomRight" activeCell="E17" sqref="E17"/>
      <pageMargins left="0.35433070866141736" right="0.19685039370078741" top="0.47244094488188981" bottom="0.19" header="0.23622047244094491" footer="0.15748031496062992"/>
      <pageSetup paperSize="9" scale="71" orientation="landscape" r:id="rId1"/>
      <headerFooter>
        <oddFooter>&amp;R&amp;P/&amp;N</oddFooter>
      </headerFooter>
    </customSheetView>
    <customSheetView guid="{672A01FB-61ED-4D8F-8644-CF1D43647AF5}" scale="90">
      <pane xSplit="5" ySplit="2" topLeftCell="F3" activePane="bottomRight" state="frozen"/>
      <selection pane="bottomRight" activeCell="M19" sqref="M19"/>
      <pageMargins left="0.35433070866141736" right="0.19685039370078741" top="0.47244094488188981" bottom="0.19" header="0.23622047244094491" footer="0.15748031496062992"/>
      <pageSetup paperSize="9" scale="71" orientation="landscape" r:id="rId2"/>
      <headerFooter>
        <oddFooter>&amp;R&amp;P/&amp;N</oddFooter>
      </headerFooter>
    </customSheetView>
    <customSheetView guid="{0A9D7277-A879-4CF4-B84B-D28ACD989EB4}" scale="90">
      <pane xSplit="5" ySplit="2" topLeftCell="F3" activePane="bottomRight" state="frozen"/>
      <selection pane="bottomRight" activeCell="D13" sqref="D13"/>
      <pageMargins left="0.35433070866141736" right="0.19685039370078741" top="0.47244094488188981" bottom="0.19" header="0.23622047244094491" footer="0.15748031496062992"/>
      <pageSetup paperSize="9" scale="71" orientation="landscape" r:id="rId3"/>
      <headerFooter>
        <oddFooter>&amp;R&amp;P/&amp;N</oddFooter>
      </headerFooter>
    </customSheetView>
    <customSheetView guid="{3DCA0C45-6ED1-46E1-A2F8-FC8D0313D6F7}" scale="90">
      <pane xSplit="5" ySplit="2" topLeftCell="F3" activePane="bottomRight" state="frozen"/>
      <selection pane="bottomRight" activeCell="I9" sqref="I9"/>
      <pageMargins left="0.35433070866141736" right="0.19685039370078741" top="0.47244094488188981" bottom="0.19" header="0.23622047244094491" footer="0.15748031496062992"/>
      <pageSetup paperSize="9" scale="71" orientation="landscape" r:id="rId4"/>
      <headerFooter>
        <oddFooter>&amp;R&amp;P/&amp;N</oddFooter>
      </headerFooter>
    </customSheetView>
    <customSheetView guid="{03B3EA34-1C7C-4529-BD75-C1FEF71DAE20}" scale="90" showPageBreaks="1" printArea="1">
      <pane xSplit="5" ySplit="2" topLeftCell="F3" activePane="bottomRight" state="frozen"/>
      <selection pane="bottomRight" activeCell="I9" sqref="I9"/>
      <pageMargins left="0.35433070866141736" right="0.19685039370078741" top="0.47244094488188981" bottom="0.19" header="0.23622047244094491" footer="0.15748031496062992"/>
      <pageSetup paperSize="9" scale="71" orientation="landscape" r:id="rId5"/>
      <headerFooter>
        <oddFooter>&amp;R&amp;P/&amp;N</oddFooter>
      </headerFooter>
    </customSheetView>
    <customSheetView guid="{B328BB65-89D4-43A3-A0AF-2110CCE3B9E9}" scale="90">
      <pane xSplit="5" ySplit="2" topLeftCell="F3" activePane="bottomRight" state="frozen"/>
      <selection pane="bottomRight" activeCell="M19" sqref="M19"/>
      <pageMargins left="0.35433070866141736" right="0.19685039370078741" top="0.47244094488188981" bottom="0.19" header="0.23622047244094491" footer="0.15748031496062992"/>
      <pageSetup paperSize="9" scale="71" orientation="landscape" r:id="rId6"/>
      <headerFooter>
        <oddFooter>&amp;R&amp;P/&amp;N</oddFooter>
      </headerFooter>
    </customSheetView>
    <customSheetView guid="{02AE7F25-C674-402B-8670-7641DB6617C4}" scale="90" showPageBreaks="1" printArea="1">
      <pane xSplit="5" ySplit="2" topLeftCell="F3" activePane="bottomRight" state="frozen"/>
      <selection pane="bottomRight" activeCell="E17" sqref="E17"/>
      <pageMargins left="0.35433070866141736" right="0.19685039370078741" top="0.47244094488188981" bottom="0.19" header="0.23622047244094491" footer="0.15748031496062992"/>
      <pageSetup paperSize="9" scale="71" orientation="landscape" r:id="rId7"/>
      <headerFooter>
        <oddFooter>&amp;R&amp;P/&amp;N</oddFooter>
      </headerFooter>
    </customSheetView>
  </customSheetViews>
  <pageMargins left="0.35433070866141736" right="0.19685039370078741" top="0.47244094488188981" bottom="0.19" header="0.23622047244094491" footer="0.15748031496062992"/>
  <pageSetup paperSize="9" scale="71" orientation="landscape" r:id="rId8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tab.4 ÚZ 33070</vt:lpstr>
      <vt:lpstr>tab. 4 ÚZ 33075</vt:lpstr>
      <vt:lpstr>tab.4 ÚZ 33079</vt:lpstr>
      <vt:lpstr>tab. ÚZ 33122, 33155</vt:lpstr>
      <vt:lpstr>'tab. 4 ÚZ 33075'!Názvy_tisku</vt:lpstr>
      <vt:lpstr>'tab. ÚZ 33122, 33155'!Názvy_tisku</vt:lpstr>
      <vt:lpstr>'tab.4 ÚZ 33070'!Názvy_tisku</vt:lpstr>
      <vt:lpstr>'tab.4 ÚZ 33079'!Názvy_tisku</vt:lpstr>
      <vt:lpstr>'tab. 4 ÚZ 33075'!Oblast_tisku</vt:lpstr>
      <vt:lpstr>'tab. ÚZ 33122, 33155'!Oblast_tisku</vt:lpstr>
      <vt:lpstr>'tab.4 ÚZ 33070'!Oblast_tisku</vt:lpstr>
      <vt:lpstr>'tab.4 ÚZ 33079'!Oblast_tisku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Olšáková Andrea Mgr.</dc:creator>
  <cp:lastModifiedBy>Olšáková Andrea Mgr.</cp:lastModifiedBy>
  <cp:lastPrinted>2020-12-02T10:59:35Z</cp:lastPrinted>
  <dcterms:created xsi:type="dcterms:W3CDTF">2006-09-16T00:00:00Z</dcterms:created>
  <dcterms:modified xsi:type="dcterms:W3CDTF">2020-12-10T10:51:34Z</dcterms:modified>
</cp:coreProperties>
</file>