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K\Rok 2026\2. ZR 2026\2. ZR do R a Z\"/>
    </mc:Choice>
  </mc:AlternateContent>
  <xr:revisionPtr revIDLastSave="0" documentId="13_ncr:1_{A5DFE693-9DE3-473D-860C-C3BB8013CFF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. ZR" sheetId="21" r:id="rId1"/>
  </sheets>
  <definedNames>
    <definedName name="_xlnm.Print_Titles" localSheetId="0">'2. ZR'!$8:$8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21" l="1"/>
  <c r="C10" i="21"/>
  <c r="B10" i="21"/>
  <c r="D83" i="21" l="1"/>
  <c r="D74" i="21"/>
  <c r="D81" i="21"/>
  <c r="D70" i="21"/>
  <c r="D67" i="21"/>
  <c r="D58" i="21"/>
  <c r="D46" i="21"/>
  <c r="D42" i="21"/>
  <c r="D32" i="21"/>
  <c r="D26" i="21"/>
  <c r="D21" i="21"/>
  <c r="C16" i="21" l="1"/>
  <c r="B16" i="21"/>
  <c r="D17" i="21"/>
  <c r="D54" i="21"/>
  <c r="D52" i="21"/>
  <c r="D29" i="21"/>
  <c r="D16" i="21" l="1"/>
</calcChain>
</file>

<file path=xl/sharedStrings.xml><?xml version="1.0" encoding="utf-8"?>
<sst xmlns="http://schemas.openxmlformats.org/spreadsheetml/2006/main" count="47" uniqueCount="47">
  <si>
    <t>kap. 48 - Dotační fond KHK</t>
  </si>
  <si>
    <t>kap. 21 - investice a evropské projekty</t>
  </si>
  <si>
    <t>celkem</t>
  </si>
  <si>
    <t>kap. 14 - školství</t>
  </si>
  <si>
    <t>kap. 02 - životní prostředí a zemědělství</t>
  </si>
  <si>
    <t>kap. 10 - doprava</t>
  </si>
  <si>
    <t>odvětví - účel</t>
  </si>
  <si>
    <t>kapitálové výdaje</t>
  </si>
  <si>
    <t>běžné 
výdaje</t>
  </si>
  <si>
    <t xml:space="preserve"> tis. Kč</t>
  </si>
  <si>
    <t>kap. 09 - volnočasové aktivity</t>
  </si>
  <si>
    <t>kap. 12 - správa majetku kraje</t>
  </si>
  <si>
    <t>kap. 28 sociální věci</t>
  </si>
  <si>
    <t>Příloha č. 4</t>
  </si>
  <si>
    <t>individuální dotace:</t>
  </si>
  <si>
    <t>kap. 19 - krajský úřad</t>
  </si>
  <si>
    <t>kap. 15 - zdravotnictví</t>
  </si>
  <si>
    <t>kap. 16 - kultura a cestovní ruch</t>
  </si>
  <si>
    <t>kap. 18 - zastupitelstvo kraje</t>
  </si>
  <si>
    <t>kap. 50 - Fond rozvoje a reprodukce KHK (Příloha č. 5)</t>
  </si>
  <si>
    <t>kap. 39 regionální rozvoj</t>
  </si>
  <si>
    <t>kap. 49 - Regionální výzkumný a inovační fond</t>
  </si>
  <si>
    <t>investiční transfery obcím na výstavbu vodovodů a kanalizací v rámci programu "Rozvoj infrastruktury v oblasti zásobování pitnou vodou a odvádění odpadních vod"</t>
  </si>
  <si>
    <t>Individuální dotace Rady KHK</t>
  </si>
  <si>
    <t xml:space="preserve">50/10 - doprava - příprava a realizace staveb </t>
  </si>
  <si>
    <t>A) Navýšení nákladů na energie dle odvětví - z rezervy kraje</t>
  </si>
  <si>
    <t>B) Požadavky odvětví zapojením daňových příjmů kraje</t>
  </si>
  <si>
    <t>ostatní běžné výdaje - oprava a údržba silnic ÚS KHK, a.s. - obnova asfaltových krytů, pokládka mikrokoberců na povrchu vozovek, zvýšení rozsahu běžné údržby u stávajících silnic</t>
  </si>
  <si>
    <t>Přehled zapojení daňových příjmů kraje a rezervy kraje do rozpočtu na rok 2026</t>
  </si>
  <si>
    <t>ostatní běžné výdaje - zákonné navýšení platů pro o.p.s. a knihovny od 1.4.2026</t>
  </si>
  <si>
    <t>Archeopark Všestary - opravy, náklady na provoz, mzdy studentů</t>
  </si>
  <si>
    <t xml:space="preserve">ostatní běžné výdaje - Klub českých turistů </t>
  </si>
  <si>
    <t>PO přísp. na provoz - zákonné navýšení platů od 1.4.2026, ostraha Archa, provoz. náklady  (Příloha č. 2)</t>
  </si>
  <si>
    <t>dotace na sociální služby dle zákona č. 108/2006 Sb. (ZK/12/630/2026)</t>
  </si>
  <si>
    <t>NFV na projekt "Reko objektu pro zřízení dětské skupiny pro 12 dětí v obci Tetín" (ZK/12/626/2026)</t>
  </si>
  <si>
    <t>Společenství obcí Horní Labe - Labská trasa č. 2 (ZK/12/625/2026)</t>
  </si>
  <si>
    <t>regionální rozvoj - OBCHŮDEK 2021+ (ZK/12/618/2026 - předfinancování)</t>
  </si>
  <si>
    <t>PO příspěvky na provoz - zákonné navýšení platů od 1.4.2026, otevření nových kapacit</t>
  </si>
  <si>
    <t>kap. 12 - správa majetku kraje - ostatní běžné výdaje</t>
  </si>
  <si>
    <t>kap. 16 - kultura a cestovní ruch (příspěvky na provoz PO - Příloha č. 2 a ostatní běžné výdaje)</t>
  </si>
  <si>
    <t>kap. 28 - sociální věci (příspěvky na provoz PO - Příloha č. 2)</t>
  </si>
  <si>
    <t>kap. 14 - školství (příspěvky na provoz PO - Příloha č. 2)</t>
  </si>
  <si>
    <t>kofinancování a předfinancování - odvětví školství - byty pro ohrožené děti</t>
  </si>
  <si>
    <t>kofinancování a předfinancování - odvětví sociálních věcí (Barevné domky Hajnice - 2. část)</t>
  </si>
  <si>
    <t>PO příspěvek na provoz - CIRI - personální posílení pro PZ Solnice - Kvasiny (Příloha č. 2)</t>
  </si>
  <si>
    <t>ostatní kapitálové výdaje - stavební akce I/33 Černožice, Most ev.č. 33-008 včetně stezky pro pěší</t>
  </si>
  <si>
    <t>ostatní kapitálové výdaje - výkup bytu ve Dvoře Králové nad Labem (ZK/11/591/2026)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</si>
</sst>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0"/>
      <name val="Arial CE"/>
      <charset val="238"/>
    </font>
    <font>
      <i/>
      <sz val="11"/>
      <name val="Arial CE"/>
      <charset val="238"/>
    </font>
    <font>
      <b/>
      <sz val="10"/>
      <name val="Arial"/>
      <family val="2"/>
      <charset val="238"/>
    </font>
    <font>
      <b/>
      <sz val="10"/>
      <color rgb="FFFF0000"/>
      <name val="Arial CE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3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9">
    <xf numFmtId="3" fontId="0" fillId="0" borderId="0" xfId="0"/>
    <xf numFmtId="3" fontId="0" fillId="0" borderId="0" xfId="0" applyAlignment="1">
      <alignment horizontal="right" vertical="top"/>
    </xf>
    <xf numFmtId="4" fontId="0" fillId="0" borderId="0" xfId="0" applyNumberFormat="1"/>
    <xf numFmtId="3" fontId="0" fillId="0" borderId="0" xfId="0" applyAlignment="1">
      <alignment horizontal="right"/>
    </xf>
    <xf numFmtId="4" fontId="3" fillId="0" borderId="3" xfId="1" applyNumberFormat="1" applyFont="1" applyBorder="1"/>
    <xf numFmtId="4" fontId="0" fillId="0" borderId="4" xfId="1" applyNumberFormat="1" applyFont="1" applyFill="1" applyBorder="1"/>
    <xf numFmtId="4" fontId="0" fillId="0" borderId="5" xfId="1" applyNumberFormat="1" applyFont="1" applyFill="1" applyBorder="1"/>
    <xf numFmtId="4" fontId="0" fillId="0" borderId="6" xfId="1" applyNumberFormat="1" applyFont="1" applyFill="1" applyBorder="1"/>
    <xf numFmtId="4" fontId="3" fillId="0" borderId="7" xfId="1" applyNumberFormat="1" applyFont="1" applyFill="1" applyBorder="1"/>
    <xf numFmtId="44" fontId="2" fillId="0" borderId="1" xfId="2" applyFont="1" applyFill="1" applyBorder="1" applyAlignment="1">
      <alignment horizontal="center" vertical="center"/>
    </xf>
    <xf numFmtId="4" fontId="0" fillId="0" borderId="10" xfId="1" applyNumberFormat="1" applyFont="1" applyFill="1" applyBorder="1"/>
    <xf numFmtId="4" fontId="0" fillId="0" borderId="11" xfId="1" applyNumberFormat="1" applyFont="1" applyFill="1" applyBorder="1"/>
    <xf numFmtId="4" fontId="0" fillId="0" borderId="11" xfId="1" applyNumberFormat="1" applyFont="1" applyBorder="1"/>
    <xf numFmtId="4" fontId="0" fillId="0" borderId="8" xfId="1" applyNumberFormat="1" applyFont="1" applyBorder="1"/>
    <xf numFmtId="4" fontId="0" fillId="0" borderId="13" xfId="1" applyNumberFormat="1" applyFont="1" applyBorder="1"/>
    <xf numFmtId="4" fontId="0" fillId="0" borderId="9" xfId="1" applyNumberFormat="1" applyFont="1" applyBorder="1"/>
    <xf numFmtId="3" fontId="0" fillId="0" borderId="8" xfId="0" applyFont="1" applyFill="1" applyBorder="1"/>
    <xf numFmtId="3" fontId="0" fillId="0" borderId="8" xfId="0" applyBorder="1"/>
    <xf numFmtId="4" fontId="0" fillId="0" borderId="25" xfId="1" applyNumberFormat="1" applyFont="1" applyFill="1" applyBorder="1"/>
    <xf numFmtId="4" fontId="0" fillId="0" borderId="26" xfId="1" applyNumberFormat="1" applyFont="1" applyFill="1" applyBorder="1"/>
    <xf numFmtId="4" fontId="0" fillId="0" borderId="27" xfId="1" applyNumberFormat="1" applyFont="1" applyFill="1" applyBorder="1"/>
    <xf numFmtId="4" fontId="0" fillId="0" borderId="28" xfId="1" applyNumberFormat="1" applyFont="1" applyFill="1" applyBorder="1"/>
    <xf numFmtId="4" fontId="0" fillId="0" borderId="29" xfId="1" applyNumberFormat="1" applyFont="1" applyFill="1" applyBorder="1"/>
    <xf numFmtId="3" fontId="7" fillId="0" borderId="12" xfId="0" applyFont="1" applyBorder="1"/>
    <xf numFmtId="4" fontId="9" fillId="0" borderId="12" xfId="1" applyNumberFormat="1" applyFont="1" applyFill="1" applyBorder="1"/>
    <xf numFmtId="4" fontId="9" fillId="0" borderId="8" xfId="1" applyNumberFormat="1" applyFont="1" applyBorder="1"/>
    <xf numFmtId="4" fontId="10" fillId="0" borderId="9" xfId="1" applyNumberFormat="1" applyFont="1" applyBorder="1"/>
    <xf numFmtId="4" fontId="10" fillId="0" borderId="14" xfId="1" applyNumberFormat="1" applyFont="1" applyBorder="1"/>
    <xf numFmtId="4" fontId="10" fillId="0" borderId="11" xfId="1" applyNumberFormat="1" applyFont="1" applyFill="1" applyBorder="1"/>
    <xf numFmtId="4" fontId="9" fillId="0" borderId="12" xfId="1" applyNumberFormat="1" applyFont="1" applyBorder="1"/>
    <xf numFmtId="4" fontId="10" fillId="0" borderId="11" xfId="1" applyNumberFormat="1" applyFont="1" applyBorder="1"/>
    <xf numFmtId="4" fontId="10" fillId="0" borderId="8" xfId="1" applyNumberFormat="1" applyFont="1" applyFill="1" applyBorder="1"/>
    <xf numFmtId="4" fontId="9" fillId="0" borderId="8" xfId="1" applyNumberFormat="1" applyFont="1" applyFill="1" applyBorder="1"/>
    <xf numFmtId="4" fontId="12" fillId="0" borderId="9" xfId="1" applyNumberFormat="1" applyFont="1" applyBorder="1"/>
    <xf numFmtId="4" fontId="0" fillId="0" borderId="30" xfId="1" applyNumberFormat="1" applyFont="1" applyFill="1" applyBorder="1"/>
    <xf numFmtId="4" fontId="0" fillId="0" borderId="21" xfId="1" applyNumberFormat="1" applyFont="1" applyFill="1" applyBorder="1"/>
    <xf numFmtId="4" fontId="9" fillId="0" borderId="9" xfId="1" applyNumberFormat="1" applyFont="1" applyBorder="1"/>
    <xf numFmtId="4" fontId="0" fillId="0" borderId="20" xfId="0" applyNumberFormat="1" applyBorder="1"/>
    <xf numFmtId="4" fontId="0" fillId="0" borderId="20" xfId="1" applyNumberFormat="1" applyFont="1" applyFill="1" applyBorder="1"/>
    <xf numFmtId="4" fontId="0" fillId="0" borderId="34" xfId="1" applyNumberFormat="1" applyFont="1" applyFill="1" applyBorder="1"/>
    <xf numFmtId="4" fontId="2" fillId="0" borderId="20" xfId="0" applyNumberFormat="1" applyFont="1" applyBorder="1"/>
    <xf numFmtId="4" fontId="0" fillId="0" borderId="35" xfId="1" applyNumberFormat="1" applyFont="1" applyFill="1" applyBorder="1"/>
    <xf numFmtId="44" fontId="2" fillId="0" borderId="32" xfId="2" applyFont="1" applyBorder="1" applyAlignment="1">
      <alignment horizontal="center" wrapText="1"/>
    </xf>
    <xf numFmtId="44" fontId="2" fillId="0" borderId="2" xfId="2" applyFont="1" applyBorder="1" applyAlignment="1">
      <alignment horizontal="center" wrapText="1"/>
    </xf>
    <xf numFmtId="4" fontId="0" fillId="0" borderId="25" xfId="0" applyNumberFormat="1" applyFont="1" applyFill="1" applyBorder="1"/>
    <xf numFmtId="3" fontId="14" fillId="0" borderId="0" xfId="0" applyFont="1"/>
    <xf numFmtId="4" fontId="1" fillId="0" borderId="13" xfId="1" applyNumberFormat="1" applyFont="1" applyBorder="1"/>
    <xf numFmtId="4" fontId="0" fillId="0" borderId="3" xfId="1" applyNumberFormat="1" applyFont="1" applyFill="1" applyBorder="1"/>
    <xf numFmtId="44" fontId="5" fillId="0" borderId="38" xfId="2" applyFont="1" applyBorder="1" applyAlignment="1">
      <alignment horizontal="center" wrapText="1"/>
    </xf>
    <xf numFmtId="3" fontId="0" fillId="0" borderId="13" xfId="0" applyFont="1" applyBorder="1"/>
    <xf numFmtId="4" fontId="0" fillId="0" borderId="22" xfId="0" applyNumberFormat="1" applyFont="1" applyBorder="1"/>
    <xf numFmtId="4" fontId="0" fillId="0" borderId="23" xfId="1" applyNumberFormat="1" applyFont="1" applyFill="1" applyBorder="1"/>
    <xf numFmtId="3" fontId="0" fillId="0" borderId="0" xfId="0" applyFill="1"/>
    <xf numFmtId="4" fontId="0" fillId="0" borderId="22" xfId="1" applyNumberFormat="1" applyFont="1" applyFill="1" applyBorder="1"/>
    <xf numFmtId="4" fontId="10" fillId="0" borderId="13" xfId="1" applyNumberFormat="1" applyFont="1" applyFill="1" applyBorder="1"/>
    <xf numFmtId="4" fontId="1" fillId="0" borderId="28" xfId="1" applyNumberFormat="1" applyFont="1" applyFill="1" applyBorder="1"/>
    <xf numFmtId="3" fontId="0" fillId="0" borderId="11" xfId="0" applyFont="1" applyFill="1" applyBorder="1" applyAlignment="1">
      <alignment wrapText="1"/>
    </xf>
    <xf numFmtId="3" fontId="0" fillId="0" borderId="10" xfId="0" applyFont="1" applyFill="1" applyBorder="1" applyAlignment="1">
      <alignment wrapText="1"/>
    </xf>
    <xf numFmtId="3" fontId="0" fillId="0" borderId="11" xfId="0" applyFont="1" applyFill="1" applyBorder="1"/>
    <xf numFmtId="4" fontId="0" fillId="0" borderId="28" xfId="0" applyNumberFormat="1" applyFont="1" applyFill="1" applyBorder="1"/>
    <xf numFmtId="3" fontId="7" fillId="0" borderId="12" xfId="0" applyFont="1" applyFill="1" applyBorder="1"/>
    <xf numFmtId="4" fontId="2" fillId="0" borderId="20" xfId="0" applyNumberFormat="1" applyFont="1" applyFill="1" applyBorder="1"/>
    <xf numFmtId="4" fontId="3" fillId="0" borderId="3" xfId="1" applyNumberFormat="1" applyFont="1" applyFill="1" applyBorder="1"/>
    <xf numFmtId="4" fontId="2" fillId="0" borderId="18" xfId="0" applyNumberFormat="1" applyFont="1" applyFill="1" applyBorder="1"/>
    <xf numFmtId="3" fontId="7" fillId="0" borderId="16" xfId="0" applyFont="1" applyFill="1" applyBorder="1"/>
    <xf numFmtId="4" fontId="3" fillId="0" borderId="19" xfId="1" applyNumberFormat="1" applyFont="1" applyFill="1" applyBorder="1"/>
    <xf numFmtId="3" fontId="0" fillId="0" borderId="16" xfId="0" applyFont="1" applyFill="1" applyBorder="1"/>
    <xf numFmtId="4" fontId="11" fillId="0" borderId="26" xfId="1" applyNumberFormat="1" applyFont="1" applyFill="1" applyBorder="1"/>
    <xf numFmtId="3" fontId="0" fillId="0" borderId="24" xfId="0" applyFont="1" applyFill="1" applyBorder="1"/>
    <xf numFmtId="4" fontId="1" fillId="0" borderId="26" xfId="1" applyNumberFormat="1" applyFont="1" applyFill="1" applyBorder="1"/>
    <xf numFmtId="3" fontId="0" fillId="0" borderId="31" xfId="0" applyFont="1" applyFill="1" applyBorder="1"/>
    <xf numFmtId="4" fontId="1" fillId="0" borderId="29" xfId="1" applyNumberFormat="1" applyFont="1" applyFill="1" applyBorder="1"/>
    <xf numFmtId="3" fontId="7" fillId="0" borderId="15" xfId="0" applyFont="1" applyFill="1" applyBorder="1"/>
    <xf numFmtId="4" fontId="0" fillId="0" borderId="18" xfId="1" applyNumberFormat="1" applyFont="1" applyFill="1" applyBorder="1"/>
    <xf numFmtId="4" fontId="0" fillId="0" borderId="19" xfId="1" applyNumberFormat="1" applyFont="1" applyFill="1" applyBorder="1"/>
    <xf numFmtId="3" fontId="0" fillId="0" borderId="9" xfId="0" applyFont="1" applyFill="1" applyBorder="1" applyAlignment="1">
      <alignment wrapText="1"/>
    </xf>
    <xf numFmtId="3" fontId="0" fillId="0" borderId="17" xfId="0" applyFont="1" applyFill="1" applyBorder="1"/>
    <xf numFmtId="3" fontId="0" fillId="0" borderId="14" xfId="0" applyFont="1" applyFill="1" applyBorder="1" applyAlignment="1">
      <alignment wrapText="1"/>
    </xf>
    <xf numFmtId="3" fontId="0" fillId="0" borderId="11" xfId="0" applyFill="1" applyBorder="1"/>
    <xf numFmtId="4" fontId="2" fillId="0" borderId="25" xfId="0" applyNumberFormat="1" applyFont="1" applyFill="1" applyBorder="1"/>
    <xf numFmtId="4" fontId="1" fillId="0" borderId="4" xfId="1" applyNumberFormat="1" applyFont="1" applyFill="1" applyBorder="1"/>
    <xf numFmtId="4" fontId="0" fillId="0" borderId="20" xfId="0" applyNumberFormat="1" applyFont="1" applyFill="1" applyBorder="1"/>
    <xf numFmtId="3" fontId="7" fillId="0" borderId="8" xfId="0" applyFont="1" applyFill="1" applyBorder="1"/>
    <xf numFmtId="4" fontId="2" fillId="0" borderId="19" xfId="0" applyNumberFormat="1" applyFont="1" applyFill="1" applyBorder="1"/>
    <xf numFmtId="4" fontId="0" fillId="0" borderId="21" xfId="0" applyNumberFormat="1" applyFont="1" applyFill="1" applyBorder="1"/>
    <xf numFmtId="3" fontId="0" fillId="0" borderId="13" xfId="0" applyFont="1" applyFill="1" applyBorder="1"/>
    <xf numFmtId="4" fontId="0" fillId="0" borderId="22" xfId="0" applyNumberFormat="1" applyFont="1" applyFill="1" applyBorder="1"/>
    <xf numFmtId="4" fontId="0" fillId="0" borderId="18" xfId="0" applyNumberFormat="1" applyFont="1" applyFill="1" applyBorder="1"/>
    <xf numFmtId="4" fontId="0" fillId="0" borderId="7" xfId="1" applyNumberFormat="1" applyFont="1" applyFill="1" applyBorder="1"/>
    <xf numFmtId="4" fontId="3" fillId="0" borderId="9" xfId="1" applyNumberFormat="1" applyFont="1" applyFill="1" applyBorder="1"/>
    <xf numFmtId="4" fontId="0" fillId="0" borderId="20" xfId="0" applyNumberFormat="1" applyFill="1" applyBorder="1"/>
    <xf numFmtId="4" fontId="0" fillId="0" borderId="28" xfId="0" applyNumberFormat="1" applyFill="1" applyBorder="1"/>
    <xf numFmtId="3" fontId="0" fillId="0" borderId="9" xfId="0" applyFont="1" applyFill="1" applyBorder="1"/>
    <xf numFmtId="3" fontId="0" fillId="0" borderId="9" xfId="0" applyFill="1" applyBorder="1"/>
    <xf numFmtId="4" fontId="0" fillId="0" borderId="28" xfId="0" applyNumberFormat="1" applyBorder="1"/>
    <xf numFmtId="4" fontId="10" fillId="0" borderId="13" xfId="1" applyNumberFormat="1" applyFont="1" applyBorder="1"/>
    <xf numFmtId="4" fontId="12" fillId="0" borderId="8" xfId="1" applyNumberFormat="1" applyFont="1" applyBorder="1"/>
    <xf numFmtId="3" fontId="0" fillId="0" borderId="8" xfId="0" applyFill="1" applyBorder="1"/>
    <xf numFmtId="4" fontId="9" fillId="0" borderId="11" xfId="1" applyNumberFormat="1" applyFont="1" applyBorder="1"/>
    <xf numFmtId="3" fontId="15" fillId="0" borderId="16" xfId="0" applyFont="1" applyFill="1" applyBorder="1"/>
    <xf numFmtId="3" fontId="0" fillId="0" borderId="37" xfId="0" applyFont="1" applyFill="1" applyBorder="1"/>
    <xf numFmtId="4" fontId="0" fillId="0" borderId="29" xfId="0" applyNumberFormat="1" applyFont="1" applyFill="1" applyBorder="1"/>
    <xf numFmtId="3" fontId="15" fillId="0" borderId="24" xfId="0" applyFont="1" applyFill="1" applyBorder="1" applyAlignment="1">
      <alignment wrapText="1"/>
    </xf>
    <xf numFmtId="3" fontId="6" fillId="0" borderId="16" xfId="0" applyFont="1" applyFill="1" applyBorder="1"/>
    <xf numFmtId="3" fontId="15" fillId="0" borderId="9" xfId="0" applyFont="1" applyFill="1" applyBorder="1" applyAlignment="1">
      <alignment wrapText="1"/>
    </xf>
    <xf numFmtId="4" fontId="10" fillId="0" borderId="8" xfId="1" applyNumberFormat="1" applyFont="1" applyBorder="1"/>
    <xf numFmtId="4" fontId="0" fillId="0" borderId="27" xfId="0" applyNumberFormat="1" applyFont="1" applyFill="1" applyBorder="1"/>
    <xf numFmtId="4" fontId="0" fillId="0" borderId="39" xfId="0" applyNumberFormat="1" applyFont="1" applyFill="1" applyBorder="1"/>
    <xf numFmtId="4" fontId="9" fillId="0" borderId="14" xfId="1" applyNumberFormat="1" applyFont="1" applyBorder="1"/>
    <xf numFmtId="3" fontId="0" fillId="0" borderId="13" xfId="0" applyFill="1" applyBorder="1"/>
    <xf numFmtId="4" fontId="0" fillId="0" borderId="23" xfId="0" applyNumberFormat="1" applyFont="1" applyFill="1" applyBorder="1"/>
    <xf numFmtId="4" fontId="9" fillId="0" borderId="13" xfId="1" applyNumberFormat="1" applyFont="1" applyBorder="1"/>
    <xf numFmtId="3" fontId="9" fillId="0" borderId="1" xfId="0" applyFont="1" applyBorder="1" applyAlignment="1">
      <alignment horizontal="center"/>
    </xf>
    <xf numFmtId="4" fontId="8" fillId="2" borderId="36" xfId="0" applyNumberFormat="1" applyFont="1" applyFill="1" applyBorder="1" applyAlignment="1">
      <alignment vertical="center"/>
    </xf>
    <xf numFmtId="4" fontId="8" fillId="2" borderId="33" xfId="0" applyNumberFormat="1" applyFont="1" applyFill="1" applyBorder="1" applyAlignment="1">
      <alignment vertical="center"/>
    </xf>
    <xf numFmtId="4" fontId="7" fillId="2" borderId="1" xfId="1" applyNumberFormat="1" applyFont="1" applyFill="1" applyBorder="1" applyAlignment="1">
      <alignment vertical="center"/>
    </xf>
    <xf numFmtId="4" fontId="0" fillId="0" borderId="9" xfId="1" applyNumberFormat="1" applyFont="1" applyFill="1" applyBorder="1"/>
    <xf numFmtId="4" fontId="10" fillId="0" borderId="9" xfId="1" applyNumberFormat="1" applyFont="1" applyFill="1" applyBorder="1"/>
    <xf numFmtId="3" fontId="9" fillId="0" borderId="38" xfId="0" applyFont="1" applyBorder="1" applyAlignment="1">
      <alignment horizontal="center"/>
    </xf>
    <xf numFmtId="44" fontId="2" fillId="0" borderId="38" xfId="2" applyFont="1" applyBorder="1" applyAlignment="1">
      <alignment horizontal="center" wrapText="1"/>
    </xf>
    <xf numFmtId="44" fontId="2" fillId="0" borderId="38" xfId="2" applyFont="1" applyFill="1" applyBorder="1" applyAlignment="1">
      <alignment horizontal="center" vertical="center"/>
    </xf>
    <xf numFmtId="3" fontId="7" fillId="2" borderId="1" xfId="0" applyFont="1" applyFill="1" applyBorder="1"/>
    <xf numFmtId="4" fontId="8" fillId="2" borderId="36" xfId="1" applyNumberFormat="1" applyFont="1" applyFill="1" applyBorder="1" applyAlignment="1"/>
    <xf numFmtId="4" fontId="8" fillId="2" borderId="33" xfId="1" applyNumberFormat="1" applyFont="1" applyFill="1" applyBorder="1" applyAlignment="1"/>
    <xf numFmtId="4" fontId="7" fillId="2" borderId="1" xfId="1" applyNumberFormat="1" applyFont="1" applyFill="1" applyBorder="1" applyAlignment="1"/>
    <xf numFmtId="4" fontId="1" fillId="0" borderId="25" xfId="1" applyNumberFormat="1" applyFont="1" applyFill="1" applyBorder="1"/>
    <xf numFmtId="44" fontId="5" fillId="0" borderId="4" xfId="2" applyFont="1" applyBorder="1" applyAlignment="1">
      <alignment horizontal="center" wrapText="1"/>
    </xf>
    <xf numFmtId="44" fontId="13" fillId="0" borderId="9" xfId="2" applyFont="1" applyFill="1" applyBorder="1" applyAlignment="1">
      <alignment horizontal="center" vertical="center"/>
    </xf>
    <xf numFmtId="44" fontId="5" fillId="0" borderId="6" xfId="2" applyFont="1" applyBorder="1" applyAlignment="1">
      <alignment horizontal="center" wrapText="1"/>
    </xf>
    <xf numFmtId="44" fontId="13" fillId="0" borderId="11" xfId="2" applyFont="1" applyFill="1" applyBorder="1" applyAlignment="1">
      <alignment horizontal="center" vertical="center"/>
    </xf>
    <xf numFmtId="3" fontId="6" fillId="0" borderId="9" xfId="0" applyFont="1" applyBorder="1" applyAlignment="1">
      <alignment vertical="center"/>
    </xf>
    <xf numFmtId="3" fontId="15" fillId="0" borderId="9" xfId="0" applyFont="1" applyBorder="1" applyAlignment="1">
      <alignment wrapText="1"/>
    </xf>
    <xf numFmtId="3" fontId="6" fillId="0" borderId="11" xfId="0" applyFont="1" applyBorder="1" applyAlignment="1">
      <alignment vertical="center"/>
    </xf>
    <xf numFmtId="3" fontId="6" fillId="0" borderId="9" xfId="0" applyFont="1" applyFill="1" applyBorder="1"/>
    <xf numFmtId="3" fontId="15" fillId="0" borderId="11" xfId="0" applyFont="1" applyFill="1" applyBorder="1"/>
    <xf numFmtId="3" fontId="15" fillId="0" borderId="24" xfId="0" applyFont="1" applyFill="1" applyBorder="1"/>
    <xf numFmtId="3" fontId="15" fillId="0" borderId="13" xfId="0" applyFont="1" applyFill="1" applyBorder="1"/>
    <xf numFmtId="3" fontId="15" fillId="0" borderId="20" xfId="0" applyFont="1" applyFill="1" applyBorder="1"/>
    <xf numFmtId="3" fontId="15" fillId="0" borderId="9" xfId="0" applyFont="1" applyFill="1" applyBorder="1"/>
    <xf numFmtId="3" fontId="15" fillId="0" borderId="8" xfId="0" applyFont="1" applyFill="1" applyBorder="1"/>
    <xf numFmtId="4" fontId="9" fillId="0" borderId="11" xfId="1" applyNumberFormat="1" applyFont="1" applyFill="1" applyBorder="1"/>
    <xf numFmtId="3" fontId="15" fillId="0" borderId="11" xfId="0" applyFont="1" applyFill="1" applyBorder="1" applyAlignment="1">
      <alignment wrapText="1"/>
    </xf>
    <xf numFmtId="3" fontId="5" fillId="0" borderId="37" xfId="0" applyFont="1" applyBorder="1" applyAlignment="1">
      <alignment vertical="center"/>
    </xf>
    <xf numFmtId="44" fontId="13" fillId="0" borderId="40" xfId="2" applyFont="1" applyFill="1" applyBorder="1" applyAlignment="1">
      <alignment horizontal="center" vertical="center"/>
    </xf>
    <xf numFmtId="3" fontId="6" fillId="0" borderId="12" xfId="0" applyFont="1" applyBorder="1" applyAlignment="1">
      <alignment vertical="center"/>
    </xf>
    <xf numFmtId="4" fontId="1" fillId="0" borderId="18" xfId="1" applyNumberFormat="1" applyFont="1" applyFill="1" applyBorder="1"/>
    <xf numFmtId="4" fontId="1" fillId="0" borderId="6" xfId="1" applyNumberFormat="1" applyFont="1" applyFill="1" applyBorder="1"/>
    <xf numFmtId="3" fontId="15" fillId="0" borderId="10" xfId="0" applyFont="1" applyFill="1" applyBorder="1" applyAlignment="1">
      <alignment wrapText="1"/>
    </xf>
    <xf numFmtId="3" fontId="4" fillId="3" borderId="0" xfId="0" applyFont="1" applyFill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2F43-4B49-40B3-BCA0-DAADF4BAF80E}">
  <sheetPr>
    <pageSetUpPr fitToPage="1"/>
  </sheetPr>
  <dimension ref="A1:H101"/>
  <sheetViews>
    <sheetView tabSelected="1" zoomScaleNormal="100" workbookViewId="0">
      <selection activeCell="J64" sqref="J64"/>
    </sheetView>
  </sheetViews>
  <sheetFormatPr defaultRowHeight="13.2" x14ac:dyDescent="0.25"/>
  <cols>
    <col min="1" max="1" width="79.33203125" customWidth="1"/>
    <col min="2" max="2" width="11.109375" customWidth="1"/>
    <col min="3" max="3" width="11.88671875" customWidth="1"/>
    <col min="4" max="4" width="13.88671875" customWidth="1"/>
    <col min="5" max="5" width="15" customWidth="1"/>
  </cols>
  <sheetData>
    <row r="1" spans="1:5" x14ac:dyDescent="0.25">
      <c r="D1" s="1" t="s">
        <v>13</v>
      </c>
    </row>
    <row r="2" spans="1:5" x14ac:dyDescent="0.25">
      <c r="D2" s="1"/>
    </row>
    <row r="3" spans="1:5" x14ac:dyDescent="0.25">
      <c r="D3" s="1"/>
    </row>
    <row r="4" spans="1:5" x14ac:dyDescent="0.25">
      <c r="D4" s="1"/>
    </row>
    <row r="5" spans="1:5" x14ac:dyDescent="0.25">
      <c r="D5" s="1"/>
    </row>
    <row r="6" spans="1:5" ht="38.25" customHeight="1" x14ac:dyDescent="0.25">
      <c r="A6" s="148" t="s">
        <v>28</v>
      </c>
      <c r="B6" s="148"/>
      <c r="C6" s="148"/>
      <c r="D6" s="148"/>
    </row>
    <row r="7" spans="1:5" ht="28.2" customHeight="1" thickBot="1" x14ac:dyDescent="0.3">
      <c r="D7" s="3" t="s">
        <v>9</v>
      </c>
    </row>
    <row r="8" spans="1:5" ht="31.5" customHeight="1" thickBot="1" x14ac:dyDescent="0.3">
      <c r="A8" s="112" t="s">
        <v>6</v>
      </c>
      <c r="B8" s="42" t="s">
        <v>8</v>
      </c>
      <c r="C8" s="43" t="s">
        <v>7</v>
      </c>
      <c r="D8" s="9" t="s">
        <v>2</v>
      </c>
    </row>
    <row r="9" spans="1:5" ht="24" customHeight="1" thickBot="1" x14ac:dyDescent="0.3">
      <c r="A9" s="118"/>
      <c r="B9" s="119"/>
      <c r="C9" s="119"/>
      <c r="D9" s="120"/>
    </row>
    <row r="10" spans="1:5" ht="31.5" customHeight="1" thickBot="1" x14ac:dyDescent="0.35">
      <c r="A10" s="121" t="s">
        <v>25</v>
      </c>
      <c r="B10" s="122">
        <f>SUM(B11:B14)</f>
        <v>24944</v>
      </c>
      <c r="C10" s="123">
        <f>SUM(C11:C14)</f>
        <v>0</v>
      </c>
      <c r="D10" s="124">
        <f>SUM(B11:B14)</f>
        <v>24944</v>
      </c>
    </row>
    <row r="11" spans="1:5" ht="15" customHeight="1" x14ac:dyDescent="0.25">
      <c r="A11" s="144" t="s">
        <v>38</v>
      </c>
      <c r="B11" s="145">
        <v>5000</v>
      </c>
      <c r="C11" s="126"/>
      <c r="D11" s="127"/>
    </row>
    <row r="12" spans="1:5" ht="15" customHeight="1" x14ac:dyDescent="0.25">
      <c r="A12" s="130" t="s">
        <v>41</v>
      </c>
      <c r="B12" s="125">
        <v>844</v>
      </c>
      <c r="C12" s="126"/>
      <c r="D12" s="127"/>
    </row>
    <row r="13" spans="1:5" ht="15" customHeight="1" x14ac:dyDescent="0.25">
      <c r="A13" s="130" t="s">
        <v>39</v>
      </c>
      <c r="B13" s="125">
        <v>4100</v>
      </c>
      <c r="C13" s="126"/>
      <c r="D13" s="127"/>
    </row>
    <row r="14" spans="1:5" ht="15" customHeight="1" thickBot="1" x14ac:dyDescent="0.3">
      <c r="A14" s="132" t="s">
        <v>40</v>
      </c>
      <c r="B14" s="55">
        <v>15000</v>
      </c>
      <c r="C14" s="128"/>
      <c r="D14" s="129"/>
    </row>
    <row r="15" spans="1:5" ht="24" customHeight="1" thickBot="1" x14ac:dyDescent="0.3">
      <c r="A15" s="142"/>
      <c r="B15" s="48"/>
      <c r="C15" s="48"/>
      <c r="D15" s="143"/>
    </row>
    <row r="16" spans="1:5" ht="23.25" customHeight="1" thickBot="1" x14ac:dyDescent="0.35">
      <c r="A16" s="121" t="s">
        <v>26</v>
      </c>
      <c r="B16" s="113">
        <f>SUM(B17:B96)</f>
        <v>110150.69</v>
      </c>
      <c r="C16" s="114">
        <f>SUM(C17:C96)</f>
        <v>570757.92000000004</v>
      </c>
      <c r="D16" s="115">
        <f>SUM(D17:D96)</f>
        <v>680908.61</v>
      </c>
      <c r="E16" s="2"/>
    </row>
    <row r="17" spans="1:4" ht="15.6" x14ac:dyDescent="0.3">
      <c r="A17" s="23" t="s">
        <v>4</v>
      </c>
      <c r="B17" s="40"/>
      <c r="C17" s="4"/>
      <c r="D17" s="24">
        <f>B18+B19+B20+C18+C19+C20</f>
        <v>10000</v>
      </c>
    </row>
    <row r="18" spans="1:4" ht="27.6" customHeight="1" thickBot="1" x14ac:dyDescent="0.3">
      <c r="A18" s="104" t="s">
        <v>22</v>
      </c>
      <c r="B18" s="21"/>
      <c r="C18" s="22">
        <v>10000</v>
      </c>
      <c r="D18" s="116"/>
    </row>
    <row r="19" spans="1:4" ht="13.8" hidden="1" thickBot="1" x14ac:dyDescent="0.3">
      <c r="A19" s="57"/>
      <c r="B19" s="41"/>
      <c r="C19" s="6"/>
      <c r="D19" s="10"/>
    </row>
    <row r="20" spans="1:4" ht="13.8" hidden="1" thickBot="1" x14ac:dyDescent="0.3">
      <c r="A20" s="58"/>
      <c r="B20" s="59"/>
      <c r="C20" s="7"/>
      <c r="D20" s="11"/>
    </row>
    <row r="21" spans="1:4" ht="15.6" x14ac:dyDescent="0.3">
      <c r="A21" s="60" t="s">
        <v>5</v>
      </c>
      <c r="B21" s="61"/>
      <c r="C21" s="62"/>
      <c r="D21" s="24">
        <f>SUM(B22:B25) + SUM(C22:C25)</f>
        <v>120000</v>
      </c>
    </row>
    <row r="22" spans="1:4" ht="27.6" customHeight="1" thickBot="1" x14ac:dyDescent="0.3">
      <c r="A22" s="131" t="s">
        <v>27</v>
      </c>
      <c r="B22" s="59"/>
      <c r="C22" s="71">
        <v>120000</v>
      </c>
      <c r="D22" s="140"/>
    </row>
    <row r="23" spans="1:4" ht="12.75" hidden="1" customHeight="1" x14ac:dyDescent="0.25">
      <c r="A23" s="92"/>
      <c r="B23" s="81"/>
      <c r="C23" s="62"/>
      <c r="D23" s="32"/>
    </row>
    <row r="24" spans="1:4" ht="12.75" hidden="1" customHeight="1" x14ac:dyDescent="0.3">
      <c r="A24" s="82"/>
      <c r="B24" s="41"/>
      <c r="C24" s="6"/>
      <c r="D24" s="10"/>
    </row>
    <row r="25" spans="1:4" ht="13.8" hidden="1" thickBot="1" x14ac:dyDescent="0.3">
      <c r="A25" s="58"/>
      <c r="B25" s="21"/>
      <c r="C25" s="7"/>
      <c r="D25" s="12"/>
    </row>
    <row r="26" spans="1:4" ht="15.6" hidden="1" x14ac:dyDescent="0.3">
      <c r="A26" s="60" t="s">
        <v>10</v>
      </c>
      <c r="B26" s="63"/>
      <c r="C26" s="8"/>
      <c r="D26" s="24">
        <f>B28+B27+C27+C28</f>
        <v>0</v>
      </c>
    </row>
    <row r="27" spans="1:4" hidden="1" x14ac:dyDescent="0.25">
      <c r="A27" s="92"/>
      <c r="B27" s="44"/>
      <c r="C27" s="80"/>
      <c r="D27" s="89"/>
    </row>
    <row r="28" spans="1:4" ht="13.8" hidden="1" thickBot="1" x14ac:dyDescent="0.3">
      <c r="A28" s="58"/>
      <c r="B28" s="91"/>
      <c r="C28" s="7"/>
      <c r="D28" s="11"/>
    </row>
    <row r="29" spans="1:4" ht="15.6" x14ac:dyDescent="0.3">
      <c r="A29" s="60" t="s">
        <v>11</v>
      </c>
      <c r="B29" s="61"/>
      <c r="C29" s="62"/>
      <c r="D29" s="24">
        <f>B30+B31+C30+C31</f>
        <v>3476.6</v>
      </c>
    </row>
    <row r="30" spans="1:4" ht="15" customHeight="1" thickBot="1" x14ac:dyDescent="0.3">
      <c r="A30" s="147" t="s">
        <v>46</v>
      </c>
      <c r="B30" s="41"/>
      <c r="C30" s="6">
        <v>3476.6</v>
      </c>
      <c r="D30" s="11"/>
    </row>
    <row r="31" spans="1:4" ht="13.8" hidden="1" thickBot="1" x14ac:dyDescent="0.3">
      <c r="A31" s="58"/>
      <c r="B31" s="21"/>
      <c r="C31" s="7"/>
      <c r="D31" s="14"/>
    </row>
    <row r="32" spans="1:4" ht="15.6" hidden="1" x14ac:dyDescent="0.3">
      <c r="A32" s="64" t="s">
        <v>3</v>
      </c>
      <c r="B32" s="63"/>
      <c r="C32" s="65"/>
      <c r="D32" s="25">
        <f>SUM(B33:B41)+SUM(C33:C41)</f>
        <v>0</v>
      </c>
    </row>
    <row r="33" spans="1:5" ht="14.4" hidden="1" x14ac:dyDescent="0.3">
      <c r="A33" s="66"/>
      <c r="B33" s="44"/>
      <c r="C33" s="67"/>
      <c r="D33" s="33"/>
    </row>
    <row r="34" spans="1:5" ht="14.4" hidden="1" x14ac:dyDescent="0.3">
      <c r="A34" s="68"/>
      <c r="B34" s="44"/>
      <c r="C34" s="67"/>
      <c r="D34" s="33"/>
    </row>
    <row r="35" spans="1:5" ht="14.4" hidden="1" x14ac:dyDescent="0.3">
      <c r="A35" s="68"/>
      <c r="B35" s="44"/>
      <c r="C35" s="69"/>
      <c r="D35" s="33"/>
    </row>
    <row r="36" spans="1:5" ht="14.4" hidden="1" x14ac:dyDescent="0.3">
      <c r="A36" s="99"/>
      <c r="B36" s="44"/>
      <c r="C36" s="69"/>
      <c r="D36" s="33"/>
    </row>
    <row r="37" spans="1:5" ht="14.4" hidden="1" x14ac:dyDescent="0.3">
      <c r="A37" s="99"/>
      <c r="B37" s="44"/>
      <c r="C37" s="67"/>
      <c r="D37" s="33"/>
    </row>
    <row r="38" spans="1:5" ht="14.4" hidden="1" x14ac:dyDescent="0.3">
      <c r="A38" s="99"/>
      <c r="B38" s="44"/>
      <c r="C38" s="67"/>
      <c r="D38" s="33"/>
    </row>
    <row r="39" spans="1:5" ht="14.4" hidden="1" x14ac:dyDescent="0.3">
      <c r="A39" s="99"/>
      <c r="B39" s="44"/>
      <c r="C39" s="67"/>
      <c r="D39" s="33"/>
    </row>
    <row r="40" spans="1:5" ht="14.4" hidden="1" x14ac:dyDescent="0.3">
      <c r="A40" s="68"/>
      <c r="B40" s="44"/>
      <c r="C40" s="69"/>
      <c r="D40" s="96"/>
    </row>
    <row r="41" spans="1:5" ht="13.8" hidden="1" thickBot="1" x14ac:dyDescent="0.3">
      <c r="A41" s="70"/>
      <c r="B41" s="55"/>
      <c r="C41" s="71"/>
      <c r="D41" s="46"/>
    </row>
    <row r="42" spans="1:5" ht="15.6" hidden="1" x14ac:dyDescent="0.3">
      <c r="A42" s="72" t="s">
        <v>16</v>
      </c>
      <c r="B42" s="73"/>
      <c r="C42" s="74"/>
      <c r="D42" s="25">
        <f>SUM(B43+B44+B45+C43+C44+C45)</f>
        <v>0</v>
      </c>
    </row>
    <row r="43" spans="1:5" hidden="1" x14ac:dyDescent="0.25">
      <c r="A43" s="68"/>
      <c r="B43" s="38"/>
      <c r="C43" s="35"/>
      <c r="D43" s="15"/>
    </row>
    <row r="44" spans="1:5" ht="13.2" hidden="1" customHeight="1" x14ac:dyDescent="0.25">
      <c r="A44" s="68"/>
      <c r="B44" s="38"/>
      <c r="C44" s="35"/>
      <c r="D44" s="15"/>
    </row>
    <row r="45" spans="1:5" ht="13.8" hidden="1" thickBot="1" x14ac:dyDescent="0.3">
      <c r="A45" s="76"/>
      <c r="B45" s="53"/>
      <c r="C45" s="51"/>
      <c r="D45" s="14"/>
    </row>
    <row r="46" spans="1:5" ht="15.6" x14ac:dyDescent="0.3">
      <c r="A46" s="72" t="s">
        <v>17</v>
      </c>
      <c r="B46" s="63"/>
      <c r="C46" s="65"/>
      <c r="D46" s="25">
        <f>SUM(B47:B51)+SUM(C47:C51)</f>
        <v>20097.84</v>
      </c>
      <c r="E46" s="2"/>
    </row>
    <row r="47" spans="1:5" ht="15" customHeight="1" x14ac:dyDescent="0.25">
      <c r="A47" s="102" t="s">
        <v>32</v>
      </c>
      <c r="B47" s="18">
        <v>17370.599999999999</v>
      </c>
      <c r="C47" s="19"/>
      <c r="D47" s="26"/>
      <c r="E47" s="45"/>
    </row>
    <row r="48" spans="1:5" ht="15" customHeight="1" x14ac:dyDescent="0.25">
      <c r="A48" s="130" t="s">
        <v>29</v>
      </c>
      <c r="B48" s="38">
        <v>1930.24</v>
      </c>
      <c r="C48" s="35"/>
      <c r="D48" s="26"/>
    </row>
    <row r="49" spans="1:4" ht="15" customHeight="1" x14ac:dyDescent="0.25">
      <c r="A49" s="130" t="s">
        <v>30</v>
      </c>
      <c r="B49" s="38">
        <v>535.67999999999995</v>
      </c>
      <c r="C49" s="35">
        <v>161.32</v>
      </c>
      <c r="D49" s="105"/>
    </row>
    <row r="50" spans="1:4" ht="15" customHeight="1" thickBot="1" x14ac:dyDescent="0.3">
      <c r="A50" s="130" t="s">
        <v>31</v>
      </c>
      <c r="B50" s="21">
        <v>100</v>
      </c>
      <c r="C50" s="22"/>
      <c r="D50" s="26"/>
    </row>
    <row r="51" spans="1:4" ht="14.4" hidden="1" thickBot="1" x14ac:dyDescent="0.3">
      <c r="A51" s="103"/>
      <c r="B51" s="53"/>
      <c r="C51" s="51"/>
      <c r="D51" s="54"/>
    </row>
    <row r="52" spans="1:4" ht="16.2" hidden="1" thickBot="1" x14ac:dyDescent="0.35">
      <c r="A52" s="60" t="s">
        <v>18</v>
      </c>
      <c r="B52" s="61"/>
      <c r="C52" s="62"/>
      <c r="D52" s="24">
        <f>B53+C53</f>
        <v>0</v>
      </c>
    </row>
    <row r="53" spans="1:4" ht="14.4" hidden="1" thickBot="1" x14ac:dyDescent="0.3">
      <c r="A53" s="133" t="s">
        <v>23</v>
      </c>
      <c r="B53" s="21"/>
      <c r="C53" s="7"/>
      <c r="D53" s="30"/>
    </row>
    <row r="54" spans="1:4" ht="16.2" hidden="1" thickBot="1" x14ac:dyDescent="0.35">
      <c r="A54" s="60" t="s">
        <v>15</v>
      </c>
      <c r="B54" s="61"/>
      <c r="C54" s="62"/>
      <c r="D54" s="25">
        <f>SUM(B55:B57)+C55+C57</f>
        <v>0</v>
      </c>
    </row>
    <row r="55" spans="1:4" ht="14.4" hidden="1" thickBot="1" x14ac:dyDescent="0.3">
      <c r="A55" s="75"/>
      <c r="B55" s="18"/>
      <c r="C55" s="5"/>
      <c r="D55" s="26"/>
    </row>
    <row r="56" spans="1:4" ht="14.4" hidden="1" thickBot="1" x14ac:dyDescent="0.3">
      <c r="A56" s="77"/>
      <c r="B56" s="20"/>
      <c r="C56" s="39"/>
      <c r="D56" s="27"/>
    </row>
    <row r="57" spans="1:4" ht="14.4" hidden="1" thickBot="1" x14ac:dyDescent="0.3">
      <c r="A57" s="78"/>
      <c r="B57" s="21"/>
      <c r="C57" s="7"/>
      <c r="D57" s="28"/>
    </row>
    <row r="58" spans="1:4" ht="15.6" x14ac:dyDescent="0.3">
      <c r="A58" s="60" t="s">
        <v>1</v>
      </c>
      <c r="B58" s="63"/>
      <c r="C58" s="8"/>
      <c r="D58" s="29">
        <f>SUM(B59:B66) + SUM(C59:C66)</f>
        <v>18534.169999999998</v>
      </c>
    </row>
    <row r="59" spans="1:4" ht="15" customHeight="1" x14ac:dyDescent="0.25">
      <c r="A59" s="104" t="s">
        <v>45</v>
      </c>
      <c r="B59" s="79"/>
      <c r="C59" s="80">
        <v>10000</v>
      </c>
      <c r="D59" s="36"/>
    </row>
    <row r="60" spans="1:4" ht="15" customHeight="1" x14ac:dyDescent="0.25">
      <c r="A60" s="104" t="s">
        <v>44</v>
      </c>
      <c r="B60" s="44">
        <v>1200</v>
      </c>
      <c r="C60" s="80"/>
      <c r="D60" s="36"/>
    </row>
    <row r="61" spans="1:4" ht="15" hidden="1" customHeight="1" x14ac:dyDescent="0.25">
      <c r="A61" s="104"/>
      <c r="B61" s="79"/>
      <c r="C61" s="80"/>
      <c r="D61" s="36"/>
    </row>
    <row r="62" spans="1:4" ht="15" hidden="1" customHeight="1" x14ac:dyDescent="0.25">
      <c r="A62" s="104"/>
      <c r="B62" s="79"/>
      <c r="C62" s="80"/>
      <c r="D62" s="36"/>
    </row>
    <row r="63" spans="1:4" ht="15" hidden="1" customHeight="1" x14ac:dyDescent="0.25">
      <c r="A63" s="104"/>
      <c r="B63" s="79"/>
      <c r="C63" s="80"/>
      <c r="D63" s="36"/>
    </row>
    <row r="64" spans="1:4" ht="15" customHeight="1" x14ac:dyDescent="0.25">
      <c r="A64" s="104" t="s">
        <v>43</v>
      </c>
      <c r="B64" s="44"/>
      <c r="C64" s="80">
        <v>7120</v>
      </c>
      <c r="D64" s="36"/>
    </row>
    <row r="65" spans="1:8" ht="15" customHeight="1" thickBot="1" x14ac:dyDescent="0.3">
      <c r="A65" s="141" t="s">
        <v>42</v>
      </c>
      <c r="B65" s="59">
        <v>214.17</v>
      </c>
      <c r="C65" s="146"/>
      <c r="D65" s="98"/>
    </row>
    <row r="66" spans="1:8" ht="15" hidden="1" customHeight="1" thickBot="1" x14ac:dyDescent="0.3">
      <c r="A66" s="136"/>
      <c r="B66" s="86"/>
      <c r="C66" s="34"/>
      <c r="D66" s="95"/>
    </row>
    <row r="67" spans="1:8" ht="15.6" x14ac:dyDescent="0.3">
      <c r="A67" s="60" t="s">
        <v>12</v>
      </c>
      <c r="B67" s="81"/>
      <c r="C67" s="47"/>
      <c r="D67" s="25">
        <f>SUM(B68:B69)+SUM(C68:C69)</f>
        <v>85000</v>
      </c>
    </row>
    <row r="68" spans="1:8" ht="15" customHeight="1" x14ac:dyDescent="0.25">
      <c r="A68" s="135" t="s">
        <v>33</v>
      </c>
      <c r="B68" s="44">
        <v>40000</v>
      </c>
      <c r="C68" s="5"/>
      <c r="D68" s="117"/>
    </row>
    <row r="69" spans="1:8" ht="15" customHeight="1" thickBot="1" x14ac:dyDescent="0.3">
      <c r="A69" s="136" t="s">
        <v>37</v>
      </c>
      <c r="B69" s="86">
        <v>45000</v>
      </c>
      <c r="C69" s="34"/>
      <c r="D69" s="54"/>
    </row>
    <row r="70" spans="1:8" ht="15.6" x14ac:dyDescent="0.3">
      <c r="A70" s="60" t="s">
        <v>20</v>
      </c>
      <c r="B70" s="87"/>
      <c r="C70" s="88"/>
      <c r="D70" s="24">
        <f>SUM(B71:B73)+SUM(C71:C73)</f>
        <v>18000</v>
      </c>
    </row>
    <row r="71" spans="1:8" ht="15" customHeight="1" thickBot="1" x14ac:dyDescent="0.3">
      <c r="A71" s="141" t="s">
        <v>34</v>
      </c>
      <c r="B71" s="81"/>
      <c r="C71" s="47">
        <v>18000</v>
      </c>
      <c r="D71" s="28"/>
      <c r="E71" s="52"/>
      <c r="F71" s="52"/>
      <c r="G71" s="52"/>
      <c r="H71" s="52"/>
    </row>
    <row r="72" spans="1:8" ht="14.4" hidden="1" thickBot="1" x14ac:dyDescent="0.3">
      <c r="A72" s="16"/>
      <c r="B72" s="44"/>
      <c r="C72" s="5"/>
      <c r="D72" s="31"/>
      <c r="E72" s="52"/>
      <c r="F72" s="52"/>
      <c r="G72" s="52"/>
      <c r="H72" s="52"/>
    </row>
    <row r="73" spans="1:8" ht="14.4" hidden="1" thickBot="1" x14ac:dyDescent="0.3">
      <c r="A73" s="85"/>
      <c r="B73" s="86"/>
      <c r="C73" s="34"/>
      <c r="D73" s="95"/>
    </row>
    <row r="74" spans="1:8" ht="15.6" x14ac:dyDescent="0.3">
      <c r="A74" s="64" t="s">
        <v>0</v>
      </c>
      <c r="B74" s="63"/>
      <c r="C74" s="65"/>
      <c r="D74" s="32">
        <f>SUM(B76:B80)+SUM(C76:C80)</f>
        <v>15800</v>
      </c>
    </row>
    <row r="75" spans="1:8" ht="15" customHeight="1" x14ac:dyDescent="0.25">
      <c r="A75" s="99" t="s">
        <v>14</v>
      </c>
      <c r="B75" s="81"/>
      <c r="C75" s="35"/>
      <c r="D75" s="31"/>
    </row>
    <row r="76" spans="1:8" ht="15" customHeight="1" x14ac:dyDescent="0.25">
      <c r="A76" s="137" t="s">
        <v>35</v>
      </c>
      <c r="B76" s="81"/>
      <c r="C76" s="35">
        <v>12000</v>
      </c>
      <c r="D76" s="31"/>
      <c r="E76" s="52"/>
    </row>
    <row r="77" spans="1:8" ht="15" customHeight="1" thickBot="1" x14ac:dyDescent="0.3">
      <c r="A77" s="134" t="s">
        <v>36</v>
      </c>
      <c r="B77" s="59">
        <v>3800</v>
      </c>
      <c r="C77" s="22"/>
      <c r="D77" s="31"/>
    </row>
    <row r="78" spans="1:8" ht="14.4" hidden="1" thickBot="1" x14ac:dyDescent="0.3">
      <c r="A78" s="139"/>
      <c r="B78" s="81"/>
      <c r="C78" s="35"/>
      <c r="D78" s="31"/>
      <c r="E78" s="52"/>
    </row>
    <row r="79" spans="1:8" ht="14.4" hidden="1" thickBot="1" x14ac:dyDescent="0.3">
      <c r="A79" s="92"/>
      <c r="B79" s="44"/>
      <c r="C79" s="19"/>
      <c r="D79" s="31"/>
    </row>
    <row r="80" spans="1:8" ht="14.4" hidden="1" thickBot="1" x14ac:dyDescent="0.3">
      <c r="A80" s="100"/>
      <c r="B80" s="86"/>
      <c r="C80" s="51"/>
      <c r="D80" s="28"/>
      <c r="E80" s="52"/>
    </row>
    <row r="81" spans="1:5" ht="16.2" hidden="1" thickBot="1" x14ac:dyDescent="0.35">
      <c r="A81" s="60" t="s">
        <v>21</v>
      </c>
      <c r="B81" s="61"/>
      <c r="C81" s="62"/>
      <c r="D81" s="24">
        <f>B82+C82</f>
        <v>0</v>
      </c>
      <c r="E81" s="52"/>
    </row>
    <row r="82" spans="1:5" ht="13.8" hidden="1" thickBot="1" x14ac:dyDescent="0.3">
      <c r="A82" s="56"/>
      <c r="B82" s="21"/>
      <c r="C82" s="7"/>
      <c r="D82" s="11"/>
      <c r="E82" s="52"/>
    </row>
    <row r="83" spans="1:5" ht="15.6" x14ac:dyDescent="0.3">
      <c r="A83" s="82" t="s">
        <v>19</v>
      </c>
      <c r="B83" s="63"/>
      <c r="C83" s="83"/>
      <c r="D83" s="29">
        <f>SUM(B84:B96)+SUM(C84:C96)</f>
        <v>390000</v>
      </c>
      <c r="E83" s="52"/>
    </row>
    <row r="84" spans="1:5" ht="13.8" hidden="1" x14ac:dyDescent="0.25">
      <c r="A84" s="16"/>
      <c r="B84" s="61"/>
      <c r="C84" s="84"/>
      <c r="D84" s="25"/>
      <c r="E84" s="52"/>
    </row>
    <row r="85" spans="1:5" ht="15" customHeight="1" thickBot="1" x14ac:dyDescent="0.3">
      <c r="A85" s="136" t="s">
        <v>24</v>
      </c>
      <c r="B85" s="86"/>
      <c r="C85" s="110">
        <v>390000</v>
      </c>
      <c r="D85" s="111"/>
      <c r="E85" s="52"/>
    </row>
    <row r="86" spans="1:5" ht="15" hidden="1" customHeight="1" x14ac:dyDescent="0.25">
      <c r="A86" s="139"/>
      <c r="B86" s="81"/>
      <c r="C86" s="84"/>
      <c r="D86" s="25"/>
    </row>
    <row r="87" spans="1:5" ht="15" hidden="1" customHeight="1" x14ac:dyDescent="0.25">
      <c r="A87" s="138"/>
      <c r="B87" s="106"/>
      <c r="C87" s="107"/>
      <c r="D87" s="108"/>
    </row>
    <row r="88" spans="1:5" ht="15" hidden="1" customHeight="1" thickBot="1" x14ac:dyDescent="0.3">
      <c r="A88" s="134"/>
      <c r="B88" s="59"/>
      <c r="C88" s="101"/>
      <c r="D88" s="98"/>
    </row>
    <row r="89" spans="1:5" ht="14.4" hidden="1" thickBot="1" x14ac:dyDescent="0.3">
      <c r="A89" s="109"/>
      <c r="B89" s="86"/>
      <c r="C89" s="110"/>
      <c r="D89" s="111"/>
    </row>
    <row r="90" spans="1:5" ht="13.8" hidden="1" x14ac:dyDescent="0.25">
      <c r="A90" s="97"/>
      <c r="B90" s="90"/>
      <c r="C90" s="35"/>
      <c r="D90" s="31"/>
      <c r="E90" s="52"/>
    </row>
    <row r="91" spans="1:5" ht="13.8" hidden="1" x14ac:dyDescent="0.25">
      <c r="A91" s="93"/>
      <c r="B91" s="90"/>
      <c r="C91" s="35"/>
      <c r="D91" s="31"/>
      <c r="E91" s="52"/>
    </row>
    <row r="92" spans="1:5" ht="13.8" hidden="1" x14ac:dyDescent="0.25">
      <c r="A92" s="16"/>
      <c r="B92" s="38"/>
      <c r="C92" s="35"/>
      <c r="D92" s="31"/>
    </row>
    <row r="93" spans="1:5" ht="13.8" hidden="1" thickBot="1" x14ac:dyDescent="0.3">
      <c r="A93" s="78"/>
      <c r="B93" s="94"/>
      <c r="C93" s="22"/>
      <c r="D93" s="12"/>
    </row>
    <row r="94" spans="1:5" hidden="1" x14ac:dyDescent="0.25">
      <c r="A94" s="16"/>
      <c r="B94" s="37"/>
      <c r="C94" s="35"/>
      <c r="D94" s="13"/>
    </row>
    <row r="95" spans="1:5" hidden="1" x14ac:dyDescent="0.25">
      <c r="A95" s="17"/>
      <c r="B95" s="37"/>
      <c r="C95" s="35"/>
      <c r="D95" s="13"/>
    </row>
    <row r="96" spans="1:5" ht="13.8" hidden="1" thickBot="1" x14ac:dyDescent="0.3">
      <c r="A96" s="49"/>
      <c r="B96" s="50"/>
      <c r="C96" s="51"/>
      <c r="D96" s="14"/>
    </row>
    <row r="97" spans="2:3" x14ac:dyDescent="0.25">
      <c r="B97" s="2"/>
      <c r="C97" s="2"/>
    </row>
    <row r="98" spans="2:3" x14ac:dyDescent="0.25">
      <c r="B98" s="2"/>
      <c r="C98" s="2"/>
    </row>
    <row r="99" spans="2:3" x14ac:dyDescent="0.25">
      <c r="B99" s="2"/>
      <c r="C99" s="2"/>
    </row>
    <row r="100" spans="2:3" x14ac:dyDescent="0.25">
      <c r="B100" s="2"/>
      <c r="C100" s="2"/>
    </row>
    <row r="101" spans="2:3" x14ac:dyDescent="0.25">
      <c r="B101" s="2"/>
      <c r="C101" s="2"/>
    </row>
  </sheetData>
  <mergeCells count="1">
    <mergeCell ref="A6:D6"/>
  </mergeCells>
  <printOptions horizontalCentered="1"/>
  <pageMargins left="0.31496062992125984" right="0.31496062992125984" top="0.98425196850393704" bottom="0.39370078740157483" header="0.31496062992125984" footer="0.1181102362204724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2. ZR</vt:lpstr>
      <vt:lpstr>'2. ZR'!Názvy_tisku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Volfová Hana Ing.</cp:lastModifiedBy>
  <cp:lastPrinted>2026-05-28T05:26:25Z</cp:lastPrinted>
  <dcterms:created xsi:type="dcterms:W3CDTF">2010-05-26T11:33:11Z</dcterms:created>
  <dcterms:modified xsi:type="dcterms:W3CDTF">2026-05-28T05:26:29Z</dcterms:modified>
</cp:coreProperties>
</file>