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5\3. ZR 2025\3. ZR do  R a Z - dodat navýšení daně za kraj\"/>
    </mc:Choice>
  </mc:AlternateContent>
  <xr:revisionPtr revIDLastSave="0" documentId="13_ncr:1_{D96E967E-6982-4402-9377-3E263494D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ZR" sheetId="21" r:id="rId1"/>
  </sheets>
  <definedNames>
    <definedName name="_xlnm.Print_Titles" localSheetId="0">'3.ZR'!$9:$9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21" l="1"/>
  <c r="D71" i="21"/>
  <c r="D80" i="21"/>
  <c r="D67" i="21"/>
  <c r="D64" i="21"/>
  <c r="D54" i="21"/>
  <c r="D41" i="21"/>
  <c r="D37" i="21"/>
  <c r="D27" i="21"/>
  <c r="D21" i="21"/>
  <c r="D16" i="21"/>
  <c r="C11" i="21" l="1"/>
  <c r="B11" i="21"/>
  <c r="D12" i="21"/>
  <c r="D50" i="21"/>
  <c r="D48" i="21"/>
  <c r="D24" i="21"/>
  <c r="D11" i="21" l="1"/>
</calcChain>
</file>

<file path=xl/sharedStrings.xml><?xml version="1.0" encoding="utf-8"?>
<sst xmlns="http://schemas.openxmlformats.org/spreadsheetml/2006/main" count="45" uniqueCount="45">
  <si>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</si>
  <si>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</si>
  <si>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</si>
  <si>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</si>
  <si>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</si>
  <si>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</si>
  <si>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</si>
  <si>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</si>
  <si>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</si>
  <si>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</si>
  <si>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</si>
  <si>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</si>
  <si>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</si>
  <si>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</si>
  <si>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</si>
  <si>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</si>
  <si>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</si>
  <si>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</si>
  <si>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</si>
  <si>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50 - Fond rozvoje a reprodukce KHK (Příloha č. 5)</t>
  </si>
  <si>
    <t>50/14 - školství - rekonstrukce, stavební úpravy (PO - Příloha č. 2)</t>
  </si>
  <si>
    <t>kap. 39 regionální rozvoj</t>
  </si>
  <si>
    <t>kap. 49 - Regionální výzkumný a inovační fond</t>
  </si>
  <si>
    <t>ostatní kapitálové výdaje - výkup nemovitostí pro DD Humburky a Barevné domky Hajnice</t>
  </si>
  <si>
    <t>PO příspěvky na provoz - kofinancování k dotacím MK, náklady na stěhování, zabezpečovací systémy, servisní podpora, výpadek příjmů z archeologie  (Příloha č. 2)</t>
  </si>
  <si>
    <t>Investiční příspěvky na provoz - kofinancování k dotacím MK, doplatek nákupu automobilu (Příloha č. 2)</t>
  </si>
  <si>
    <t>ostatní běžné výdaje - návratná finanční výpomoc pro RGM v Jičíně na vratnou kauci provizorního nájmu</t>
  </si>
  <si>
    <t>ostatní běžné výdaje - Klub českých turistů a Externí úložiště Museion</t>
  </si>
  <si>
    <t>investiční transfery obcím na výstavbu vodovodů a kanalizací v rámci programu "Rozvoj infrastruktury v oblasti zásobování pitnou vodou a odvádění odpadních vod"</t>
  </si>
  <si>
    <t>Individuální dotace Rady KHK</t>
  </si>
  <si>
    <t>50/14 - školství - rekonstrukce, stavební úpravy (vykrývání finančních příslibů)</t>
  </si>
  <si>
    <t>50/15 - zdravotnictví - rekonstrukce, stavební úpravy (vykrývání finančních příslibů)</t>
  </si>
  <si>
    <t>PO příspěvek na provoz Muzeum a galerie v Jičíně - předplacení nájemného v budově zámku v Jičíně (RK/17/1104/2025) - Příloha č. 2</t>
  </si>
  <si>
    <t xml:space="preserve">50/10 - doprava - příprava a realizace staveb </t>
  </si>
  <si>
    <t>doprava - příprava staveb</t>
  </si>
  <si>
    <t>PZ Solnice Kvasiny - centrální zóna</t>
  </si>
  <si>
    <t>PZ Solnice Kvasiny - Nemocnice Rychnov nad Kněžnou</t>
  </si>
  <si>
    <t>PZ Solnice Kvasiny - Nemocnice Rychnov nad Kněžnou - financování přístrojů</t>
  </si>
  <si>
    <t>kofinancování a předfinancování - odvětví kultury (Vrbenského kasárna)</t>
  </si>
  <si>
    <t>kofinancování a předfinancování - odvětví sociálních věcí (NPO - realizace)</t>
  </si>
  <si>
    <t>kofinancování a předfinancování - odvětví školství</t>
  </si>
  <si>
    <t>kofinancování a předfinancování - org. 2099</t>
  </si>
  <si>
    <t>ostatní běžné výdaje - parkovací dům FN HK - zadávací dokumentace</t>
  </si>
  <si>
    <t xml:space="preserve">Požadavky odvětví </t>
  </si>
  <si>
    <t>Přehled zapojení daňových příjmů kraje do rozpočtu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</si>
</sst>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0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4" xfId="1" applyNumberFormat="1" applyFont="1" applyFill="1" applyBorder="1"/>
    <xf numFmtId="4" fontId="2" fillId="0" borderId="20" xfId="0" applyNumberFormat="1" applyFont="1" applyBorder="1"/>
    <xf numFmtId="4" fontId="0" fillId="0" borderId="35" xfId="1" applyNumberFormat="1" applyFont="1" applyFill="1" applyBorder="1"/>
    <xf numFmtId="44" fontId="2" fillId="0" borderId="32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5" xfId="0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0" fillId="0" borderId="3" xfId="1" applyNumberFormat="1" applyFont="1" applyFill="1" applyBorder="1"/>
    <xf numFmtId="3" fontId="5" fillId="0" borderId="38" xfId="0" applyFont="1" applyBorder="1" applyAlignment="1">
      <alignment vertical="center"/>
    </xf>
    <xf numFmtId="44" fontId="5" fillId="0" borderId="38" xfId="2" applyFont="1" applyBorder="1" applyAlignment="1">
      <alignment horizontal="center" wrapText="1"/>
    </xf>
    <xf numFmtId="44" fontId="13" fillId="0" borderId="38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4" fontId="1" fillId="0" borderId="28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8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1" xfId="0" applyFont="1" applyFill="1" applyBorder="1"/>
    <xf numFmtId="4" fontId="1" fillId="0" borderId="29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4" fontId="0" fillId="0" borderId="20" xfId="0" applyNumberFormat="1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3" fontId="15" fillId="0" borderId="20" xfId="0" applyFont="1" applyFill="1" applyBorder="1"/>
    <xf numFmtId="4" fontId="0" fillId="0" borderId="20" xfId="0" applyNumberFormat="1" applyFill="1" applyBorder="1"/>
    <xf numFmtId="4" fontId="0" fillId="0" borderId="28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4" fontId="0" fillId="0" borderId="28" xfId="0" applyNumberFormat="1" applyBorder="1"/>
    <xf numFmtId="4" fontId="10" fillId="0" borderId="13" xfId="1" applyNumberFormat="1" applyFont="1" applyBorder="1"/>
    <xf numFmtId="4" fontId="12" fillId="0" borderId="8" xfId="1" applyNumberFormat="1" applyFont="1" applyBorder="1"/>
    <xf numFmtId="3" fontId="0" fillId="0" borderId="8" xfId="0" applyFill="1" applyBorder="1"/>
    <xf numFmtId="4" fontId="9" fillId="0" borderId="11" xfId="1" applyNumberFormat="1" applyFont="1" applyBorder="1"/>
    <xf numFmtId="3" fontId="15" fillId="0" borderId="16" xfId="0" applyFont="1" applyFill="1" applyBorder="1"/>
    <xf numFmtId="3" fontId="4" fillId="0" borderId="0" xfId="0" applyFont="1" applyFill="1" applyAlignment="1">
      <alignment horizontal="center" vertical="center"/>
    </xf>
    <xf numFmtId="4" fontId="9" fillId="0" borderId="11" xfId="1" applyNumberFormat="1" applyFont="1" applyFill="1" applyBorder="1"/>
    <xf numFmtId="3" fontId="15" fillId="0" borderId="31" xfId="0" applyFont="1" applyFill="1" applyBorder="1" applyAlignment="1">
      <alignment wrapText="1"/>
    </xf>
    <xf numFmtId="4" fontId="0" fillId="0" borderId="35" xfId="0" applyNumberFormat="1" applyFont="1" applyFill="1" applyBorder="1"/>
    <xf numFmtId="3" fontId="0" fillId="0" borderId="37" xfId="0" applyFont="1" applyFill="1" applyBorder="1"/>
    <xf numFmtId="4" fontId="0" fillId="0" borderId="26" xfId="0" applyNumberFormat="1" applyFont="1" applyFill="1" applyBorder="1"/>
    <xf numFmtId="4" fontId="0" fillId="0" borderId="29" xfId="0" applyNumberFormat="1" applyFont="1" applyFill="1" applyBorder="1"/>
    <xf numFmtId="3" fontId="15" fillId="0" borderId="24" xfId="0" applyFont="1" applyFill="1" applyBorder="1" applyAlignment="1">
      <alignment wrapText="1"/>
    </xf>
    <xf numFmtId="3" fontId="6" fillId="0" borderId="16" xfId="0" applyFont="1" applyFill="1" applyBorder="1"/>
    <xf numFmtId="3" fontId="15" fillId="0" borderId="9" xfId="0" applyFont="1" applyFill="1" applyBorder="1" applyAlignment="1">
      <alignment wrapText="1"/>
    </xf>
    <xf numFmtId="4" fontId="10" fillId="0" borderId="8" xfId="1" applyNumberFormat="1" applyFont="1" applyBorder="1"/>
    <xf numFmtId="4" fontId="0" fillId="0" borderId="27" xfId="0" applyNumberFormat="1" applyFont="1" applyFill="1" applyBorder="1"/>
    <xf numFmtId="4" fontId="0" fillId="0" borderId="39" xfId="0" applyNumberFormat="1" applyFont="1" applyFill="1" applyBorder="1"/>
    <xf numFmtId="4" fontId="9" fillId="0" borderId="14" xfId="1" applyNumberFormat="1" applyFont="1" applyBorder="1"/>
    <xf numFmtId="3" fontId="15" fillId="0" borderId="9" xfId="0" applyFont="1" applyFill="1" applyBorder="1" applyAlignment="1">
      <alignment horizontal="left" vertical="top" wrapText="1"/>
    </xf>
    <xf numFmtId="3" fontId="0" fillId="0" borderId="13" xfId="0" applyFill="1" applyBorder="1"/>
    <xf numFmtId="4" fontId="0" fillId="0" borderId="23" xfId="0" applyNumberFormat="1" applyFont="1" applyFill="1" applyBorder="1"/>
    <xf numFmtId="4" fontId="9" fillId="0" borderId="13" xfId="1" applyNumberFormat="1" applyFont="1" applyBorder="1"/>
    <xf numFmtId="3" fontId="9" fillId="0" borderId="1" xfId="0" applyFont="1" applyBorder="1" applyAlignment="1">
      <alignment horizontal="center"/>
    </xf>
    <xf numFmtId="3" fontId="7" fillId="2" borderId="1" xfId="0" applyFont="1" applyFill="1" applyBorder="1" applyAlignment="1">
      <alignment vertical="center"/>
    </xf>
    <xf numFmtId="4" fontId="8" fillId="2" borderId="36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9"/>
  <sheetViews>
    <sheetView tabSelected="1" topLeftCell="A48" zoomScaleNormal="100" workbookViewId="0">
      <selection activeCell="H57" sqref="H57"/>
    </sheetView>
  </sheetViews>
  <sheetFormatPr defaultRowHeight="12.75" x14ac:dyDescent="0.2"/>
  <cols>
    <col min="1" max="1" width="77" customWidth="1"/>
    <col min="2" max="2" width="11.140625" customWidth="1"/>
    <col min="3" max="3" width="11.85546875" customWidth="1"/>
    <col min="4" max="4" width="13.85546875" customWidth="1"/>
    <col min="5" max="5" width="15" customWidth="1"/>
  </cols>
  <sheetData>
    <row r="1" spans="1:5" x14ac:dyDescent="0.2">
      <c r="D1" s="1" t="s">
        <v>13</v>
      </c>
    </row>
    <row r="2" spans="1:5" x14ac:dyDescent="0.2">
      <c r="D2" s="1"/>
    </row>
    <row r="3" spans="1:5" x14ac:dyDescent="0.2">
      <c r="D3" s="1"/>
    </row>
    <row r="4" spans="1:5" x14ac:dyDescent="0.2">
      <c r="D4" s="1"/>
    </row>
    <row r="5" spans="1:5" x14ac:dyDescent="0.2">
      <c r="D5" s="1"/>
    </row>
    <row r="6" spans="1:5" ht="38.25" customHeight="1" x14ac:dyDescent="0.2">
      <c r="A6" s="129" t="s">
        <v>44</v>
      </c>
      <c r="B6" s="129"/>
      <c r="C6" s="129"/>
      <c r="D6" s="129"/>
    </row>
    <row r="7" spans="1:5" ht="38.25" customHeight="1" x14ac:dyDescent="0.2">
      <c r="A7" s="106"/>
      <c r="B7" s="106"/>
      <c r="C7" s="106"/>
      <c r="D7" s="106"/>
    </row>
    <row r="8" spans="1:5" ht="14.25" customHeight="1" thickBot="1" x14ac:dyDescent="0.25">
      <c r="D8" s="3" t="s">
        <v>9</v>
      </c>
    </row>
    <row r="9" spans="1:5" ht="31.5" customHeight="1" thickBot="1" x14ac:dyDescent="0.25">
      <c r="A9" s="124" t="s">
        <v>6</v>
      </c>
      <c r="B9" s="42" t="s">
        <v>8</v>
      </c>
      <c r="C9" s="43" t="s">
        <v>7</v>
      </c>
      <c r="D9" s="9" t="s">
        <v>2</v>
      </c>
    </row>
    <row r="10" spans="1:5" ht="6" customHeight="1" thickBot="1" x14ac:dyDescent="0.25">
      <c r="A10" s="48"/>
      <c r="B10" s="49"/>
      <c r="C10" s="49"/>
      <c r="D10" s="50"/>
    </row>
    <row r="11" spans="1:5" ht="23.25" customHeight="1" thickBot="1" x14ac:dyDescent="0.25">
      <c r="A11" s="125" t="s">
        <v>43</v>
      </c>
      <c r="B11" s="126">
        <f>SUM(B12:B95)</f>
        <v>63067.179999999993</v>
      </c>
      <c r="C11" s="127">
        <f>SUM(C12:C95)</f>
        <v>519965.39</v>
      </c>
      <c r="D11" s="128">
        <f>SUM(D12:D95)</f>
        <v>583032.57000000007</v>
      </c>
      <c r="E11" s="2"/>
    </row>
    <row r="12" spans="1:5" ht="15.75" x14ac:dyDescent="0.25">
      <c r="A12" s="23" t="s">
        <v>4</v>
      </c>
      <c r="B12" s="40"/>
      <c r="C12" s="4"/>
      <c r="D12" s="24">
        <f>B13+B14+B15+C13+C14+C15</f>
        <v>10000</v>
      </c>
    </row>
    <row r="13" spans="1:5" ht="26.25" thickBot="1" x14ac:dyDescent="0.25">
      <c r="A13" s="58" t="s">
        <v>28</v>
      </c>
      <c r="B13" s="21"/>
      <c r="C13" s="7">
        <v>10000</v>
      </c>
      <c r="D13" s="11"/>
    </row>
    <row r="14" spans="1:5" ht="13.5" hidden="1" thickBot="1" x14ac:dyDescent="0.25">
      <c r="A14" s="59"/>
      <c r="B14" s="41"/>
      <c r="C14" s="6"/>
      <c r="D14" s="10"/>
    </row>
    <row r="15" spans="1:5" ht="13.5" hidden="1" thickBot="1" x14ac:dyDescent="0.25">
      <c r="A15" s="60"/>
      <c r="B15" s="61"/>
      <c r="C15" s="7"/>
      <c r="D15" s="11"/>
    </row>
    <row r="16" spans="1:5" ht="15.75" hidden="1" x14ac:dyDescent="0.25">
      <c r="A16" s="62" t="s">
        <v>5</v>
      </c>
      <c r="B16" s="63"/>
      <c r="C16" s="64"/>
      <c r="D16" s="24">
        <f>SUM(B17:B20) + SUM(C17:C20)</f>
        <v>0</v>
      </c>
    </row>
    <row r="17" spans="1:4" ht="24.75" hidden="1" customHeight="1" thickBot="1" x14ac:dyDescent="0.25">
      <c r="A17" s="108"/>
      <c r="B17" s="109"/>
      <c r="C17" s="65"/>
      <c r="D17" s="107"/>
    </row>
    <row r="18" spans="1:4" ht="12.75" hidden="1" customHeight="1" x14ac:dyDescent="0.2">
      <c r="A18" s="16"/>
      <c r="B18" s="44"/>
      <c r="C18" s="66"/>
      <c r="D18" s="32"/>
    </row>
    <row r="19" spans="1:4" ht="12.75" hidden="1" customHeight="1" x14ac:dyDescent="0.2">
      <c r="A19" s="16"/>
      <c r="B19" s="41"/>
      <c r="C19" s="6"/>
      <c r="D19" s="10"/>
    </row>
    <row r="20" spans="1:4" ht="13.5" hidden="1" thickBot="1" x14ac:dyDescent="0.25">
      <c r="A20" s="60"/>
      <c r="B20" s="21"/>
      <c r="C20" s="7"/>
      <c r="D20" s="12"/>
    </row>
    <row r="21" spans="1:4" ht="16.5" hidden="1" thickBot="1" x14ac:dyDescent="0.3">
      <c r="A21" s="62" t="s">
        <v>11</v>
      </c>
      <c r="B21" s="67"/>
      <c r="C21" s="8"/>
      <c r="D21" s="24">
        <f>B23+B22+C22+C23</f>
        <v>0</v>
      </c>
    </row>
    <row r="22" spans="1:4" ht="13.5" hidden="1" thickBot="1" x14ac:dyDescent="0.25">
      <c r="A22" s="98"/>
      <c r="B22" s="44"/>
      <c r="C22" s="85"/>
      <c r="D22" s="94"/>
    </row>
    <row r="23" spans="1:4" ht="13.5" hidden="1" thickBot="1" x14ac:dyDescent="0.25">
      <c r="A23" s="60"/>
      <c r="B23" s="97"/>
      <c r="C23" s="7"/>
      <c r="D23" s="11"/>
    </row>
    <row r="24" spans="1:4" ht="16.5" hidden="1" thickBot="1" x14ac:dyDescent="0.3">
      <c r="A24" s="62" t="s">
        <v>10</v>
      </c>
      <c r="B24" s="63"/>
      <c r="C24" s="64"/>
      <c r="D24" s="24">
        <f>B25+B26+C25+C26</f>
        <v>0</v>
      </c>
    </row>
    <row r="25" spans="1:4" ht="13.5" hidden="1" thickBot="1" x14ac:dyDescent="0.25">
      <c r="A25" s="59"/>
      <c r="B25" s="41"/>
      <c r="C25" s="6"/>
      <c r="D25" s="10"/>
    </row>
    <row r="26" spans="1:4" ht="13.5" hidden="1" thickBot="1" x14ac:dyDescent="0.25">
      <c r="A26" s="60"/>
      <c r="B26" s="21"/>
      <c r="C26" s="7"/>
      <c r="D26" s="12"/>
    </row>
    <row r="27" spans="1:4" ht="16.5" hidden="1" thickBot="1" x14ac:dyDescent="0.3">
      <c r="A27" s="68" t="s">
        <v>3</v>
      </c>
      <c r="B27" s="67"/>
      <c r="C27" s="69"/>
      <c r="D27" s="25">
        <f>SUM(B28:B36)+SUM(C28:C36)</f>
        <v>0</v>
      </c>
    </row>
    <row r="28" spans="1:4" ht="15" hidden="1" thickBot="1" x14ac:dyDescent="0.25">
      <c r="A28" s="70"/>
      <c r="B28" s="44"/>
      <c r="C28" s="71"/>
      <c r="D28" s="33"/>
    </row>
    <row r="29" spans="1:4" ht="15" hidden="1" thickBot="1" x14ac:dyDescent="0.25">
      <c r="A29" s="72"/>
      <c r="B29" s="44"/>
      <c r="C29" s="71"/>
      <c r="D29" s="33"/>
    </row>
    <row r="30" spans="1:4" ht="15" hidden="1" thickBot="1" x14ac:dyDescent="0.25">
      <c r="A30" s="72"/>
      <c r="B30" s="44"/>
      <c r="C30" s="73"/>
      <c r="D30" s="33"/>
    </row>
    <row r="31" spans="1:4" ht="15" hidden="1" thickBot="1" x14ac:dyDescent="0.25">
      <c r="A31" s="105"/>
      <c r="B31" s="44"/>
      <c r="C31" s="73"/>
      <c r="D31" s="33"/>
    </row>
    <row r="32" spans="1:4" ht="15" hidden="1" thickBot="1" x14ac:dyDescent="0.25">
      <c r="A32" s="105"/>
      <c r="B32" s="44"/>
      <c r="C32" s="71"/>
      <c r="D32" s="33"/>
    </row>
    <row r="33" spans="1:5" ht="15" hidden="1" thickBot="1" x14ac:dyDescent="0.25">
      <c r="A33" s="105"/>
      <c r="B33" s="44"/>
      <c r="C33" s="71"/>
      <c r="D33" s="33"/>
    </row>
    <row r="34" spans="1:5" ht="15" hidden="1" thickBot="1" x14ac:dyDescent="0.25">
      <c r="A34" s="105"/>
      <c r="B34" s="44"/>
      <c r="C34" s="71"/>
      <c r="D34" s="33"/>
    </row>
    <row r="35" spans="1:5" ht="15" hidden="1" thickBot="1" x14ac:dyDescent="0.25">
      <c r="A35" s="72"/>
      <c r="B35" s="44"/>
      <c r="C35" s="73"/>
      <c r="D35" s="102"/>
    </row>
    <row r="36" spans="1:5" ht="13.5" hidden="1" thickBot="1" x14ac:dyDescent="0.25">
      <c r="A36" s="74"/>
      <c r="B36" s="57"/>
      <c r="C36" s="75"/>
      <c r="D36" s="46"/>
    </row>
    <row r="37" spans="1:5" ht="16.5" hidden="1" thickBot="1" x14ac:dyDescent="0.3">
      <c r="A37" s="76" t="s">
        <v>16</v>
      </c>
      <c r="B37" s="77"/>
      <c r="C37" s="78"/>
      <c r="D37" s="25">
        <f>SUM(B38+B39+B40+C38+C39+C40)</f>
        <v>0</v>
      </c>
    </row>
    <row r="38" spans="1:5" ht="13.5" hidden="1" thickBot="1" x14ac:dyDescent="0.25">
      <c r="A38" s="72"/>
      <c r="B38" s="38"/>
      <c r="C38" s="35"/>
      <c r="D38" s="15"/>
    </row>
    <row r="39" spans="1:5" ht="13.15" hidden="1" customHeight="1" x14ac:dyDescent="0.2">
      <c r="A39" s="72"/>
      <c r="B39" s="38"/>
      <c r="C39" s="35"/>
      <c r="D39" s="15"/>
    </row>
    <row r="40" spans="1:5" ht="13.5" hidden="1" thickBot="1" x14ac:dyDescent="0.25">
      <c r="A40" s="80"/>
      <c r="B40" s="55"/>
      <c r="C40" s="53"/>
      <c r="D40" s="14"/>
    </row>
    <row r="41" spans="1:5" ht="15.75" x14ac:dyDescent="0.25">
      <c r="A41" s="76" t="s">
        <v>17</v>
      </c>
      <c r="B41" s="67"/>
      <c r="C41" s="69"/>
      <c r="D41" s="25">
        <f>SUM(B42:B47)+SUM(C42:C47)</f>
        <v>33866.879999999997</v>
      </c>
      <c r="E41" s="2"/>
    </row>
    <row r="42" spans="1:5" ht="27.75" customHeight="1" x14ac:dyDescent="0.2">
      <c r="A42" s="113" t="s">
        <v>24</v>
      </c>
      <c r="B42" s="18">
        <v>2629.39</v>
      </c>
      <c r="C42" s="19"/>
      <c r="D42" s="26"/>
      <c r="E42" s="45"/>
    </row>
    <row r="43" spans="1:5" ht="26.45" customHeight="1" x14ac:dyDescent="0.2">
      <c r="A43" s="115" t="s">
        <v>32</v>
      </c>
      <c r="B43" s="38">
        <v>30000</v>
      </c>
      <c r="C43" s="35"/>
      <c r="D43" s="26"/>
    </row>
    <row r="44" spans="1:5" ht="15" customHeight="1" x14ac:dyDescent="0.2">
      <c r="A44" s="120" t="s">
        <v>25</v>
      </c>
      <c r="B44" s="38"/>
      <c r="C44" s="35">
        <v>498.79</v>
      </c>
      <c r="D44" s="116"/>
    </row>
    <row r="45" spans="1:5" ht="15" customHeight="1" x14ac:dyDescent="0.2">
      <c r="A45" s="120" t="s">
        <v>26</v>
      </c>
      <c r="B45" s="38">
        <v>445.1</v>
      </c>
      <c r="C45" s="35"/>
      <c r="D45" s="116"/>
    </row>
    <row r="46" spans="1:5" ht="15" customHeight="1" thickBot="1" x14ac:dyDescent="0.25">
      <c r="A46" s="113" t="s">
        <v>27</v>
      </c>
      <c r="B46" s="21">
        <v>293.60000000000002</v>
      </c>
      <c r="C46" s="22"/>
      <c r="D46" s="26"/>
    </row>
    <row r="47" spans="1:5" ht="15" hidden="1" thickBot="1" x14ac:dyDescent="0.25">
      <c r="A47" s="114"/>
      <c r="B47" s="55"/>
      <c r="C47" s="53"/>
      <c r="D47" s="56"/>
    </row>
    <row r="48" spans="1:5" ht="15.75" x14ac:dyDescent="0.25">
      <c r="A48" s="62" t="s">
        <v>18</v>
      </c>
      <c r="B48" s="63"/>
      <c r="C48" s="64"/>
      <c r="D48" s="24">
        <f>B49+C49</f>
        <v>2000</v>
      </c>
    </row>
    <row r="49" spans="1:4" ht="15" thickBot="1" x14ac:dyDescent="0.25">
      <c r="A49" s="81" t="s">
        <v>29</v>
      </c>
      <c r="B49" s="21">
        <v>2000</v>
      </c>
      <c r="C49" s="7"/>
      <c r="D49" s="30"/>
    </row>
    <row r="50" spans="1:4" ht="16.5" hidden="1" thickBot="1" x14ac:dyDescent="0.3">
      <c r="A50" s="62" t="s">
        <v>15</v>
      </c>
      <c r="B50" s="63"/>
      <c r="C50" s="64"/>
      <c r="D50" s="25">
        <f>SUM(B51:B53)+C51+C53</f>
        <v>0</v>
      </c>
    </row>
    <row r="51" spans="1:4" ht="15" hidden="1" thickBot="1" x14ac:dyDescent="0.25">
      <c r="A51" s="79"/>
      <c r="B51" s="18"/>
      <c r="C51" s="5"/>
      <c r="D51" s="26"/>
    </row>
    <row r="52" spans="1:4" ht="15" hidden="1" thickBot="1" x14ac:dyDescent="0.25">
      <c r="A52" s="82"/>
      <c r="B52" s="20"/>
      <c r="C52" s="39"/>
      <c r="D52" s="27"/>
    </row>
    <row r="53" spans="1:4" ht="15" hidden="1" thickBot="1" x14ac:dyDescent="0.25">
      <c r="A53" s="83"/>
      <c r="B53" s="21"/>
      <c r="C53" s="7"/>
      <c r="D53" s="28"/>
    </row>
    <row r="54" spans="1:4" ht="15.75" x14ac:dyDescent="0.25">
      <c r="A54" s="62" t="s">
        <v>1</v>
      </c>
      <c r="B54" s="67"/>
      <c r="C54" s="8"/>
      <c r="D54" s="29">
        <f>SUM(B55:B63) + SUM(C55:C63)</f>
        <v>399195.69</v>
      </c>
    </row>
    <row r="55" spans="1:4" ht="15" customHeight="1" x14ac:dyDescent="0.2">
      <c r="A55" s="79" t="s">
        <v>34</v>
      </c>
      <c r="B55" s="84"/>
      <c r="C55" s="85">
        <v>10000</v>
      </c>
      <c r="D55" s="36"/>
    </row>
    <row r="56" spans="1:4" ht="15" customHeight="1" x14ac:dyDescent="0.2">
      <c r="A56" s="79" t="s">
        <v>35</v>
      </c>
      <c r="B56" s="84"/>
      <c r="C56" s="85">
        <v>55000</v>
      </c>
      <c r="D56" s="36"/>
    </row>
    <row r="57" spans="1:4" ht="15" customHeight="1" x14ac:dyDescent="0.2">
      <c r="A57" s="79" t="s">
        <v>36</v>
      </c>
      <c r="B57" s="84"/>
      <c r="C57" s="85">
        <v>60000</v>
      </c>
      <c r="D57" s="36"/>
    </row>
    <row r="58" spans="1:4" ht="15" customHeight="1" x14ac:dyDescent="0.2">
      <c r="A58" s="79" t="s">
        <v>37</v>
      </c>
      <c r="B58" s="84"/>
      <c r="C58" s="85">
        <v>75000</v>
      </c>
      <c r="D58" s="36"/>
    </row>
    <row r="59" spans="1:4" ht="15" customHeight="1" x14ac:dyDescent="0.2">
      <c r="A59" s="79" t="s">
        <v>41</v>
      </c>
      <c r="B59" s="84"/>
      <c r="C59" s="85">
        <v>97496.6</v>
      </c>
      <c r="D59" s="36"/>
    </row>
    <row r="60" spans="1:4" ht="15" customHeight="1" x14ac:dyDescent="0.2">
      <c r="A60" s="79" t="s">
        <v>38</v>
      </c>
      <c r="B60" s="84"/>
      <c r="C60" s="85">
        <v>50000</v>
      </c>
      <c r="D60" s="36"/>
    </row>
    <row r="61" spans="1:4" ht="15" customHeight="1" x14ac:dyDescent="0.2">
      <c r="A61" s="79" t="s">
        <v>39</v>
      </c>
      <c r="B61" s="44">
        <v>10000</v>
      </c>
      <c r="C61" s="85">
        <v>40000</v>
      </c>
      <c r="D61" s="36"/>
    </row>
    <row r="62" spans="1:4" ht="15" customHeight="1" x14ac:dyDescent="0.2">
      <c r="A62" s="79" t="s">
        <v>40</v>
      </c>
      <c r="B62" s="44">
        <v>699.09</v>
      </c>
      <c r="C62" s="85"/>
      <c r="D62" s="36"/>
    </row>
    <row r="63" spans="1:4" ht="15" customHeight="1" thickBot="1" x14ac:dyDescent="0.25">
      <c r="A63" s="60" t="s">
        <v>42</v>
      </c>
      <c r="B63" s="61">
        <v>1000</v>
      </c>
      <c r="C63" s="7"/>
      <c r="D63" s="30"/>
    </row>
    <row r="64" spans="1:4" ht="16.5" hidden="1" thickBot="1" x14ac:dyDescent="0.3">
      <c r="A64" s="62" t="s">
        <v>12</v>
      </c>
      <c r="B64" s="86"/>
      <c r="C64" s="47"/>
      <c r="D64" s="25">
        <f>SUM(B65:B66)+SUM(C65:C66)</f>
        <v>0</v>
      </c>
    </row>
    <row r="65" spans="1:5" ht="15" hidden="1" thickBot="1" x14ac:dyDescent="0.25">
      <c r="A65" s="74" t="s">
        <v>23</v>
      </c>
      <c r="B65" s="61"/>
      <c r="C65" s="7"/>
      <c r="D65" s="28"/>
    </row>
    <row r="66" spans="1:5" ht="15" hidden="1" thickBot="1" x14ac:dyDescent="0.25">
      <c r="A66" s="90"/>
      <c r="B66" s="91"/>
      <c r="C66" s="34"/>
      <c r="D66" s="56"/>
    </row>
    <row r="67" spans="1:5" ht="16.5" hidden="1" thickBot="1" x14ac:dyDescent="0.3">
      <c r="A67" s="62" t="s">
        <v>21</v>
      </c>
      <c r="B67" s="92"/>
      <c r="C67" s="93"/>
      <c r="D67" s="24">
        <f>SUM(B68:B70)+SUM(C68:C70)</f>
        <v>0</v>
      </c>
    </row>
    <row r="68" spans="1:5" ht="15" hidden="1" thickBot="1" x14ac:dyDescent="0.25">
      <c r="A68" s="16"/>
      <c r="B68" s="86"/>
      <c r="C68" s="47"/>
      <c r="D68" s="31"/>
    </row>
    <row r="69" spans="1:5" ht="15" hidden="1" thickBot="1" x14ac:dyDescent="0.25">
      <c r="A69" s="60"/>
      <c r="B69" s="61"/>
      <c r="C69" s="7"/>
      <c r="D69" s="28"/>
    </row>
    <row r="70" spans="1:5" ht="15" hidden="1" thickBot="1" x14ac:dyDescent="0.25">
      <c r="A70" s="90"/>
      <c r="B70" s="91"/>
      <c r="C70" s="34"/>
      <c r="D70" s="101"/>
    </row>
    <row r="71" spans="1:5" ht="16.5" hidden="1" thickBot="1" x14ac:dyDescent="0.3">
      <c r="A71" s="68" t="s">
        <v>0</v>
      </c>
      <c r="B71" s="67"/>
      <c r="C71" s="69"/>
      <c r="D71" s="32">
        <f>SUM(B73:B79)+SUM(C73:C79)</f>
        <v>0</v>
      </c>
    </row>
    <row r="72" spans="1:5" ht="15" hidden="1" thickBot="1" x14ac:dyDescent="0.25">
      <c r="A72" s="70" t="s">
        <v>14</v>
      </c>
      <c r="B72" s="86"/>
      <c r="C72" s="35"/>
      <c r="D72" s="31"/>
    </row>
    <row r="73" spans="1:5" ht="15" hidden="1" thickBot="1" x14ac:dyDescent="0.25">
      <c r="A73" s="95"/>
      <c r="B73" s="86"/>
      <c r="C73" s="35"/>
      <c r="D73" s="31"/>
      <c r="E73" s="54"/>
    </row>
    <row r="74" spans="1:5" ht="15" hidden="1" thickBot="1" x14ac:dyDescent="0.25">
      <c r="A74" s="95"/>
      <c r="B74" s="86"/>
      <c r="C74" s="35"/>
      <c r="D74" s="31"/>
    </row>
    <row r="75" spans="1:5" ht="15" hidden="1" thickBot="1" x14ac:dyDescent="0.25">
      <c r="A75" s="95"/>
      <c r="B75" s="86"/>
      <c r="C75" s="35"/>
      <c r="D75" s="31"/>
    </row>
    <row r="76" spans="1:5" ht="15" hidden="1" thickBot="1" x14ac:dyDescent="0.25">
      <c r="A76" s="95"/>
      <c r="B76" s="86"/>
      <c r="C76" s="35"/>
      <c r="D76" s="31"/>
    </row>
    <row r="77" spans="1:5" ht="15" hidden="1" thickBot="1" x14ac:dyDescent="0.25">
      <c r="A77" s="98"/>
      <c r="B77" s="86"/>
      <c r="C77" s="35"/>
      <c r="D77" s="31"/>
      <c r="E77" s="54"/>
    </row>
    <row r="78" spans="1:5" ht="15" hidden="1" thickBot="1" x14ac:dyDescent="0.25">
      <c r="A78" s="98"/>
      <c r="B78" s="44"/>
      <c r="C78" s="19"/>
      <c r="D78" s="31"/>
    </row>
    <row r="79" spans="1:5" ht="15" hidden="1" thickBot="1" x14ac:dyDescent="0.25">
      <c r="A79" s="110"/>
      <c r="B79" s="91"/>
      <c r="C79" s="53"/>
      <c r="D79" s="28"/>
      <c r="E79" s="54"/>
    </row>
    <row r="80" spans="1:5" ht="16.5" hidden="1" thickBot="1" x14ac:dyDescent="0.3">
      <c r="A80" s="62" t="s">
        <v>22</v>
      </c>
      <c r="B80" s="63"/>
      <c r="C80" s="64"/>
      <c r="D80" s="24">
        <f>B81+C81</f>
        <v>0</v>
      </c>
      <c r="E80" s="54"/>
    </row>
    <row r="81" spans="1:5" ht="13.5" hidden="1" thickBot="1" x14ac:dyDescent="0.25">
      <c r="A81" s="58"/>
      <c r="B81" s="21"/>
      <c r="C81" s="7"/>
      <c r="D81" s="11"/>
      <c r="E81" s="54"/>
    </row>
    <row r="82" spans="1:5" ht="15.75" x14ac:dyDescent="0.25">
      <c r="A82" s="87" t="s">
        <v>19</v>
      </c>
      <c r="B82" s="67"/>
      <c r="C82" s="88"/>
      <c r="D82" s="29">
        <f>SUM(B83:B95)+SUM(C83:C95)</f>
        <v>137970</v>
      </c>
      <c r="E82" s="54"/>
    </row>
    <row r="83" spans="1:5" ht="14.25" hidden="1" x14ac:dyDescent="0.2">
      <c r="A83" s="16"/>
      <c r="B83" s="63"/>
      <c r="C83" s="89"/>
      <c r="D83" s="25"/>
      <c r="E83" s="54"/>
    </row>
    <row r="84" spans="1:5" ht="15" customHeight="1" x14ac:dyDescent="0.2">
      <c r="A84" s="16" t="s">
        <v>33</v>
      </c>
      <c r="B84" s="86"/>
      <c r="C84" s="89">
        <v>70000</v>
      </c>
      <c r="D84" s="25"/>
      <c r="E84" s="54"/>
    </row>
    <row r="85" spans="1:5" ht="15" customHeight="1" x14ac:dyDescent="0.2">
      <c r="A85" s="99" t="s">
        <v>20</v>
      </c>
      <c r="B85" s="44">
        <v>3000</v>
      </c>
      <c r="C85" s="111">
        <v>5000</v>
      </c>
      <c r="D85" s="36"/>
    </row>
    <row r="86" spans="1:5" ht="15" customHeight="1" x14ac:dyDescent="0.2">
      <c r="A86" s="99" t="s">
        <v>30</v>
      </c>
      <c r="B86" s="117">
        <v>8000</v>
      </c>
      <c r="C86" s="118">
        <v>22070</v>
      </c>
      <c r="D86" s="119"/>
    </row>
    <row r="87" spans="1:5" ht="15" customHeight="1" thickBot="1" x14ac:dyDescent="0.25">
      <c r="A87" s="83" t="s">
        <v>31</v>
      </c>
      <c r="B87" s="61">
        <v>5000</v>
      </c>
      <c r="C87" s="112">
        <v>24900</v>
      </c>
      <c r="D87" s="104"/>
    </row>
    <row r="88" spans="1:5" ht="15" hidden="1" thickBot="1" x14ac:dyDescent="0.25">
      <c r="A88" s="121"/>
      <c r="B88" s="91"/>
      <c r="C88" s="122"/>
      <c r="D88" s="123"/>
    </row>
    <row r="89" spans="1:5" ht="14.25" hidden="1" x14ac:dyDescent="0.2">
      <c r="A89" s="103"/>
      <c r="B89" s="96"/>
      <c r="C89" s="35"/>
      <c r="D89" s="31"/>
      <c r="E89" s="54"/>
    </row>
    <row r="90" spans="1:5" ht="14.25" hidden="1" x14ac:dyDescent="0.2">
      <c r="A90" s="99"/>
      <c r="B90" s="96"/>
      <c r="C90" s="35"/>
      <c r="D90" s="31"/>
      <c r="E90" s="54"/>
    </row>
    <row r="91" spans="1:5" ht="14.25" hidden="1" x14ac:dyDescent="0.2">
      <c r="A91" s="16"/>
      <c r="B91" s="38"/>
      <c r="C91" s="35"/>
      <c r="D91" s="31"/>
    </row>
    <row r="92" spans="1:5" ht="13.5" hidden="1" thickBot="1" x14ac:dyDescent="0.25">
      <c r="A92" s="83"/>
      <c r="B92" s="100"/>
      <c r="C92" s="22"/>
      <c r="D92" s="12"/>
    </row>
    <row r="93" spans="1:5" hidden="1" x14ac:dyDescent="0.2">
      <c r="A93" s="16"/>
      <c r="B93" s="37"/>
      <c r="C93" s="35"/>
      <c r="D93" s="13"/>
    </row>
    <row r="94" spans="1:5" hidden="1" x14ac:dyDescent="0.2">
      <c r="A94" s="17"/>
      <c r="B94" s="37"/>
      <c r="C94" s="35"/>
      <c r="D94" s="13"/>
    </row>
    <row r="95" spans="1:5" ht="13.5" hidden="1" thickBot="1" x14ac:dyDescent="0.25">
      <c r="A95" s="51"/>
      <c r="B95" s="52"/>
      <c r="C95" s="53"/>
      <c r="D95" s="14"/>
    </row>
    <row r="96" spans="1:5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</sheetData>
  <mergeCells count="1">
    <mergeCell ref="A6:D6"/>
  </mergeCells>
  <printOptions horizontalCentered="1"/>
  <pageMargins left="0.31496062992125984" right="0.31496062992125984" top="0.98425196850393704" bottom="0.39370078740157483" header="0.31496062992125984" footer="0.1181102362204724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3.ZR</vt:lpstr>
      <vt:lpstr>'3.ZR'!Názvy_tisku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2025-08-14T10:18:12Z</cp:lastPrinted>
  <dcterms:created xsi:type="dcterms:W3CDTF">2010-05-26T11:33:11Z</dcterms:created>
  <dcterms:modified xsi:type="dcterms:W3CDTF">2025-08-14T10:18:14Z</dcterms:modified>
</cp:coreProperties>
</file>