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2\14. RK\14-549\"/>
    </mc:Choice>
  </mc:AlternateContent>
  <xr:revisionPtr revIDLastSave="0" documentId="8_{C9355232-3113-49F1-83B3-AC67A4605B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33353'!$A$4:$J$76</definedName>
    <definedName name="_xlnm.Print_Titles" localSheetId="0">'tab. 1 ÚZ 33353'!$A:$D,'tab. 1 ÚZ 33353'!$1:$4</definedName>
    <definedName name="_xlnm.Print_Area" localSheetId="0">'tab. 1 ÚZ 33353'!$A$1:$J$76</definedName>
    <definedName name="Z_0BD924C6_3099_4EF2_AFF3_1D8CE8F73159_.wvu.Cols" localSheetId="0" hidden="1">'tab. 1 ÚZ 33353'!#REF!</definedName>
    <definedName name="Z_0BD924C6_3099_4EF2_AFF3_1D8CE8F73159_.wvu.FilterData" localSheetId="0" hidden="1">'tab. 1 ÚZ 33353'!$A$4:$J$76</definedName>
    <definedName name="Z_0BD924C6_3099_4EF2_AFF3_1D8CE8F73159_.wvu.PrintArea" localSheetId="0" hidden="1">'tab. 1 ÚZ 33353'!$A$2:$D$102</definedName>
    <definedName name="Z_0BD924C6_3099_4EF2_AFF3_1D8CE8F73159_.wvu.PrintTitles" localSheetId="0" hidden="1">'tab. 1 ÚZ 33353'!$A:$D,'tab. 1 ÚZ 33353'!$3:$4</definedName>
    <definedName name="Z_1620B941_AC5D_441E_B2EA_C9A14DB1AE26_.wvu.FilterData" localSheetId="0" hidden="1">'tab. 1 ÚZ 33353'!$A$4:$D$76</definedName>
    <definedName name="Z_227D913F_911F_4E7D_BE7D_2B7ED8E90B24_.wvu.Cols" localSheetId="0" hidden="1">'tab. 1 ÚZ 33353'!#REF!</definedName>
    <definedName name="Z_227D913F_911F_4E7D_BE7D_2B7ED8E90B24_.wvu.FilterData" localSheetId="0" hidden="1">'tab. 1 ÚZ 33353'!$A$4:$D$76</definedName>
    <definedName name="Z_227D913F_911F_4E7D_BE7D_2B7ED8E90B24_.wvu.PrintTitles" localSheetId="0" hidden="1">'tab. 1 ÚZ 33353'!$A:$D,'tab. 1 ÚZ 33353'!$3:$4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33353'!$A$4:$D$76</definedName>
    <definedName name="Z_418E7588_9C84_481B_9101_06B9BF24F0A7_.wvu.FilterData" localSheetId="0" hidden="1">'tab. 1 ÚZ 33353'!$A$4:$C$75</definedName>
    <definedName name="Z_44DC48B6_D783_4EE2_931A_A96AD85D2727_.wvu.FilterData" localSheetId="0" hidden="1">'tab. 1 ÚZ 33353'!$A$4:$D$76</definedName>
    <definedName name="Z_4FA63A44_AF67_4794_97C4_01B4FA8CCE1D_.wvu.Cols" localSheetId="0" hidden="1">'tab. 1 ÚZ 33353'!#REF!,'tab. 1 ÚZ 33353'!$C:$C</definedName>
    <definedName name="Z_4FA63A44_AF67_4794_97C4_01B4FA8CCE1D_.wvu.FilterData" localSheetId="0" hidden="1">'tab. 1 ÚZ 33353'!$A$4:$D$76</definedName>
    <definedName name="Z_4FA63A44_AF67_4794_97C4_01B4FA8CCE1D_.wvu.PrintTitles" localSheetId="0" hidden="1">'tab. 1 ÚZ 33353'!$A:$D,'tab. 1 ÚZ 33353'!$3:$4</definedName>
    <definedName name="Z_50007AF4_7D0F_44F2_A087_281793E404FF_.wvu.Cols" localSheetId="0" hidden="1">'tab. 1 ÚZ 33353'!#REF!</definedName>
    <definedName name="Z_50007AF4_7D0F_44F2_A087_281793E404FF_.wvu.FilterData" localSheetId="0" hidden="1">'tab. 1 ÚZ 33353'!$A$4:$D$76</definedName>
    <definedName name="Z_50007AF4_7D0F_44F2_A087_281793E404FF_.wvu.PrintArea" localSheetId="0" hidden="1">'tab. 1 ÚZ 33353'!$A$2:$D$102</definedName>
    <definedName name="Z_50007AF4_7D0F_44F2_A087_281793E404FF_.wvu.PrintTitles" localSheetId="0" hidden="1">'tab. 1 ÚZ 33353'!$A:$D,'tab. 1 ÚZ 33353'!$3:$4</definedName>
    <definedName name="Z_5EDFCA9F_1240_4549_9373_6241D3E6F558_.wvu.FilterData" localSheetId="0" hidden="1">'tab. 1 ÚZ 33353'!$A$4:$D$76</definedName>
    <definedName name="Z_67FE89F2_6084_484E_AA0C_83FBDA6BC923_.wvu.Cols" localSheetId="0" hidden="1">'tab. 1 ÚZ 33353'!#REF!</definedName>
    <definedName name="Z_67FE89F2_6084_484E_AA0C_83FBDA6BC923_.wvu.FilterData" localSheetId="0" hidden="1">'tab. 1 ÚZ 33353'!$A$4:$D$76</definedName>
    <definedName name="Z_67FE89F2_6084_484E_AA0C_83FBDA6BC923_.wvu.PrintTitles" localSheetId="0" hidden="1">'tab. 1 ÚZ 33353'!$A:$D,'tab. 1 ÚZ 33353'!$3:$4</definedName>
    <definedName name="Z_694E4A31_80F0_4710_80C5_5D2308DA3401_.wvu.FilterData" localSheetId="0" hidden="1">'tab. 1 ÚZ 33353'!$A$4:$D$76</definedName>
    <definedName name="Z_694E4A31_80F0_4710_80C5_5D2308DA3401_.wvu.PrintArea" localSheetId="0" hidden="1">'tab. 1 ÚZ 33353'!$A$3:$K$102</definedName>
    <definedName name="Z_694E4A31_80F0_4710_80C5_5D2308DA3401_.wvu.PrintTitles" localSheetId="0" hidden="1">'tab. 1 ÚZ 33353'!$A:$D,'tab. 1 ÚZ 33353'!$3:$4</definedName>
    <definedName name="Z_694E4A31_80F0_4710_80C5_5D2308DA3401_.wvu.Rows" localSheetId="0" hidden="1">'tab. 1 ÚZ 33353'!$87:$98</definedName>
    <definedName name="Z_6DD9A3C6_0EC1_4D11_8134_BD550C5C18F3_.wvu.Cols" localSheetId="0" hidden="1">'tab. 1 ÚZ 33353'!#REF!</definedName>
    <definedName name="Z_6DD9A3C6_0EC1_4D11_8134_BD550C5C18F3_.wvu.FilterData" localSheetId="0" hidden="1">'tab. 1 ÚZ 33353'!$A$4:$D$76</definedName>
    <definedName name="Z_6DD9A3C6_0EC1_4D11_8134_BD550C5C18F3_.wvu.PrintTitles" localSheetId="0" hidden="1">'tab. 1 ÚZ 33353'!$A:$D,'tab. 1 ÚZ 33353'!$3:$4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33353'!$A$4:$D$76</definedName>
    <definedName name="Z_772DC8FC_2665_44ED_B39A_7A11AFD4FC25_.wvu.FilterData" localSheetId="0" hidden="1">'tab. 1 ÚZ 33353'!$A$4:$D$76</definedName>
    <definedName name="Z_8BE861AD_F608_4678_92EA_DB42A2A348F2_.wvu.FilterData" localSheetId="0" hidden="1">'tab. 1 ÚZ 33353'!$A$4:$D$76</definedName>
    <definedName name="Z_8E048B81_01CE_4F85_BC45_5B2D5F56E819_.wvu.FilterData" localSheetId="0" hidden="1">'tab. 1 ÚZ 33353'!$A$4:$D$76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33353'!$A$4:$D$76</definedName>
    <definedName name="Z_AA79961A_9501_42F4_9A2C_9007C6F72780_.wvu.FilterData" localSheetId="0" hidden="1">'tab. 1 ÚZ 33353'!$A$4:$D$76</definedName>
    <definedName name="Z_B66DF628_ACFC_4FEC_BCE9_B4E51E1E3B4E_.wvu.FilterData" localSheetId="0" hidden="1">'tab. 1 ÚZ 33353'!$A$4:$D$76</definedName>
    <definedName name="Z_B6E5AE5F_050C_47A0_A592_CEC46E51C813_.wvu.Cols" localSheetId="0" hidden="1">'tab. 1 ÚZ 33353'!#REF!</definedName>
    <definedName name="Z_B6E5AE5F_050C_47A0_A592_CEC46E51C813_.wvu.FilterData" localSheetId="0" hidden="1">'tab. 1 ÚZ 33353'!$A$4:$D$76</definedName>
    <definedName name="Z_B6E5AE5F_050C_47A0_A592_CEC46E51C813_.wvu.PrintArea" localSheetId="0" hidden="1">'tab. 1 ÚZ 33353'!$A$2:$D$102</definedName>
    <definedName name="Z_B6E5AE5F_050C_47A0_A592_CEC46E51C813_.wvu.PrintTitles" localSheetId="0" hidden="1">'tab. 1 ÚZ 33353'!$A:$D,'tab. 1 ÚZ 33353'!$3:$4</definedName>
    <definedName name="Z_BAF049C7_E2BD_41B6_9944_0AA7DA58D2E6_.wvu.Cols" localSheetId="0" hidden="1">'tab. 1 ÚZ 33353'!#REF!</definedName>
    <definedName name="Z_BAF049C7_E2BD_41B6_9944_0AA7DA58D2E6_.wvu.FilterData" localSheetId="0" hidden="1">'tab. 1 ÚZ 33353'!$A$4:$D$4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33353'!$A:$D,'tab. 1 ÚZ 33353'!$3:$4</definedName>
    <definedName name="Z_BFC04F0D_4E95_46C5_8AB0_424B2F60E0A2_.wvu.FilterData" localSheetId="0" hidden="1">'tab. 1 ÚZ 33353'!$A$4:$D$76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33353'!#REF!</definedName>
    <definedName name="Z_D83ABB18_125E_4D22_9631_631518514E68_.wvu.FilterData" localSheetId="0" hidden="1">'tab. 1 ÚZ 33353'!$A$4:$J$76</definedName>
    <definedName name="Z_D83ABB18_125E_4D22_9631_631518514E68_.wvu.PrintArea" localSheetId="0" hidden="1">'tab. 1 ÚZ 33353'!$A$2:$D$102</definedName>
    <definedName name="Z_D83ABB18_125E_4D22_9631_631518514E68_.wvu.PrintTitles" localSheetId="0" hidden="1">'tab. 1 ÚZ 33353'!$A:$D,'tab. 1 ÚZ 33353'!$3:$4</definedName>
    <definedName name="Z_DD448B6E_04A3_461B_8338_D3899DD7A80C_.wvu.FilterData" localSheetId="0" hidden="1">'tab. 1 ÚZ 33353'!$A$4:$D$76</definedName>
    <definedName name="Z_E1C6909D_DA73_4986_AF61_1FFD5A2699E5_.wvu.FilterData" localSheetId="0" hidden="1">'tab. 1 ÚZ 33353'!$A$4:$D$76</definedName>
    <definedName name="Z_EA2BC8FA_8927_4554_9337_844AFACAC459_.wvu.FilterData" localSheetId="0" hidden="1">'tab. 1 ÚZ 33353'!$A$4:$D$76</definedName>
    <definedName name="Z_EB5AD9E7_DF7D_4C50_8C06_104206A354A7_.wvu.Cols" localSheetId="0" hidden="1">'tab. 1 ÚZ 33353'!#REF!</definedName>
    <definedName name="Z_EB5AD9E7_DF7D_4C50_8C06_104206A354A7_.wvu.FilterData" localSheetId="0" hidden="1">'tab. 1 ÚZ 33353'!$A$4:$D$76</definedName>
    <definedName name="Z_EB5AD9E7_DF7D_4C50_8C06_104206A354A7_.wvu.PrintArea" localSheetId="0" hidden="1">'tab. 1 ÚZ 33353'!$A$2:$D$102</definedName>
    <definedName name="Z_EB5AD9E7_DF7D_4C50_8C06_104206A354A7_.wvu.PrintTitles" localSheetId="0" hidden="1">'tab. 1 ÚZ 33353'!$A:$D,'tab. 1 ÚZ 33353'!$3:$4</definedName>
    <definedName name="Z_EC944348_D614_456D_8826_83AA0F97A76C_.wvu.Cols" localSheetId="0" hidden="1">'tab. 1 ÚZ 33353'!#REF!,'tab. 1 ÚZ 33353'!#REF!</definedName>
    <definedName name="Z_EC944348_D614_456D_8826_83AA0F97A76C_.wvu.FilterData" localSheetId="0" hidden="1">'tab. 1 ÚZ 33353'!$A$4:$C$75</definedName>
    <definedName name="Z_EC944348_D614_456D_8826_83AA0F97A76C_.wvu.PrintTitles" localSheetId="0" hidden="1">'tab. 1 ÚZ 33353'!$A:$C,'tab. 1 ÚZ 33353'!$3:$4</definedName>
    <definedName name="Z_FE0AAEC0_DB40_45FF_9D2E_86D92BDE920F_.wvu.FilterData" localSheetId="0" hidden="1">'tab. 1 ÚZ 33353'!$A$4:$D$76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5" l="1"/>
  <c r="I76" i="5"/>
  <c r="H76" i="5"/>
  <c r="G76" i="5"/>
  <c r="F76" i="5"/>
  <c r="E76" i="5"/>
  <c r="J82" i="5" l="1"/>
  <c r="E84" i="5" l="1"/>
  <c r="F84" i="5"/>
  <c r="H85" i="5" l="1"/>
  <c r="G85" i="5"/>
  <c r="I84" i="5"/>
  <c r="G84" i="5" l="1"/>
  <c r="H84" i="5"/>
  <c r="J84" i="5"/>
  <c r="J86" i="5" s="1"/>
</calcChain>
</file>

<file path=xl/sharedStrings.xml><?xml version="1.0" encoding="utf-8"?>
<sst xmlns="http://schemas.openxmlformats.org/spreadsheetml/2006/main" count="90" uniqueCount="90">
  <si>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</si>
  <si>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</si>
  <si>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</si>
  <si>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</si>
  <si>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</si>
  <si>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</si>
  <si>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</si>
  <si>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</si>
  <si>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</si>
  <si>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</si>
  <si>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</si>
  <si>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</si>
  <si>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</si>
  <si>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</si>
  <si>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</si>
  <si>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</si>
  <si>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</si>
  <si>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</si>
  <si>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</si>
  <si>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</si>
  <si>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</si>
  <si>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</si>
  <si>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</si>
  <si>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</si>
  <si>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</si>
  <si>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</si>
  <si>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</si>
  <si>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</si>
  <si>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</si>
  <si>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</si>
  <si>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</si>
  <si>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</si>
  <si>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</si>
  <si>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</si>
  <si>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</si>
  <si>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</si>
  <si>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</si>
  <si>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</si>
  <si>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</si>
  <si>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</si>
  <si>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</si>
  <si>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</si>
  <si>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</si>
  <si>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</si>
  <si>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částky v tis. Kč</t>
  </si>
  <si>
    <t>Odvody</t>
  </si>
  <si>
    <t>FKSP</t>
  </si>
  <si>
    <t xml:space="preserve">NIV celkem       </t>
  </si>
  <si>
    <t xml:space="preserve">ONIV </t>
  </si>
  <si>
    <t>Mateřská škola, Základní škola a Praktická škola, Trutnov</t>
  </si>
  <si>
    <t>Střední průmyslová škola, Střední odborná škola a Střední odborné učiliště, Hradec Králové, Hradební 1029</t>
  </si>
  <si>
    <t>Platy</t>
  </si>
  <si>
    <t>příjemce dotace - krajské PO</t>
  </si>
  <si>
    <t>vyčleněno z dotace od MŠMT - pokrytí</t>
  </si>
  <si>
    <t xml:space="preserve">OON 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</si>
  <si>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</si>
  <si>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</si>
  <si>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</si>
  <si>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Vyšší odborná škola, Střední škola, Základní škola a Mateřská škola, Hradec Králové, Štefánikova 549</t>
  </si>
  <si>
    <t>Mateřská škola, Trutnov, Na Struze 124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</si>
  <si>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</si>
  <si>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</si>
  <si>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</si>
  <si>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</si>
  <si>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</si>
  <si>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Střední škola strojírenská a elektrotechnická</t>
  </si>
  <si>
    <t>Celkem</t>
  </si>
  <si>
    <t>ÚZ 33 353</t>
  </si>
  <si>
    <t>Střední průmyslová škola stavební, Hradec Králové, Pospíšilova tř. 787</t>
  </si>
  <si>
    <t>Střední škola řemesel a Základní škola, Hořice</t>
  </si>
  <si>
    <t>Základní škola a Praktická škola, Jičín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</si>
  <si>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</si>
  <si>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</si>
  <si>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</si>
  <si>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</si>
  <si>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</si>
  <si>
    <t>Střední škola a Základní škola Sluneční, Hostinné</t>
  </si>
  <si>
    <t>Speciální základní škola Augustina Bartoše</t>
  </si>
  <si>
    <t>Zemědělská akademie a Gymnázium Hořice - střední škola a vyšší odborná škola, příspěvková organizace</t>
  </si>
  <si>
    <t>Střední uměleckoprůmyslová škola sochařská a kamenická, Hořice, příspěvková organizace</t>
  </si>
  <si>
    <t xml:space="preserve">Střední průmyslová škola stavební a Obchodní akademie arch. Jana Letzela, Náchod, příspěvková organizace </t>
  </si>
  <si>
    <t>Střední zemědělská škola a Střední odborné učiliště chladicí a klimatizační techniky, Kostelec nad Orlicí</t>
  </si>
  <si>
    <t>Krkonošské gymnázium a Střední odborná škola, Vrchlabí</t>
  </si>
  <si>
    <t>Střední průmyslová škola a Střední odborná škola,
Dvůr Králové nad Labem, příspěvková organizace</t>
  </si>
  <si>
    <t>Střední škola hotelnictví, řemesel a gastronomie, Trutnov, příspěvková organizace</t>
  </si>
  <si>
    <t>tab. č. 1</t>
  </si>
  <si>
    <t>Základní škola Vrchlabí, Krkonošská 230, příspěvková organizace</t>
  </si>
  <si>
    <t>Rada KHK dne 11.4.2022</t>
  </si>
  <si>
    <t>Dotace na přímé neinvestiční  výdaje pro školy a školská zařízení zřízené Královéhradeckým krajem, duben 2022</t>
  </si>
  <si>
    <t>PŘEDPOKLAD - rozdělení dotace dle ukazatelů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</si>
</sst>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Fill="1"/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0" fontId="4" fillId="0" borderId="0" xfId="0" applyFont="1" applyFill="1"/>
    <xf numFmtId="0" fontId="0" fillId="0" borderId="0" xfId="0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5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13" fillId="0" borderId="13" xfId="1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top" wrapText="1"/>
    </xf>
    <xf numFmtId="164" fontId="0" fillId="0" borderId="17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166" fontId="3" fillId="0" borderId="0" xfId="0" applyNumberFormat="1" applyFont="1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zoomScale="90" zoomScaleNormal="90" workbookViewId="0">
      <pane xSplit="4" ySplit="4" topLeftCell="E58" activePane="bottomRight" state="frozen"/>
      <selection activeCell="C1" sqref="C1"/>
      <selection pane="topRight" activeCell="G1" sqref="G1"/>
      <selection pane="bottomLeft" activeCell="C3" sqref="C3"/>
      <selection pane="bottomRight" activeCell="E101" sqref="E101"/>
    </sheetView>
  </sheetViews>
  <sheetFormatPr defaultRowHeight="15" x14ac:dyDescent="0.25"/>
  <cols>
    <col min="1" max="1" width="5.5703125" style="17" customWidth="1"/>
    <col min="2" max="2" width="6.28515625" style="17" customWidth="1"/>
    <col min="3" max="3" width="3.28515625" style="24" hidden="1" customWidth="1"/>
    <col min="4" max="4" width="43.140625" customWidth="1"/>
    <col min="5" max="5" width="14.28515625" customWidth="1"/>
    <col min="6" max="6" width="11.28515625" customWidth="1"/>
    <col min="7" max="7" width="13" customWidth="1"/>
    <col min="8" max="8" width="11.140625" customWidth="1"/>
    <col min="9" max="9" width="13" customWidth="1"/>
    <col min="10" max="10" width="15.140625" style="1" customWidth="1"/>
    <col min="11" max="11" width="1.85546875" customWidth="1"/>
  </cols>
  <sheetData>
    <row r="1" spans="1:10" ht="21.75" customHeight="1" x14ac:dyDescent="0.3">
      <c r="A1" s="42" t="s">
        <v>88</v>
      </c>
    </row>
    <row r="2" spans="1:10" ht="15.75" x14ac:dyDescent="0.25">
      <c r="A2" s="7" t="s">
        <v>67</v>
      </c>
      <c r="C2" s="26"/>
      <c r="D2" s="2"/>
      <c r="E2" s="11"/>
      <c r="F2" s="1"/>
      <c r="G2" s="1"/>
      <c r="H2" s="1"/>
      <c r="I2" s="1"/>
      <c r="J2" s="70" t="s">
        <v>85</v>
      </c>
    </row>
    <row r="3" spans="1:10" ht="15.75" thickBot="1" x14ac:dyDescent="0.3">
      <c r="A3" s="69" t="s">
        <v>87</v>
      </c>
      <c r="E3" s="11" t="s">
        <v>89</v>
      </c>
      <c r="J3" s="12" t="s">
        <v>44</v>
      </c>
    </row>
    <row r="4" spans="1:10" ht="42.75" customHeight="1" thickBot="1" x14ac:dyDescent="0.3">
      <c r="A4" s="13" t="s">
        <v>0</v>
      </c>
      <c r="B4" s="18" t="s">
        <v>1</v>
      </c>
      <c r="C4" s="27" t="s">
        <v>2</v>
      </c>
      <c r="D4" s="31" t="s">
        <v>52</v>
      </c>
      <c r="E4" s="46" t="s">
        <v>51</v>
      </c>
      <c r="F4" s="47" t="s">
        <v>54</v>
      </c>
      <c r="G4" s="48" t="s">
        <v>45</v>
      </c>
      <c r="H4" s="48" t="s">
        <v>46</v>
      </c>
      <c r="I4" s="49" t="s">
        <v>48</v>
      </c>
      <c r="J4" s="45" t="s">
        <v>47</v>
      </c>
    </row>
    <row r="5" spans="1:10" ht="25.5" x14ac:dyDescent="0.25">
      <c r="A5" s="14">
        <v>301</v>
      </c>
      <c r="B5" s="16">
        <v>3121</v>
      </c>
      <c r="C5" s="27">
        <v>1</v>
      </c>
      <c r="D5" s="32" t="s">
        <v>3</v>
      </c>
      <c r="E5" s="53">
        <v>2635.1840000000002</v>
      </c>
      <c r="F5" s="54">
        <v>18.591999999999999</v>
      </c>
      <c r="G5" s="54">
        <v>896.976</v>
      </c>
      <c r="H5" s="54">
        <v>52.704000000000001</v>
      </c>
      <c r="I5" s="55">
        <v>59.963000000000001</v>
      </c>
      <c r="J5" s="59">
        <v>3663.4190000000008</v>
      </c>
    </row>
    <row r="6" spans="1:10" ht="25.5" x14ac:dyDescent="0.25">
      <c r="A6" s="14">
        <v>302</v>
      </c>
      <c r="B6" s="14">
        <v>3121</v>
      </c>
      <c r="C6" s="27">
        <v>1</v>
      </c>
      <c r="D6" s="33" t="s">
        <v>4</v>
      </c>
      <c r="E6" s="53">
        <v>3415.9119999999998</v>
      </c>
      <c r="F6" s="54">
        <v>9.2289999999999992</v>
      </c>
      <c r="G6" s="54">
        <v>1157.6980000000001</v>
      </c>
      <c r="H6" s="54">
        <v>68.317999999999998</v>
      </c>
      <c r="I6" s="55">
        <v>65.201999999999998</v>
      </c>
      <c r="J6" s="59">
        <v>4716.3590000000004</v>
      </c>
    </row>
    <row r="7" spans="1:10" ht="28.5" customHeight="1" x14ac:dyDescent="0.25">
      <c r="A7" s="14">
        <v>303</v>
      </c>
      <c r="B7" s="14">
        <v>3121</v>
      </c>
      <c r="C7" s="27">
        <v>1</v>
      </c>
      <c r="D7" s="33" t="s">
        <v>64</v>
      </c>
      <c r="E7" s="53">
        <v>2017.9780000000001</v>
      </c>
      <c r="F7" s="54">
        <v>23.538</v>
      </c>
      <c r="G7" s="54">
        <v>690.03200000000004</v>
      </c>
      <c r="H7" s="54">
        <v>40.36</v>
      </c>
      <c r="I7" s="55">
        <v>37.902999999999999</v>
      </c>
      <c r="J7" s="59">
        <v>2809.8110000000001</v>
      </c>
    </row>
    <row r="8" spans="1:10" ht="38.25" x14ac:dyDescent="0.25">
      <c r="A8" s="14">
        <v>312</v>
      </c>
      <c r="B8" s="14">
        <v>3122</v>
      </c>
      <c r="C8" s="27">
        <v>1</v>
      </c>
      <c r="D8" s="33" t="s">
        <v>56</v>
      </c>
      <c r="E8" s="53">
        <v>2910.7040000000002</v>
      </c>
      <c r="F8" s="54">
        <v>12.132</v>
      </c>
      <c r="G8" s="54">
        <v>987.91899999999998</v>
      </c>
      <c r="H8" s="54">
        <v>58.213999999999999</v>
      </c>
      <c r="I8" s="55">
        <v>61.042000000000002</v>
      </c>
      <c r="J8" s="59">
        <v>4030.011</v>
      </c>
    </row>
    <row r="9" spans="1:10" ht="25.5" x14ac:dyDescent="0.25">
      <c r="A9" s="14">
        <v>307</v>
      </c>
      <c r="B9" s="14">
        <v>3122</v>
      </c>
      <c r="C9" s="27">
        <v>1</v>
      </c>
      <c r="D9" s="33" t="s">
        <v>5</v>
      </c>
      <c r="E9" s="53">
        <v>2080.36</v>
      </c>
      <c r="F9" s="54">
        <v>29.062999999999999</v>
      </c>
      <c r="G9" s="54">
        <v>712.98500000000001</v>
      </c>
      <c r="H9" s="54">
        <v>41.606999999999999</v>
      </c>
      <c r="I9" s="55">
        <v>106.782</v>
      </c>
      <c r="J9" s="59">
        <v>2970.7970000000005</v>
      </c>
    </row>
    <row r="10" spans="1:10" ht="38.25" x14ac:dyDescent="0.25">
      <c r="A10" s="14">
        <v>308</v>
      </c>
      <c r="B10" s="19">
        <v>3127</v>
      </c>
      <c r="C10" s="27">
        <v>1</v>
      </c>
      <c r="D10" s="33" t="s">
        <v>50</v>
      </c>
      <c r="E10" s="53">
        <v>6372.5150000000003</v>
      </c>
      <c r="F10" s="54">
        <v>84.210999999999999</v>
      </c>
      <c r="G10" s="54">
        <v>2182.373</v>
      </c>
      <c r="H10" s="54">
        <v>127.45</v>
      </c>
      <c r="I10" s="55">
        <v>141.09100000000001</v>
      </c>
      <c r="J10" s="59">
        <v>8907.6400000000012</v>
      </c>
    </row>
    <row r="11" spans="1:10" ht="25.5" x14ac:dyDescent="0.25">
      <c r="A11" s="14">
        <v>309</v>
      </c>
      <c r="B11" s="19">
        <v>3127</v>
      </c>
      <c r="C11" s="27">
        <v>1</v>
      </c>
      <c r="D11" s="33" t="s">
        <v>6</v>
      </c>
      <c r="E11" s="53">
        <v>4091.0360000000001</v>
      </c>
      <c r="F11" s="54">
        <v>19.68</v>
      </c>
      <c r="G11" s="54">
        <v>1389.422</v>
      </c>
      <c r="H11" s="54">
        <v>81.820999999999998</v>
      </c>
      <c r="I11" s="55">
        <v>334.15100000000001</v>
      </c>
      <c r="J11" s="59">
        <v>5916.1100000000006</v>
      </c>
    </row>
    <row r="12" spans="1:10" ht="38.25" x14ac:dyDescent="0.25">
      <c r="A12" s="14">
        <v>317</v>
      </c>
      <c r="B12" s="19">
        <v>3127</v>
      </c>
      <c r="C12" s="27">
        <v>1</v>
      </c>
      <c r="D12" s="33" t="s">
        <v>7</v>
      </c>
      <c r="E12" s="53">
        <v>2650.6190000000001</v>
      </c>
      <c r="F12" s="54">
        <v>89.504000000000005</v>
      </c>
      <c r="G12" s="54">
        <v>926.16200000000003</v>
      </c>
      <c r="H12" s="54">
        <v>53.012</v>
      </c>
      <c r="I12" s="55">
        <v>36.820999999999998</v>
      </c>
      <c r="J12" s="59">
        <v>3756.1179999999999</v>
      </c>
    </row>
    <row r="13" spans="1:10" ht="25.5" x14ac:dyDescent="0.25">
      <c r="A13" s="14">
        <v>305</v>
      </c>
      <c r="B13" s="19">
        <v>3122</v>
      </c>
      <c r="C13" s="27">
        <v>1</v>
      </c>
      <c r="D13" s="33" t="s">
        <v>68</v>
      </c>
      <c r="E13" s="53">
        <v>2618.078</v>
      </c>
      <c r="F13" s="54">
        <v>12.907</v>
      </c>
      <c r="G13" s="54">
        <v>889.27300000000002</v>
      </c>
      <c r="H13" s="54">
        <v>52.362000000000002</v>
      </c>
      <c r="I13" s="55">
        <v>52.917000000000002</v>
      </c>
      <c r="J13" s="59">
        <v>3625.5370000000003</v>
      </c>
    </row>
    <row r="14" spans="1:10" ht="38.25" x14ac:dyDescent="0.25">
      <c r="A14" s="14">
        <v>314</v>
      </c>
      <c r="B14" s="19">
        <v>3122</v>
      </c>
      <c r="C14" s="27">
        <v>1</v>
      </c>
      <c r="D14" s="33" t="s">
        <v>8</v>
      </c>
      <c r="E14" s="53">
        <v>5486.6210000000001</v>
      </c>
      <c r="F14" s="54">
        <v>204.40799999999999</v>
      </c>
      <c r="G14" s="54">
        <v>1923.568</v>
      </c>
      <c r="H14" s="54">
        <v>109.732</v>
      </c>
      <c r="I14" s="55">
        <v>88.197000000000003</v>
      </c>
      <c r="J14" s="59">
        <v>7812.5260000000007</v>
      </c>
    </row>
    <row r="15" spans="1:10" ht="25.5" x14ac:dyDescent="0.25">
      <c r="A15" s="14">
        <v>445</v>
      </c>
      <c r="B15" s="19">
        <v>3127</v>
      </c>
      <c r="C15" s="27">
        <v>1</v>
      </c>
      <c r="D15" s="33" t="s">
        <v>9</v>
      </c>
      <c r="E15" s="53">
        <v>3165.922</v>
      </c>
      <c r="F15" s="54">
        <v>53.344000000000001</v>
      </c>
      <c r="G15" s="54">
        <v>1088.1120000000001</v>
      </c>
      <c r="H15" s="54">
        <v>63.317999999999998</v>
      </c>
      <c r="I15" s="55">
        <v>317.01</v>
      </c>
      <c r="J15" s="59">
        <v>4687.706000000001</v>
      </c>
    </row>
    <row r="16" spans="1:10" ht="25.5" x14ac:dyDescent="0.25">
      <c r="A16" s="14">
        <v>318</v>
      </c>
      <c r="B16" s="19">
        <v>3127</v>
      </c>
      <c r="C16" s="27">
        <v>1</v>
      </c>
      <c r="D16" s="33" t="s">
        <v>10</v>
      </c>
      <c r="E16" s="53">
        <v>5114.6350000000002</v>
      </c>
      <c r="F16" s="54">
        <v>17.728000000000002</v>
      </c>
      <c r="G16" s="54">
        <v>1734.739</v>
      </c>
      <c r="H16" s="54">
        <v>102.29300000000001</v>
      </c>
      <c r="I16" s="55">
        <v>92.188000000000002</v>
      </c>
      <c r="J16" s="59">
        <v>7061.5830000000005</v>
      </c>
    </row>
    <row r="17" spans="1:10" ht="25.5" x14ac:dyDescent="0.25">
      <c r="A17" s="14">
        <v>319</v>
      </c>
      <c r="B17" s="19">
        <v>3124</v>
      </c>
      <c r="C17" s="27">
        <v>1</v>
      </c>
      <c r="D17" s="33" t="s">
        <v>57</v>
      </c>
      <c r="E17" s="53">
        <v>2678.0569999999998</v>
      </c>
      <c r="F17" s="54">
        <v>19.867999999999999</v>
      </c>
      <c r="G17" s="54">
        <v>911.899</v>
      </c>
      <c r="H17" s="54">
        <v>53.561</v>
      </c>
      <c r="I17" s="55">
        <v>39.103999999999999</v>
      </c>
      <c r="J17" s="59">
        <v>3702.4889999999996</v>
      </c>
    </row>
    <row r="18" spans="1:10" ht="25.5" x14ac:dyDescent="0.25">
      <c r="A18" s="14">
        <v>320</v>
      </c>
      <c r="B18" s="19">
        <v>3114</v>
      </c>
      <c r="C18" s="27">
        <v>1</v>
      </c>
      <c r="D18" s="33" t="s">
        <v>11</v>
      </c>
      <c r="E18" s="53">
        <v>4048.5859999999998</v>
      </c>
      <c r="F18" s="54">
        <v>10.824</v>
      </c>
      <c r="G18" s="54">
        <v>1372.0809999999999</v>
      </c>
      <c r="H18" s="54">
        <v>80.971999999999994</v>
      </c>
      <c r="I18" s="55">
        <v>50.942</v>
      </c>
      <c r="J18" s="59">
        <v>5563.4049999999997</v>
      </c>
    </row>
    <row r="19" spans="1:10" ht="38.25" customHeight="1" x14ac:dyDescent="0.25">
      <c r="A19" s="14">
        <v>321</v>
      </c>
      <c r="B19" s="19">
        <v>3114</v>
      </c>
      <c r="C19" s="27">
        <v>1</v>
      </c>
      <c r="D19" s="33" t="s">
        <v>58</v>
      </c>
      <c r="E19" s="53">
        <v>8362.2610000000004</v>
      </c>
      <c r="F19" s="54">
        <v>41.667999999999999</v>
      </c>
      <c r="G19" s="54">
        <v>2840.5279999999998</v>
      </c>
      <c r="H19" s="54">
        <v>167.245</v>
      </c>
      <c r="I19" s="55">
        <v>106.67100000000001</v>
      </c>
      <c r="J19" s="59">
        <v>11518.373000000001</v>
      </c>
    </row>
    <row r="20" spans="1:10" ht="25.5" x14ac:dyDescent="0.25">
      <c r="A20" s="14">
        <v>327</v>
      </c>
      <c r="B20" s="19">
        <v>3114</v>
      </c>
      <c r="C20" s="27">
        <v>1</v>
      </c>
      <c r="D20" s="33" t="s">
        <v>12</v>
      </c>
      <c r="E20" s="53">
        <v>432.608</v>
      </c>
      <c r="F20" s="54">
        <v>9.4510000000000005</v>
      </c>
      <c r="G20" s="54">
        <v>149.416</v>
      </c>
      <c r="H20" s="54">
        <v>8.6519999999999992</v>
      </c>
      <c r="I20" s="55">
        <v>8.9770000000000003</v>
      </c>
      <c r="J20" s="59">
        <v>609.10400000000004</v>
      </c>
    </row>
    <row r="21" spans="1:10" ht="19.5" customHeight="1" x14ac:dyDescent="0.25">
      <c r="A21" s="14">
        <v>325</v>
      </c>
      <c r="B21" s="19">
        <v>3114</v>
      </c>
      <c r="C21" s="27">
        <v>1</v>
      </c>
      <c r="D21" s="33" t="s">
        <v>13</v>
      </c>
      <c r="E21" s="53">
        <v>777.67100000000005</v>
      </c>
      <c r="F21" s="54">
        <v>1.3120000000000001</v>
      </c>
      <c r="G21" s="54">
        <v>263.29599999999999</v>
      </c>
      <c r="H21" s="54">
        <v>15.553000000000001</v>
      </c>
      <c r="I21" s="55">
        <v>12.951000000000001</v>
      </c>
      <c r="J21" s="59">
        <v>1070.7830000000001</v>
      </c>
    </row>
    <row r="22" spans="1:10" ht="38.25" x14ac:dyDescent="0.25">
      <c r="A22" s="14">
        <v>455</v>
      </c>
      <c r="B22" s="19">
        <v>3146</v>
      </c>
      <c r="C22" s="27">
        <v>1</v>
      </c>
      <c r="D22" s="33" t="s">
        <v>61</v>
      </c>
      <c r="E22" s="53">
        <v>3121.9569999999999</v>
      </c>
      <c r="F22" s="54">
        <v>1.4770000000000001</v>
      </c>
      <c r="G22" s="54">
        <v>1055.721</v>
      </c>
      <c r="H22" s="54">
        <v>62.439</v>
      </c>
      <c r="I22" s="55">
        <v>65.052000000000007</v>
      </c>
      <c r="J22" s="59">
        <v>4306.6459999999997</v>
      </c>
    </row>
    <row r="23" spans="1:10" ht="25.5" x14ac:dyDescent="0.25">
      <c r="A23" s="14">
        <v>322</v>
      </c>
      <c r="B23" s="19">
        <v>3133</v>
      </c>
      <c r="C23" s="27">
        <v>1</v>
      </c>
      <c r="D23" s="33" t="s">
        <v>14</v>
      </c>
      <c r="E23" s="53">
        <v>1426.979</v>
      </c>
      <c r="F23" s="54">
        <v>33.225000000000001</v>
      </c>
      <c r="G23" s="54">
        <v>493.54899999999998</v>
      </c>
      <c r="H23" s="54">
        <v>28.54</v>
      </c>
      <c r="I23" s="55">
        <v>10.47</v>
      </c>
      <c r="J23" s="59">
        <v>1992.7629999999999</v>
      </c>
    </row>
    <row r="24" spans="1:10" ht="25.5" x14ac:dyDescent="0.25">
      <c r="A24" s="14">
        <v>332</v>
      </c>
      <c r="B24" s="19">
        <v>3147</v>
      </c>
      <c r="C24" s="27">
        <v>1</v>
      </c>
      <c r="D24" s="33" t="s">
        <v>15</v>
      </c>
      <c r="E24" s="53">
        <v>1993.941</v>
      </c>
      <c r="F24" s="54">
        <v>14.028</v>
      </c>
      <c r="G24" s="54">
        <v>678.69399999999996</v>
      </c>
      <c r="H24" s="54">
        <v>39.878999999999998</v>
      </c>
      <c r="I24" s="55">
        <v>19.245000000000001</v>
      </c>
      <c r="J24" s="59">
        <v>2745.7869999999998</v>
      </c>
    </row>
    <row r="25" spans="1:10" ht="21" customHeight="1" thickBot="1" x14ac:dyDescent="0.3">
      <c r="A25" s="15">
        <v>335</v>
      </c>
      <c r="B25" s="20">
        <v>3141</v>
      </c>
      <c r="C25" s="28">
        <v>1</v>
      </c>
      <c r="D25" s="34" t="s">
        <v>16</v>
      </c>
      <c r="E25" s="64">
        <v>591.49099999999999</v>
      </c>
      <c r="F25" s="65">
        <v>11.813000000000001</v>
      </c>
      <c r="G25" s="65">
        <v>203.917</v>
      </c>
      <c r="H25" s="65">
        <v>11.83</v>
      </c>
      <c r="I25" s="66">
        <v>10.726000000000001</v>
      </c>
      <c r="J25" s="67">
        <v>829.77700000000004</v>
      </c>
    </row>
    <row r="26" spans="1:10" ht="18.75" customHeight="1" x14ac:dyDescent="0.25">
      <c r="A26" s="16">
        <v>390</v>
      </c>
      <c r="B26" s="16">
        <v>3121</v>
      </c>
      <c r="C26" s="29">
        <v>2</v>
      </c>
      <c r="D26" s="32" t="s">
        <v>17</v>
      </c>
      <c r="E26" s="60">
        <v>1995.7829999999999</v>
      </c>
      <c r="F26" s="61">
        <v>16.262</v>
      </c>
      <c r="G26" s="61">
        <v>680.07100000000003</v>
      </c>
      <c r="H26" s="61">
        <v>39.915999999999997</v>
      </c>
      <c r="I26" s="62">
        <v>40.65</v>
      </c>
      <c r="J26" s="63">
        <v>2772.6820000000002</v>
      </c>
    </row>
    <row r="27" spans="1:10" ht="35.450000000000003" customHeight="1" x14ac:dyDescent="0.25">
      <c r="A27" s="14">
        <v>456</v>
      </c>
      <c r="B27" s="19">
        <v>3127</v>
      </c>
      <c r="C27" s="30">
        <v>2</v>
      </c>
      <c r="D27" s="51" t="s">
        <v>78</v>
      </c>
      <c r="E27" s="53">
        <v>3509.6680000000001</v>
      </c>
      <c r="F27" s="54">
        <v>61.066000000000003</v>
      </c>
      <c r="G27" s="54">
        <v>1206.9079999999999</v>
      </c>
      <c r="H27" s="54">
        <v>70.192999999999998</v>
      </c>
      <c r="I27" s="55">
        <v>230.77199999999999</v>
      </c>
      <c r="J27" s="59">
        <v>5078.607</v>
      </c>
    </row>
    <row r="28" spans="1:10" ht="25.5" customHeight="1" x14ac:dyDescent="0.25">
      <c r="A28" s="14">
        <v>392</v>
      </c>
      <c r="B28" s="19">
        <v>3127</v>
      </c>
      <c r="C28" s="27">
        <v>2</v>
      </c>
      <c r="D28" s="36" t="s">
        <v>18</v>
      </c>
      <c r="E28" s="53">
        <v>2623.4209999999998</v>
      </c>
      <c r="F28" s="54">
        <v>20.277999999999999</v>
      </c>
      <c r="G28" s="54">
        <v>893.57</v>
      </c>
      <c r="H28" s="54">
        <v>52.468000000000004</v>
      </c>
      <c r="I28" s="55">
        <v>50.713000000000001</v>
      </c>
      <c r="J28" s="59">
        <v>3640.45</v>
      </c>
    </row>
    <row r="29" spans="1:10" ht="25.5" x14ac:dyDescent="0.25">
      <c r="A29" s="14">
        <v>393</v>
      </c>
      <c r="B29" s="19">
        <v>3122</v>
      </c>
      <c r="C29" s="27">
        <v>2</v>
      </c>
      <c r="D29" s="32" t="s">
        <v>19</v>
      </c>
      <c r="E29" s="53">
        <v>1711.396</v>
      </c>
      <c r="F29" s="54">
        <v>5.944</v>
      </c>
      <c r="G29" s="54">
        <v>580.46100000000001</v>
      </c>
      <c r="H29" s="54">
        <v>34.228000000000002</v>
      </c>
      <c r="I29" s="55">
        <v>31.146000000000001</v>
      </c>
      <c r="J29" s="59">
        <v>2363.1750000000002</v>
      </c>
    </row>
    <row r="30" spans="1:10" ht="25.5" x14ac:dyDescent="0.25">
      <c r="A30" s="14">
        <v>395</v>
      </c>
      <c r="B30" s="19">
        <v>3122</v>
      </c>
      <c r="C30" s="27">
        <v>2</v>
      </c>
      <c r="D30" s="36" t="s">
        <v>79</v>
      </c>
      <c r="E30" s="53">
        <v>1546.5609999999999</v>
      </c>
      <c r="F30" s="54">
        <v>23.632000000000001</v>
      </c>
      <c r="G30" s="54">
        <v>530.72500000000002</v>
      </c>
      <c r="H30" s="54">
        <v>30.931000000000001</v>
      </c>
      <c r="I30" s="55">
        <v>18.05</v>
      </c>
      <c r="J30" s="59">
        <v>2149.8990000000003</v>
      </c>
    </row>
    <row r="31" spans="1:10" ht="25.5" x14ac:dyDescent="0.25">
      <c r="A31" s="14">
        <v>397</v>
      </c>
      <c r="B31" s="19">
        <v>3127</v>
      </c>
      <c r="C31" s="27">
        <v>2</v>
      </c>
      <c r="D31" s="36" t="s">
        <v>20</v>
      </c>
      <c r="E31" s="53">
        <v>1230.0540000000001</v>
      </c>
      <c r="F31" s="54">
        <v>16.920999999999999</v>
      </c>
      <c r="G31" s="54">
        <v>421.47800000000001</v>
      </c>
      <c r="H31" s="54">
        <v>24.600999999999999</v>
      </c>
      <c r="I31" s="55">
        <v>29.853000000000002</v>
      </c>
      <c r="J31" s="59">
        <v>1722.9070000000002</v>
      </c>
    </row>
    <row r="32" spans="1:10" ht="25.5" customHeight="1" x14ac:dyDescent="0.25">
      <c r="A32" s="14">
        <v>457</v>
      </c>
      <c r="B32" s="19">
        <v>3127</v>
      </c>
      <c r="C32" s="27">
        <v>2</v>
      </c>
      <c r="D32" s="51" t="s">
        <v>65</v>
      </c>
      <c r="E32" s="53">
        <v>1955.8009999999999</v>
      </c>
      <c r="F32" s="54">
        <v>13.268000000000001</v>
      </c>
      <c r="G32" s="54">
        <v>665.54499999999996</v>
      </c>
      <c r="H32" s="54">
        <v>39.116</v>
      </c>
      <c r="I32" s="55">
        <v>76.28</v>
      </c>
      <c r="J32" s="59">
        <v>2750.01</v>
      </c>
    </row>
    <row r="33" spans="1:10" ht="25.5" x14ac:dyDescent="0.25">
      <c r="A33" s="14">
        <v>400</v>
      </c>
      <c r="B33" s="19">
        <v>3127</v>
      </c>
      <c r="C33" s="27">
        <v>2</v>
      </c>
      <c r="D33" s="36" t="s">
        <v>21</v>
      </c>
      <c r="E33" s="53">
        <v>2164.6190000000001</v>
      </c>
      <c r="F33" s="54">
        <v>48.619</v>
      </c>
      <c r="G33" s="54">
        <v>748.07399999999996</v>
      </c>
      <c r="H33" s="54">
        <v>43.292000000000002</v>
      </c>
      <c r="I33" s="55">
        <v>45</v>
      </c>
      <c r="J33" s="59">
        <v>3049.6040000000003</v>
      </c>
    </row>
    <row r="34" spans="1:10" ht="27.75" customHeight="1" x14ac:dyDescent="0.25">
      <c r="A34" s="14">
        <v>394</v>
      </c>
      <c r="B34" s="19">
        <v>3127</v>
      </c>
      <c r="C34" s="27">
        <v>2</v>
      </c>
      <c r="D34" s="36" t="s">
        <v>22</v>
      </c>
      <c r="E34" s="53">
        <v>2820.5360000000001</v>
      </c>
      <c r="F34" s="54">
        <v>86.347999999999999</v>
      </c>
      <c r="G34" s="54">
        <v>982.52700000000004</v>
      </c>
      <c r="H34" s="54">
        <v>56.411000000000001</v>
      </c>
      <c r="I34" s="55">
        <v>81.474999999999994</v>
      </c>
      <c r="J34" s="59">
        <v>4027.297</v>
      </c>
    </row>
    <row r="35" spans="1:10" ht="20.25" customHeight="1" x14ac:dyDescent="0.25">
      <c r="A35" s="14">
        <v>401</v>
      </c>
      <c r="B35" s="14">
        <v>3124</v>
      </c>
      <c r="C35" s="27">
        <v>2</v>
      </c>
      <c r="D35" s="36" t="s">
        <v>69</v>
      </c>
      <c r="E35" s="53">
        <v>1673.0650000000001</v>
      </c>
      <c r="F35" s="54">
        <v>5.4870000000000001</v>
      </c>
      <c r="G35" s="54">
        <v>567.351</v>
      </c>
      <c r="H35" s="54">
        <v>33.460999999999999</v>
      </c>
      <c r="I35" s="55">
        <v>30.634</v>
      </c>
      <c r="J35" s="59">
        <v>2309.998</v>
      </c>
    </row>
    <row r="36" spans="1:10" ht="20.25" customHeight="1" thickBot="1" x14ac:dyDescent="0.3">
      <c r="A36" s="15">
        <v>452</v>
      </c>
      <c r="B36" s="15">
        <v>3114</v>
      </c>
      <c r="C36" s="28">
        <v>2</v>
      </c>
      <c r="D36" s="37" t="s">
        <v>70</v>
      </c>
      <c r="E36" s="64">
        <v>1320.2329999999999</v>
      </c>
      <c r="F36" s="65">
        <v>1.4430000000000001</v>
      </c>
      <c r="G36" s="65">
        <v>446.726</v>
      </c>
      <c r="H36" s="65">
        <v>26.405000000000001</v>
      </c>
      <c r="I36" s="66">
        <v>20.704000000000001</v>
      </c>
      <c r="J36" s="67">
        <v>1815.511</v>
      </c>
    </row>
    <row r="37" spans="1:10" x14ac:dyDescent="0.25">
      <c r="A37" s="16">
        <v>338</v>
      </c>
      <c r="B37" s="16">
        <v>3121</v>
      </c>
      <c r="C37" s="29">
        <v>3</v>
      </c>
      <c r="D37" s="38" t="s">
        <v>23</v>
      </c>
      <c r="E37" s="60">
        <v>1638.3879999999999</v>
      </c>
      <c r="F37" s="61">
        <v>14.768000000000001</v>
      </c>
      <c r="G37" s="61">
        <v>558.76700000000005</v>
      </c>
      <c r="H37" s="61">
        <v>32.768000000000001</v>
      </c>
      <c r="I37" s="62">
        <v>36.082999999999998</v>
      </c>
      <c r="J37" s="63">
        <v>2280.7739999999999</v>
      </c>
    </row>
    <row r="38" spans="1:10" ht="25.5" customHeight="1" x14ac:dyDescent="0.25">
      <c r="A38" s="14">
        <v>339</v>
      </c>
      <c r="B38" s="14">
        <v>3121</v>
      </c>
      <c r="C38" s="27">
        <v>3</v>
      </c>
      <c r="D38" s="36" t="s">
        <v>55</v>
      </c>
      <c r="E38" s="53">
        <v>1734.806</v>
      </c>
      <c r="F38" s="54">
        <v>0.73799999999999999</v>
      </c>
      <c r="G38" s="54">
        <v>586.61400000000003</v>
      </c>
      <c r="H38" s="54">
        <v>34.695999999999998</v>
      </c>
      <c r="I38" s="55">
        <v>37.85</v>
      </c>
      <c r="J38" s="59">
        <v>2394.7040000000002</v>
      </c>
    </row>
    <row r="39" spans="1:10" ht="29.25" customHeight="1" x14ac:dyDescent="0.25">
      <c r="A39" s="14">
        <v>340</v>
      </c>
      <c r="B39" s="14">
        <v>3121</v>
      </c>
      <c r="C39" s="27">
        <v>3</v>
      </c>
      <c r="D39" s="36" t="s">
        <v>24</v>
      </c>
      <c r="E39" s="53">
        <v>3256.2930000000001</v>
      </c>
      <c r="F39" s="54">
        <v>5.5679999999999996</v>
      </c>
      <c r="G39" s="54">
        <v>1102.509</v>
      </c>
      <c r="H39" s="54">
        <v>65.126000000000005</v>
      </c>
      <c r="I39" s="55">
        <v>77.421000000000006</v>
      </c>
      <c r="J39" s="59">
        <v>4506.9170000000013</v>
      </c>
    </row>
    <row r="40" spans="1:10" ht="27.75" customHeight="1" x14ac:dyDescent="0.25">
      <c r="A40" s="14">
        <v>447</v>
      </c>
      <c r="B40" s="19">
        <v>3127</v>
      </c>
      <c r="C40" s="27">
        <v>3</v>
      </c>
      <c r="D40" s="36" t="s">
        <v>25</v>
      </c>
      <c r="E40" s="53">
        <v>2026.482</v>
      </c>
      <c r="F40" s="54">
        <v>19.018000000000001</v>
      </c>
      <c r="G40" s="54">
        <v>691.37900000000002</v>
      </c>
      <c r="H40" s="54">
        <v>40.53</v>
      </c>
      <c r="I40" s="55">
        <v>195.63499999999999</v>
      </c>
      <c r="J40" s="59">
        <v>2973.0439999999999</v>
      </c>
    </row>
    <row r="41" spans="1:10" ht="25.5" x14ac:dyDescent="0.25">
      <c r="A41" s="14">
        <v>458</v>
      </c>
      <c r="B41" s="19">
        <v>3127</v>
      </c>
      <c r="C41" s="27">
        <v>3</v>
      </c>
      <c r="D41" s="51" t="s">
        <v>71</v>
      </c>
      <c r="E41" s="53">
        <v>4363.357</v>
      </c>
      <c r="F41" s="54">
        <v>31.094000000000001</v>
      </c>
      <c r="G41" s="54">
        <v>1485.3240000000001</v>
      </c>
      <c r="H41" s="54">
        <v>87.266999999999996</v>
      </c>
      <c r="I41" s="55">
        <v>111.38200000000001</v>
      </c>
      <c r="J41" s="59">
        <v>6078.4239999999991</v>
      </c>
    </row>
    <row r="42" spans="1:10" ht="38.25" x14ac:dyDescent="0.25">
      <c r="A42" s="14">
        <v>459</v>
      </c>
      <c r="B42" s="25">
        <v>3127</v>
      </c>
      <c r="C42" s="27">
        <v>3</v>
      </c>
      <c r="D42" s="52" t="s">
        <v>80</v>
      </c>
      <c r="E42" s="53">
        <v>2717.9670000000001</v>
      </c>
      <c r="F42" s="54">
        <v>33.369999999999997</v>
      </c>
      <c r="G42" s="54">
        <v>929.952</v>
      </c>
      <c r="H42" s="54">
        <v>54.359000000000002</v>
      </c>
      <c r="I42" s="55">
        <v>43.97</v>
      </c>
      <c r="J42" s="59">
        <v>3779.6179999999995</v>
      </c>
    </row>
    <row r="43" spans="1:10" ht="35.450000000000003" customHeight="1" x14ac:dyDescent="0.25">
      <c r="A43" s="14">
        <v>345</v>
      </c>
      <c r="B43" s="22">
        <v>3124</v>
      </c>
      <c r="C43" s="27">
        <v>3</v>
      </c>
      <c r="D43" s="36" t="s">
        <v>72</v>
      </c>
      <c r="E43" s="53">
        <v>5108.3739999999998</v>
      </c>
      <c r="F43" s="54">
        <v>68.546999999999997</v>
      </c>
      <c r="G43" s="54">
        <v>1749.799</v>
      </c>
      <c r="H43" s="54">
        <v>102.167</v>
      </c>
      <c r="I43" s="55">
        <v>100.31399999999999</v>
      </c>
      <c r="J43" s="59">
        <v>7129.201</v>
      </c>
    </row>
    <row r="44" spans="1:10" ht="25.5" x14ac:dyDescent="0.25">
      <c r="A44" s="14">
        <v>363</v>
      </c>
      <c r="B44" s="21">
        <v>3114</v>
      </c>
      <c r="C44" s="27">
        <v>3</v>
      </c>
      <c r="D44" s="36" t="s">
        <v>62</v>
      </c>
      <c r="E44" s="53">
        <v>1639.4469999999999</v>
      </c>
      <c r="F44" s="54">
        <v>14.766999999999999</v>
      </c>
      <c r="G44" s="54">
        <v>559.12400000000002</v>
      </c>
      <c r="H44" s="54">
        <v>32.789000000000001</v>
      </c>
      <c r="I44" s="55">
        <v>29.061</v>
      </c>
      <c r="J44" s="59">
        <v>2275.1880000000001</v>
      </c>
    </row>
    <row r="45" spans="1:10" ht="25.5" x14ac:dyDescent="0.25">
      <c r="A45" s="14">
        <v>346</v>
      </c>
      <c r="B45" s="21">
        <v>3114</v>
      </c>
      <c r="C45" s="27">
        <v>3</v>
      </c>
      <c r="D45" s="36" t="s">
        <v>60</v>
      </c>
      <c r="E45" s="53">
        <v>1672.2380000000001</v>
      </c>
      <c r="F45" s="54">
        <v>6.6790000000000003</v>
      </c>
      <c r="G45" s="54">
        <v>567.47400000000005</v>
      </c>
      <c r="H45" s="54">
        <v>33.445</v>
      </c>
      <c r="I45" s="55">
        <v>15.252000000000001</v>
      </c>
      <c r="J45" s="59">
        <v>2295.0880000000002</v>
      </c>
    </row>
    <row r="46" spans="1:10" ht="25.5" x14ac:dyDescent="0.25">
      <c r="A46" s="14">
        <v>349</v>
      </c>
      <c r="B46" s="19">
        <v>3133</v>
      </c>
      <c r="C46" s="27">
        <v>3</v>
      </c>
      <c r="D46" s="36" t="s">
        <v>26</v>
      </c>
      <c r="E46" s="53">
        <v>1923.7090000000001</v>
      </c>
      <c r="F46" s="54">
        <v>25.568000000000001</v>
      </c>
      <c r="G46" s="54">
        <v>658.85599999999999</v>
      </c>
      <c r="H46" s="54">
        <v>38.473999999999997</v>
      </c>
      <c r="I46" s="55">
        <v>17.09</v>
      </c>
      <c r="J46" s="59">
        <v>2663.6970000000001</v>
      </c>
    </row>
    <row r="47" spans="1:10" ht="27" customHeight="1" thickBot="1" x14ac:dyDescent="0.3">
      <c r="A47" s="15">
        <v>358</v>
      </c>
      <c r="B47" s="41">
        <v>3114</v>
      </c>
      <c r="C47" s="28">
        <v>3</v>
      </c>
      <c r="D47" s="37" t="s">
        <v>73</v>
      </c>
      <c r="E47" s="64">
        <v>797.40499999999997</v>
      </c>
      <c r="F47" s="65">
        <v>14.053000000000001</v>
      </c>
      <c r="G47" s="65">
        <v>274.27300000000002</v>
      </c>
      <c r="H47" s="65">
        <v>15.948</v>
      </c>
      <c r="I47" s="66">
        <v>17.978000000000002</v>
      </c>
      <c r="J47" s="67">
        <v>1119.6570000000002</v>
      </c>
    </row>
    <row r="48" spans="1:10" ht="25.5" x14ac:dyDescent="0.25">
      <c r="A48" s="16">
        <v>367</v>
      </c>
      <c r="B48" s="16">
        <v>3121</v>
      </c>
      <c r="C48" s="29">
        <v>4</v>
      </c>
      <c r="D48" s="38" t="s">
        <v>27</v>
      </c>
      <c r="E48" s="60">
        <v>2247.1999999999998</v>
      </c>
      <c r="F48" s="61">
        <v>16.213999999999999</v>
      </c>
      <c r="G48" s="61">
        <v>765.03399999999999</v>
      </c>
      <c r="H48" s="61">
        <v>44.944000000000003</v>
      </c>
      <c r="I48" s="62">
        <v>50.4</v>
      </c>
      <c r="J48" s="63">
        <v>3123.7919999999999</v>
      </c>
    </row>
    <row r="49" spans="1:10" x14ac:dyDescent="0.25">
      <c r="A49" s="16">
        <v>368</v>
      </c>
      <c r="B49" s="16">
        <v>3121</v>
      </c>
      <c r="C49" s="29">
        <v>4</v>
      </c>
      <c r="D49" s="38" t="s">
        <v>28</v>
      </c>
      <c r="E49" s="53">
        <v>1884.4280000000001</v>
      </c>
      <c r="F49" s="54">
        <v>8.4179999999999993</v>
      </c>
      <c r="G49" s="54">
        <v>639.78200000000004</v>
      </c>
      <c r="H49" s="54">
        <v>37.689</v>
      </c>
      <c r="I49" s="55">
        <v>40.566000000000003</v>
      </c>
      <c r="J49" s="59">
        <v>2610.8829999999998</v>
      </c>
    </row>
    <row r="50" spans="1:10" ht="25.5" x14ac:dyDescent="0.25">
      <c r="A50" s="14">
        <v>371</v>
      </c>
      <c r="B50" s="14">
        <v>3122</v>
      </c>
      <c r="C50" s="27">
        <v>4</v>
      </c>
      <c r="D50" s="36" t="s">
        <v>29</v>
      </c>
      <c r="E50" s="53">
        <v>1612.673</v>
      </c>
      <c r="F50" s="54">
        <v>10.298</v>
      </c>
      <c r="G50" s="54">
        <v>548.56399999999996</v>
      </c>
      <c r="H50" s="54">
        <v>32.253</v>
      </c>
      <c r="I50" s="55">
        <v>29.687999999999999</v>
      </c>
      <c r="J50" s="59">
        <v>2233.4760000000001</v>
      </c>
    </row>
    <row r="51" spans="1:10" ht="38.25" customHeight="1" x14ac:dyDescent="0.25">
      <c r="A51" s="14">
        <v>370</v>
      </c>
      <c r="B51" s="14">
        <v>3122</v>
      </c>
      <c r="C51" s="27">
        <v>4</v>
      </c>
      <c r="D51" s="36" t="s">
        <v>30</v>
      </c>
      <c r="E51" s="53">
        <v>2011.2739999999999</v>
      </c>
      <c r="F51" s="54">
        <v>2.8130000000000002</v>
      </c>
      <c r="G51" s="54">
        <v>680.76099999999997</v>
      </c>
      <c r="H51" s="54">
        <v>40.225000000000001</v>
      </c>
      <c r="I51" s="55">
        <v>34.9</v>
      </c>
      <c r="J51" s="59">
        <v>2769.973</v>
      </c>
    </row>
    <row r="52" spans="1:10" ht="25.5" x14ac:dyDescent="0.25">
      <c r="A52" s="14">
        <v>454</v>
      </c>
      <c r="B52" s="14">
        <v>3127</v>
      </c>
      <c r="C52" s="27">
        <v>4</v>
      </c>
      <c r="D52" s="36" t="s">
        <v>31</v>
      </c>
      <c r="E52" s="53">
        <v>2585.5030000000002</v>
      </c>
      <c r="F52" s="54">
        <v>36.801000000000002</v>
      </c>
      <c r="G52" s="54">
        <v>886.33900000000006</v>
      </c>
      <c r="H52" s="54">
        <v>51.71</v>
      </c>
      <c r="I52" s="55">
        <v>127.039</v>
      </c>
      <c r="J52" s="59">
        <v>3687.3920000000003</v>
      </c>
    </row>
    <row r="53" spans="1:10" ht="38.25" customHeight="1" x14ac:dyDescent="0.25">
      <c r="A53" s="14">
        <v>372</v>
      </c>
      <c r="B53" s="19">
        <v>3127</v>
      </c>
      <c r="C53" s="27">
        <v>4</v>
      </c>
      <c r="D53" s="36" t="s">
        <v>81</v>
      </c>
      <c r="E53" s="53">
        <v>2045.3140000000001</v>
      </c>
      <c r="F53" s="54">
        <v>36.628999999999998</v>
      </c>
      <c r="G53" s="54">
        <v>703.697</v>
      </c>
      <c r="H53" s="54">
        <v>40.905999999999999</v>
      </c>
      <c r="I53" s="55">
        <v>128.97300000000001</v>
      </c>
      <c r="J53" s="59">
        <v>2955.5190000000002</v>
      </c>
    </row>
    <row r="54" spans="1:10" ht="25.5" x14ac:dyDescent="0.25">
      <c r="A54" s="14">
        <v>381</v>
      </c>
      <c r="B54" s="19">
        <v>3114</v>
      </c>
      <c r="C54" s="30">
        <v>4</v>
      </c>
      <c r="D54" s="39" t="s">
        <v>32</v>
      </c>
      <c r="E54" s="53">
        <v>1612.201</v>
      </c>
      <c r="F54" s="54">
        <v>4.5659999999999998</v>
      </c>
      <c r="G54" s="54">
        <v>546.46699999999998</v>
      </c>
      <c r="H54" s="54">
        <v>32.244</v>
      </c>
      <c r="I54" s="55">
        <v>20.367000000000001</v>
      </c>
      <c r="J54" s="59">
        <v>2215.8450000000003</v>
      </c>
    </row>
    <row r="55" spans="1:10" ht="17.25" customHeight="1" x14ac:dyDescent="0.25">
      <c r="A55" s="14">
        <v>379</v>
      </c>
      <c r="B55" s="19">
        <v>3114</v>
      </c>
      <c r="C55" s="27">
        <v>4</v>
      </c>
      <c r="D55" s="40" t="s">
        <v>33</v>
      </c>
      <c r="E55" s="53">
        <v>550.529</v>
      </c>
      <c r="F55" s="54">
        <v>2.3290000000000002</v>
      </c>
      <c r="G55" s="54">
        <v>186.86600000000001</v>
      </c>
      <c r="H55" s="54">
        <v>11.010999999999999</v>
      </c>
      <c r="I55" s="55">
        <v>5.952</v>
      </c>
      <c r="J55" s="59">
        <v>756.6869999999999</v>
      </c>
    </row>
    <row r="56" spans="1:10" ht="17.25" customHeight="1" x14ac:dyDescent="0.25">
      <c r="A56" s="14">
        <v>374</v>
      </c>
      <c r="B56" s="19">
        <v>3133</v>
      </c>
      <c r="C56" s="27">
        <v>4</v>
      </c>
      <c r="D56" s="38" t="s">
        <v>34</v>
      </c>
      <c r="E56" s="53">
        <v>510.75700000000001</v>
      </c>
      <c r="F56" s="54">
        <v>3.6920000000000002</v>
      </c>
      <c r="G56" s="54">
        <v>173.88399999999999</v>
      </c>
      <c r="H56" s="54">
        <v>10.215</v>
      </c>
      <c r="I56" s="55">
        <v>3.472</v>
      </c>
      <c r="J56" s="59">
        <v>702.02</v>
      </c>
    </row>
    <row r="57" spans="1:10" ht="17.25" customHeight="1" thickBot="1" x14ac:dyDescent="0.3">
      <c r="A57" s="15">
        <v>380</v>
      </c>
      <c r="B57" s="20">
        <v>3133</v>
      </c>
      <c r="C57" s="28">
        <v>4</v>
      </c>
      <c r="D57" s="37" t="s">
        <v>35</v>
      </c>
      <c r="E57" s="64">
        <v>603.18899999999996</v>
      </c>
      <c r="F57" s="65">
        <v>39.869999999999997</v>
      </c>
      <c r="G57" s="65">
        <v>217.35400000000001</v>
      </c>
      <c r="H57" s="65">
        <v>12.064</v>
      </c>
      <c r="I57" s="66">
        <v>5.2080000000000002</v>
      </c>
      <c r="J57" s="67">
        <v>877.68499999999995</v>
      </c>
    </row>
    <row r="58" spans="1:10" ht="27.75" customHeight="1" x14ac:dyDescent="0.25">
      <c r="A58" s="16">
        <v>409</v>
      </c>
      <c r="B58" s="23">
        <v>3121</v>
      </c>
      <c r="C58" s="29">
        <v>5</v>
      </c>
      <c r="D58" s="38" t="s">
        <v>36</v>
      </c>
      <c r="E58" s="60">
        <v>1380.932</v>
      </c>
      <c r="F58" s="61">
        <v>29.09</v>
      </c>
      <c r="G58" s="61">
        <v>476.58699999999999</v>
      </c>
      <c r="H58" s="61">
        <v>27.619</v>
      </c>
      <c r="I58" s="62">
        <v>29.163</v>
      </c>
      <c r="J58" s="63">
        <v>1943.3909999999998</v>
      </c>
    </row>
    <row r="59" spans="1:10" ht="19.5" customHeight="1" x14ac:dyDescent="0.25">
      <c r="A59" s="14">
        <v>410</v>
      </c>
      <c r="B59" s="19">
        <v>3121</v>
      </c>
      <c r="C59" s="27">
        <v>5</v>
      </c>
      <c r="D59" s="36" t="s">
        <v>37</v>
      </c>
      <c r="E59" s="53">
        <v>2651.5349999999999</v>
      </c>
      <c r="F59" s="54">
        <v>8.9619999999999997</v>
      </c>
      <c r="G59" s="54">
        <v>899.24800000000005</v>
      </c>
      <c r="H59" s="54">
        <v>53.030999999999999</v>
      </c>
      <c r="I59" s="55">
        <v>56.865000000000002</v>
      </c>
      <c r="J59" s="59">
        <v>3669.6409999999996</v>
      </c>
    </row>
    <row r="60" spans="1:10" ht="25.5" customHeight="1" x14ac:dyDescent="0.25">
      <c r="A60" s="16">
        <v>413</v>
      </c>
      <c r="B60" s="16">
        <v>3121</v>
      </c>
      <c r="C60" s="29">
        <v>5</v>
      </c>
      <c r="D60" s="38" t="s">
        <v>82</v>
      </c>
      <c r="E60" s="53">
        <v>3050.8510000000001</v>
      </c>
      <c r="F60" s="54">
        <v>26.303000000000001</v>
      </c>
      <c r="G60" s="54">
        <v>1040.078</v>
      </c>
      <c r="H60" s="54">
        <v>61.017000000000003</v>
      </c>
      <c r="I60" s="55">
        <v>66.218999999999994</v>
      </c>
      <c r="J60" s="59">
        <v>4244.4679999999998</v>
      </c>
    </row>
    <row r="61" spans="1:10" ht="25.5" x14ac:dyDescent="0.25">
      <c r="A61" s="14">
        <v>418</v>
      </c>
      <c r="B61" s="19">
        <v>3127</v>
      </c>
      <c r="C61" s="27">
        <v>5</v>
      </c>
      <c r="D61" s="36" t="s">
        <v>83</v>
      </c>
      <c r="E61" s="53">
        <v>4009.732</v>
      </c>
      <c r="F61" s="54">
        <v>50.148000000000003</v>
      </c>
      <c r="G61" s="54">
        <v>1372.239</v>
      </c>
      <c r="H61" s="54">
        <v>80.194999999999993</v>
      </c>
      <c r="I61" s="55">
        <v>69.510000000000005</v>
      </c>
      <c r="J61" s="59">
        <v>5581.8240000000005</v>
      </c>
    </row>
    <row r="62" spans="1:10" ht="20.25" customHeight="1" x14ac:dyDescent="0.25">
      <c r="A62" s="14">
        <v>419</v>
      </c>
      <c r="B62" s="19">
        <v>3127</v>
      </c>
      <c r="C62" s="27">
        <v>5</v>
      </c>
      <c r="D62" s="36" t="s">
        <v>38</v>
      </c>
      <c r="E62" s="53">
        <v>3238.4859999999999</v>
      </c>
      <c r="F62" s="54">
        <v>18.516999999999999</v>
      </c>
      <c r="G62" s="54">
        <v>1100.867</v>
      </c>
      <c r="H62" s="54">
        <v>64.77</v>
      </c>
      <c r="I62" s="55">
        <v>59.792000000000002</v>
      </c>
      <c r="J62" s="59">
        <v>4482.4320000000007</v>
      </c>
    </row>
    <row r="63" spans="1:10" ht="25.5" x14ac:dyDescent="0.25">
      <c r="A63" s="14">
        <v>415</v>
      </c>
      <c r="B63" s="19">
        <v>3122</v>
      </c>
      <c r="C63" s="27">
        <v>5</v>
      </c>
      <c r="D63" s="36" t="s">
        <v>74</v>
      </c>
      <c r="E63" s="53">
        <v>3835.3040000000001</v>
      </c>
      <c r="F63" s="54">
        <v>73.908000000000001</v>
      </c>
      <c r="G63" s="54">
        <v>1321.3140000000001</v>
      </c>
      <c r="H63" s="54">
        <v>76.706000000000003</v>
      </c>
      <c r="I63" s="55">
        <v>60.917000000000002</v>
      </c>
      <c r="J63" s="59">
        <v>5368.1490000000003</v>
      </c>
    </row>
    <row r="64" spans="1:10" ht="25.5" x14ac:dyDescent="0.25">
      <c r="A64" s="14">
        <v>416</v>
      </c>
      <c r="B64" s="19">
        <v>3127</v>
      </c>
      <c r="C64" s="27">
        <v>5</v>
      </c>
      <c r="D64" s="36" t="s">
        <v>75</v>
      </c>
      <c r="E64" s="53">
        <v>3485.835</v>
      </c>
      <c r="F64" s="54">
        <v>39.670999999999999</v>
      </c>
      <c r="G64" s="54">
        <v>1191.6210000000001</v>
      </c>
      <c r="H64" s="54">
        <v>69.716999999999999</v>
      </c>
      <c r="I64" s="55">
        <v>139.97800000000001</v>
      </c>
      <c r="J64" s="59">
        <v>4926.8220000000001</v>
      </c>
    </row>
    <row r="65" spans="1:10" ht="25.5" x14ac:dyDescent="0.25">
      <c r="A65" s="14">
        <v>460</v>
      </c>
      <c r="B65" s="19">
        <v>3127</v>
      </c>
      <c r="C65" s="27">
        <v>5</v>
      </c>
      <c r="D65" s="51" t="s">
        <v>84</v>
      </c>
      <c r="E65" s="53">
        <v>2525.9360000000001</v>
      </c>
      <c r="F65" s="54">
        <v>9.1489999999999991</v>
      </c>
      <c r="G65" s="54">
        <v>856.85900000000004</v>
      </c>
      <c r="H65" s="54">
        <v>50.518999999999998</v>
      </c>
      <c r="I65" s="55">
        <v>67.501999999999995</v>
      </c>
      <c r="J65" s="59">
        <v>3509.9649999999997</v>
      </c>
    </row>
    <row r="66" spans="1:10" ht="23.25" customHeight="1" x14ac:dyDescent="0.25">
      <c r="A66" s="14">
        <v>423</v>
      </c>
      <c r="B66" s="19">
        <v>3124</v>
      </c>
      <c r="C66" s="27">
        <v>5</v>
      </c>
      <c r="D66" s="36" t="s">
        <v>76</v>
      </c>
      <c r="E66" s="53">
        <v>1770.8710000000001</v>
      </c>
      <c r="F66" s="54">
        <v>15.4</v>
      </c>
      <c r="G66" s="54">
        <v>603.76</v>
      </c>
      <c r="H66" s="54">
        <v>35.417000000000002</v>
      </c>
      <c r="I66" s="55">
        <v>19.138000000000002</v>
      </c>
      <c r="J66" s="59">
        <v>2444.5859999999998</v>
      </c>
    </row>
    <row r="67" spans="1:10" ht="17.25" customHeight="1" x14ac:dyDescent="0.25">
      <c r="A67" s="14">
        <v>425</v>
      </c>
      <c r="B67" s="19">
        <v>3112</v>
      </c>
      <c r="C67" s="27">
        <v>5</v>
      </c>
      <c r="D67" s="36" t="s">
        <v>59</v>
      </c>
      <c r="E67" s="53">
        <v>1280.405</v>
      </c>
      <c r="F67" s="54">
        <v>5.907</v>
      </c>
      <c r="G67" s="54">
        <v>434.77300000000002</v>
      </c>
      <c r="H67" s="54">
        <v>25.608000000000001</v>
      </c>
      <c r="I67" s="55">
        <v>15.488</v>
      </c>
      <c r="J67" s="59">
        <v>1762.181</v>
      </c>
    </row>
    <row r="68" spans="1:10" ht="25.5" x14ac:dyDescent="0.25">
      <c r="A68" s="14">
        <v>433</v>
      </c>
      <c r="B68" s="19">
        <v>3114</v>
      </c>
      <c r="C68" s="27">
        <v>5</v>
      </c>
      <c r="D68" s="36" t="s">
        <v>86</v>
      </c>
      <c r="E68" s="53">
        <v>513.78300000000002</v>
      </c>
      <c r="F68" s="54">
        <v>4.5910000000000002</v>
      </c>
      <c r="G68" s="54">
        <v>175.21</v>
      </c>
      <c r="H68" s="54">
        <v>10.276</v>
      </c>
      <c r="I68" s="55">
        <v>9.6270000000000007</v>
      </c>
      <c r="J68" s="59">
        <v>713.48699999999997</v>
      </c>
    </row>
    <row r="69" spans="1:10" ht="25.5" x14ac:dyDescent="0.25">
      <c r="A69" s="14">
        <v>347</v>
      </c>
      <c r="B69" s="19">
        <v>3114</v>
      </c>
      <c r="C69" s="27">
        <v>5</v>
      </c>
      <c r="D69" s="36" t="s">
        <v>39</v>
      </c>
      <c r="E69" s="53">
        <v>949.53499999999997</v>
      </c>
      <c r="F69" s="54">
        <v>11.478999999999999</v>
      </c>
      <c r="G69" s="54">
        <v>324.82299999999998</v>
      </c>
      <c r="H69" s="54">
        <v>18.991</v>
      </c>
      <c r="I69" s="55">
        <v>13.77</v>
      </c>
      <c r="J69" s="59">
        <v>1318.598</v>
      </c>
    </row>
    <row r="70" spans="1:10" ht="25.5" x14ac:dyDescent="0.25">
      <c r="A70" s="14">
        <v>436</v>
      </c>
      <c r="B70" s="19">
        <v>3114</v>
      </c>
      <c r="C70" s="27">
        <v>5</v>
      </c>
      <c r="D70" s="36" t="s">
        <v>40</v>
      </c>
      <c r="E70" s="53">
        <v>1564.3510000000001</v>
      </c>
      <c r="F70" s="54">
        <v>0</v>
      </c>
      <c r="G70" s="54">
        <v>528.75099999999998</v>
      </c>
      <c r="H70" s="54">
        <v>31.286999999999999</v>
      </c>
      <c r="I70" s="55">
        <v>36.442</v>
      </c>
      <c r="J70" s="59">
        <v>2160.8309999999997</v>
      </c>
    </row>
    <row r="71" spans="1:10" ht="25.5" x14ac:dyDescent="0.25">
      <c r="A71" s="14">
        <v>426</v>
      </c>
      <c r="B71" s="19">
        <v>3114</v>
      </c>
      <c r="C71" s="27">
        <v>5</v>
      </c>
      <c r="D71" s="36" t="s">
        <v>41</v>
      </c>
      <c r="E71" s="53">
        <v>1143.895</v>
      </c>
      <c r="F71" s="54">
        <v>0.64600000000000002</v>
      </c>
      <c r="G71" s="54">
        <v>386.85500000000002</v>
      </c>
      <c r="H71" s="54">
        <v>22.878</v>
      </c>
      <c r="I71" s="55">
        <v>15.195</v>
      </c>
      <c r="J71" s="59">
        <v>1569.4689999999998</v>
      </c>
    </row>
    <row r="72" spans="1:10" ht="25.5" x14ac:dyDescent="0.25">
      <c r="A72" s="14">
        <v>432</v>
      </c>
      <c r="B72" s="19">
        <v>3114</v>
      </c>
      <c r="C72" s="27">
        <v>5</v>
      </c>
      <c r="D72" s="35" t="s">
        <v>49</v>
      </c>
      <c r="E72" s="53">
        <v>1370.4369999999999</v>
      </c>
      <c r="F72" s="54">
        <v>9.516</v>
      </c>
      <c r="G72" s="54">
        <v>466.42399999999998</v>
      </c>
      <c r="H72" s="54">
        <v>27.408999999999999</v>
      </c>
      <c r="I72" s="55">
        <v>17.681000000000001</v>
      </c>
      <c r="J72" s="59">
        <v>1891.4670000000001</v>
      </c>
    </row>
    <row r="73" spans="1:10" ht="17.25" customHeight="1" x14ac:dyDescent="0.25">
      <c r="A73" s="14">
        <v>431</v>
      </c>
      <c r="B73" s="19">
        <v>3114</v>
      </c>
      <c r="C73" s="27">
        <v>5</v>
      </c>
      <c r="D73" s="36" t="s">
        <v>77</v>
      </c>
      <c r="E73" s="53">
        <v>1184.2190000000001</v>
      </c>
      <c r="F73" s="54">
        <v>8.9079999999999995</v>
      </c>
      <c r="G73" s="54">
        <v>403.27699999999999</v>
      </c>
      <c r="H73" s="54">
        <v>23.684000000000001</v>
      </c>
      <c r="I73" s="55">
        <v>19.731999999999999</v>
      </c>
      <c r="J73" s="59">
        <v>1639.82</v>
      </c>
    </row>
    <row r="74" spans="1:10" ht="25.5" x14ac:dyDescent="0.25">
      <c r="A74" s="14">
        <v>428</v>
      </c>
      <c r="B74" s="21">
        <v>3133</v>
      </c>
      <c r="C74" s="27">
        <v>5</v>
      </c>
      <c r="D74" s="36" t="s">
        <v>42</v>
      </c>
      <c r="E74" s="53">
        <v>1105.155</v>
      </c>
      <c r="F74" s="54">
        <v>0.14199999999999999</v>
      </c>
      <c r="G74" s="54">
        <v>373.59</v>
      </c>
      <c r="H74" s="54">
        <v>22.103000000000002</v>
      </c>
      <c r="I74" s="55">
        <v>9.7349999999999994</v>
      </c>
      <c r="J74" s="59">
        <v>1510.7249999999999</v>
      </c>
    </row>
    <row r="75" spans="1:10" ht="26.25" thickBot="1" x14ac:dyDescent="0.3">
      <c r="A75" s="14">
        <v>427</v>
      </c>
      <c r="B75" s="23">
        <v>3133</v>
      </c>
      <c r="C75" s="27">
        <v>5</v>
      </c>
      <c r="D75" s="36" t="s">
        <v>43</v>
      </c>
      <c r="E75" s="53">
        <v>637.52099999999996</v>
      </c>
      <c r="F75" s="54">
        <v>5.5380000000000003</v>
      </c>
      <c r="G75" s="54">
        <v>217.35400000000001</v>
      </c>
      <c r="H75" s="54">
        <v>12.75</v>
      </c>
      <c r="I75" s="55">
        <v>5.2080000000000002</v>
      </c>
      <c r="J75" s="59">
        <v>878.37099999999998</v>
      </c>
    </row>
    <row r="76" spans="1:10" ht="15.75" thickBot="1" x14ac:dyDescent="0.3">
      <c r="D76" s="4" t="s">
        <v>66</v>
      </c>
      <c r="E76" s="43">
        <f>SUM(E5:E75)</f>
        <v>166784.56900000002</v>
      </c>
      <c r="F76" s="44">
        <f t="shared" ref="F76:J76" si="0">SUM(F5:F75)</f>
        <v>1730.9449999999997</v>
      </c>
      <c r="G76" s="44">
        <f t="shared" si="0"/>
        <v>56958.244999999974</v>
      </c>
      <c r="H76" s="44">
        <f t="shared" si="0"/>
        <v>3335.6910000000007</v>
      </c>
      <c r="I76" s="50">
        <f t="shared" si="0"/>
        <v>4213.2450000000008</v>
      </c>
      <c r="J76" s="68">
        <f t="shared" si="0"/>
        <v>233022.69500000001</v>
      </c>
    </row>
    <row r="79" spans="1:10" hidden="1" x14ac:dyDescent="0.25"/>
    <row r="80" spans="1:10" hidden="1" x14ac:dyDescent="0.25">
      <c r="E80" s="8">
        <v>1.018</v>
      </c>
      <c r="F80" s="10">
        <v>0.82467299999999999</v>
      </c>
      <c r="G80" s="8">
        <v>1</v>
      </c>
      <c r="H80" s="8">
        <v>1</v>
      </c>
      <c r="I80" s="8">
        <v>1.163314161</v>
      </c>
    </row>
    <row r="81" spans="1:10" hidden="1" x14ac:dyDescent="0.25"/>
    <row r="82" spans="1:10" hidden="1" x14ac:dyDescent="0.25">
      <c r="D82" s="3" t="s">
        <v>53</v>
      </c>
      <c r="E82" s="9">
        <v>216968.92499999999</v>
      </c>
      <c r="F82" s="9">
        <v>3818</v>
      </c>
      <c r="G82" s="9">
        <v>75070.472999999998</v>
      </c>
      <c r="H82" s="9">
        <v>4339.3789999999999</v>
      </c>
      <c r="I82" s="9">
        <v>4250.7479999999996</v>
      </c>
      <c r="J82" s="56">
        <f>SUM(E82:I82)</f>
        <v>304447.52500000002</v>
      </c>
    </row>
    <row r="83" spans="1:10" hidden="1" x14ac:dyDescent="0.25"/>
    <row r="84" spans="1:10" hidden="1" x14ac:dyDescent="0.25">
      <c r="E84" s="6">
        <f t="shared" ref="E84:J84" si="1">E82-E76</f>
        <v>50184.355999999971</v>
      </c>
      <c r="F84" s="6">
        <f t="shared" si="1"/>
        <v>2087.0550000000003</v>
      </c>
      <c r="G84" s="6">
        <f t="shared" si="1"/>
        <v>18112.228000000025</v>
      </c>
      <c r="H84" s="6">
        <f t="shared" si="1"/>
        <v>1003.6879999999992</v>
      </c>
      <c r="I84" s="6">
        <f t="shared" si="1"/>
        <v>37.502999999998792</v>
      </c>
      <c r="J84" s="56">
        <f t="shared" si="1"/>
        <v>71424.830000000016</v>
      </c>
    </row>
    <row r="85" spans="1:10" hidden="1" x14ac:dyDescent="0.25">
      <c r="G85">
        <f>0.34*E84</f>
        <v>17062.681039999992</v>
      </c>
      <c r="H85">
        <f>E84*0.02</f>
        <v>1003.6871199999995</v>
      </c>
    </row>
    <row r="86" spans="1:10" hidden="1" x14ac:dyDescent="0.25">
      <c r="E86" t="s">
        <v>63</v>
      </c>
      <c r="J86" s="57">
        <f>J84/J82</f>
        <v>0.23460473196489284</v>
      </c>
    </row>
    <row r="87" spans="1:10" hidden="1" x14ac:dyDescent="0.25">
      <c r="B87" s="17">
        <v>3112</v>
      </c>
    </row>
    <row r="88" spans="1:10" hidden="1" x14ac:dyDescent="0.25">
      <c r="B88" s="17">
        <v>3114</v>
      </c>
    </row>
    <row r="89" spans="1:10" hidden="1" x14ac:dyDescent="0.25">
      <c r="B89" s="17">
        <v>3121</v>
      </c>
    </row>
    <row r="90" spans="1:10" hidden="1" x14ac:dyDescent="0.25">
      <c r="B90" s="17">
        <v>3122</v>
      </c>
    </row>
    <row r="91" spans="1:10" s="5" customFormat="1" hidden="1" x14ac:dyDescent="0.25">
      <c r="A91" s="17"/>
      <c r="B91" s="17">
        <v>3123</v>
      </c>
      <c r="C91" s="24"/>
      <c r="D91"/>
      <c r="J91" s="58"/>
    </row>
    <row r="92" spans="1:10" s="5" customFormat="1" hidden="1" x14ac:dyDescent="0.25">
      <c r="A92" s="17"/>
      <c r="B92" s="17">
        <v>3124</v>
      </c>
      <c r="C92" s="24"/>
      <c r="D92"/>
      <c r="J92" s="58"/>
    </row>
    <row r="93" spans="1:10" s="5" customFormat="1" hidden="1" x14ac:dyDescent="0.25">
      <c r="A93" s="17"/>
      <c r="B93" s="17">
        <v>3142</v>
      </c>
      <c r="C93" s="24"/>
      <c r="D93"/>
      <c r="J93" s="58"/>
    </row>
    <row r="94" spans="1:10" s="5" customFormat="1" hidden="1" x14ac:dyDescent="0.25">
      <c r="A94" s="17"/>
      <c r="B94" s="17">
        <v>3146</v>
      </c>
      <c r="C94" s="24"/>
      <c r="D94"/>
      <c r="J94" s="58"/>
    </row>
    <row r="95" spans="1:10" s="5" customFormat="1" hidden="1" x14ac:dyDescent="0.25">
      <c r="A95" s="17"/>
      <c r="B95" s="17">
        <v>3147</v>
      </c>
      <c r="C95" s="24"/>
      <c r="D95"/>
      <c r="J95" s="58"/>
    </row>
    <row r="96" spans="1:10" s="5" customFormat="1" hidden="1" x14ac:dyDescent="0.25">
      <c r="A96" s="17"/>
      <c r="B96" s="17">
        <v>4322</v>
      </c>
      <c r="C96" s="24"/>
      <c r="D96"/>
      <c r="J96" s="58"/>
    </row>
    <row r="97" spans="1:10" s="5" customFormat="1" hidden="1" x14ac:dyDescent="0.25">
      <c r="A97" s="17"/>
      <c r="B97" s="17"/>
      <c r="C97" s="24"/>
      <c r="D97"/>
      <c r="J97" s="58"/>
    </row>
    <row r="98" spans="1:10" hidden="1" x14ac:dyDescent="0.25"/>
  </sheetData>
  <autoFilter ref="A4:J76" xr:uid="{00000000-0009-0000-0000-000000000000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473DF27-0266-4401-BBE1-7E97C0C84B19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B3613BAB-B638-449F-84D4-E710D7319F32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FCB17572-01F5-472A-8F38-CE4CDE932611}"/>
    </customSheetView>
  </customSheetViews>
  <pageMargins left="0.36" right="0.23622047244094491" top="0.43307086614173229" bottom="0.43307086614173229" header="0.31496062992125984" footer="0.27559055118110237"/>
  <pageSetup paperSize="9" scale="73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2022-03-15T06:22:48Z</cp:lastPrinted>
  <dcterms:created xsi:type="dcterms:W3CDTF">2012-01-19T10:49:01Z</dcterms:created>
  <dcterms:modified xsi:type="dcterms:W3CDTF">2022-04-13T07:04:54Z</dcterms:modified>
</cp:coreProperties>
</file>