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69\Documents\0000001_užitečné soubory\"/>
    </mc:Choice>
  </mc:AlternateContent>
  <bookViews>
    <workbookView xWindow="0" yWindow="0" windowWidth="28800" windowHeight="12444" firstSheet="6" activeTab="6"/>
  </bookViews>
  <sheets>
    <sheet name="Návrh KÚ - hodnota" sheetId="1" r:id="rId1"/>
    <sheet name="Návrh KÚ - poznámka" sheetId="2" r:id="rId2"/>
    <sheet name="Návrh poskytovatele - hodnota" sheetId="3" r:id="rId3"/>
    <sheet name="Návrh poskytovatele - poznámka" sheetId="4" r:id="rId4"/>
    <sheet name="Návrh zadavatele - hodnota" sheetId="5" r:id="rId5"/>
    <sheet name="Návrh zadavatele - poznámka" sheetId="6" state="hidden" r:id="rId6"/>
    <sheet name="Výpočet vyrovnávací platby" sheetId="11" r:id="rId7"/>
    <sheet name="ref_hodnoty pro rok 2020" sheetId="10" r:id="rId8"/>
  </sheets>
  <definedNames>
    <definedName name="_xlnm._FilterDatabase" localSheetId="6" hidden="1">'Výpočet vyrovnávací platby'!$A$2:$H$3</definedName>
    <definedName name="_xlnm.Print_Area" localSheetId="6">'Výpočet vyrovnávací platby'!$A$1:$G$32</definedName>
  </definedNames>
  <calcPr calcId="162913"/>
</workbook>
</file>

<file path=xl/calcChain.xml><?xml version="1.0" encoding="utf-8"?>
<calcChain xmlns="http://schemas.openxmlformats.org/spreadsheetml/2006/main">
  <c r="F15" i="11" l="1"/>
  <c r="F14" i="11"/>
  <c r="F13" i="11"/>
  <c r="F12" i="11"/>
  <c r="F10" i="11"/>
  <c r="F9" i="11"/>
  <c r="F8" i="11"/>
  <c r="F7" i="11"/>
  <c r="BF14" i="10"/>
  <c r="BG14" i="10"/>
  <c r="BH14" i="10"/>
  <c r="BI14" i="10"/>
  <c r="BJ14" i="10"/>
  <c r="BF15" i="10"/>
  <c r="BG15" i="10"/>
  <c r="BH15" i="10"/>
  <c r="BI15" i="10"/>
  <c r="BJ15" i="10"/>
  <c r="BF16" i="10"/>
  <c r="BG16" i="10"/>
  <c r="BH16" i="10"/>
  <c r="BI16" i="10"/>
  <c r="BJ16" i="10"/>
  <c r="BF17" i="10"/>
  <c r="BG17" i="10"/>
  <c r="BH17" i="10"/>
  <c r="BI17" i="10"/>
  <c r="BJ17" i="10"/>
  <c r="BF18" i="10"/>
  <c r="BG18" i="10"/>
  <c r="BH18" i="10"/>
  <c r="BI18" i="10"/>
  <c r="BJ18" i="10"/>
  <c r="BF19" i="10"/>
  <c r="BG19" i="10"/>
  <c r="BH19" i="10"/>
  <c r="BI19" i="10"/>
  <c r="BJ19" i="10"/>
  <c r="BF20" i="10"/>
  <c r="BG20" i="10"/>
  <c r="BH20" i="10"/>
  <c r="BI20" i="10"/>
  <c r="BJ20" i="10"/>
  <c r="BF21" i="10"/>
  <c r="BG21" i="10"/>
  <c r="BH21" i="10"/>
  <c r="BI21" i="10"/>
  <c r="BJ21" i="10"/>
  <c r="BF22" i="10"/>
  <c r="BG22" i="10"/>
  <c r="BH22" i="10"/>
  <c r="BI22" i="10"/>
  <c r="BJ22" i="10"/>
  <c r="BF23" i="10"/>
  <c r="BG23" i="10"/>
  <c r="BH23" i="10"/>
  <c r="BI23" i="10"/>
  <c r="BJ23" i="10"/>
  <c r="BF24" i="10"/>
  <c r="BG24" i="10"/>
  <c r="BH24" i="10"/>
  <c r="BI24" i="10"/>
  <c r="BJ24" i="10"/>
  <c r="BF25" i="10"/>
  <c r="BG25" i="10"/>
  <c r="BH25" i="10"/>
  <c r="BI25" i="10"/>
  <c r="BJ25" i="10"/>
  <c r="BF26" i="10"/>
  <c r="BG26" i="10"/>
  <c r="BH26" i="10"/>
  <c r="BI26" i="10"/>
  <c r="BJ26" i="10"/>
  <c r="BF27" i="10"/>
  <c r="BG27" i="10"/>
  <c r="BH27" i="10"/>
  <c r="BI27" i="10"/>
  <c r="BJ27" i="10"/>
  <c r="BF28" i="10"/>
  <c r="BG28" i="10"/>
  <c r="BH28" i="10"/>
  <c r="BI28" i="10"/>
  <c r="BJ28" i="10"/>
  <c r="BF29" i="10"/>
  <c r="BG29" i="10"/>
  <c r="BH29" i="10"/>
  <c r="BI29" i="10"/>
  <c r="BJ29" i="10"/>
  <c r="BF30" i="10"/>
  <c r="BG30" i="10"/>
  <c r="BH30" i="10"/>
  <c r="BI30" i="10"/>
  <c r="BJ30" i="10"/>
  <c r="BF31" i="10"/>
  <c r="BG31" i="10"/>
  <c r="BH31" i="10"/>
  <c r="BI31" i="10"/>
  <c r="BJ31" i="10"/>
  <c r="BF32" i="10"/>
  <c r="BG32" i="10"/>
  <c r="BH32" i="10"/>
  <c r="BI32" i="10"/>
  <c r="BJ32" i="10"/>
  <c r="BF33" i="10"/>
  <c r="BG33" i="10"/>
  <c r="BH33" i="10"/>
  <c r="BI33" i="10"/>
  <c r="BJ33" i="10"/>
  <c r="BF34" i="10"/>
  <c r="BG34" i="10"/>
  <c r="BH34" i="10"/>
  <c r="BI34" i="10"/>
  <c r="BJ34" i="10"/>
  <c r="BF35" i="10"/>
  <c r="BG35" i="10"/>
  <c r="BH35" i="10"/>
  <c r="BI35" i="10"/>
  <c r="BJ35" i="10"/>
  <c r="BF6" i="10"/>
  <c r="BG6" i="10"/>
  <c r="BH6" i="10"/>
  <c r="BI6" i="10"/>
  <c r="BJ6" i="10"/>
  <c r="BF7" i="10"/>
  <c r="BG7" i="10"/>
  <c r="BH7" i="10"/>
  <c r="BI7" i="10"/>
  <c r="BJ7" i="10"/>
  <c r="BF8" i="10"/>
  <c r="BG8" i="10"/>
  <c r="BH8" i="10"/>
  <c r="BI8" i="10"/>
  <c r="BJ8" i="10"/>
  <c r="BF9" i="10"/>
  <c r="BG9" i="10"/>
  <c r="BH9" i="10"/>
  <c r="BI9" i="10"/>
  <c r="BJ9" i="10"/>
  <c r="BF10" i="10"/>
  <c r="BG10" i="10"/>
  <c r="BH10" i="10"/>
  <c r="BI10" i="10"/>
  <c r="BJ10" i="10"/>
  <c r="BF11" i="10"/>
  <c r="BG11" i="10"/>
  <c r="BH11" i="10"/>
  <c r="BI11" i="10"/>
  <c r="BJ11" i="10"/>
  <c r="BF12" i="10"/>
  <c r="BG12" i="10"/>
  <c r="BH12" i="10"/>
  <c r="BI12" i="10"/>
  <c r="BJ12" i="10"/>
  <c r="BF13" i="10"/>
  <c r="BG13" i="10"/>
  <c r="BH13" i="10"/>
  <c r="BI13" i="10"/>
  <c r="BJ13" i="10"/>
  <c r="BH5" i="10"/>
  <c r="BI5" i="10"/>
  <c r="BJ5" i="10"/>
  <c r="BG5" i="10"/>
  <c r="AZ35" i="10"/>
  <c r="AZ34" i="10"/>
  <c r="AZ33" i="10"/>
  <c r="AZ32" i="10"/>
  <c r="AZ31" i="10"/>
  <c r="AZ30" i="10"/>
  <c r="AZ29" i="10"/>
  <c r="AZ28" i="10"/>
  <c r="AZ27" i="10"/>
  <c r="AZ26" i="10"/>
  <c r="AZ25" i="10"/>
  <c r="AZ24" i="10"/>
  <c r="AZ23" i="10"/>
  <c r="AZ22" i="10"/>
  <c r="AZ21" i="10"/>
  <c r="AZ20" i="10"/>
  <c r="AZ19" i="10"/>
  <c r="AZ18" i="10"/>
  <c r="AZ17" i="10"/>
  <c r="AZ16" i="10"/>
  <c r="AZ15" i="10"/>
  <c r="AZ14" i="10"/>
  <c r="AZ13" i="10"/>
  <c r="AZ12" i="10"/>
  <c r="AZ11" i="10"/>
  <c r="AZ10" i="10"/>
  <c r="AZ9" i="10"/>
  <c r="AZ8" i="10"/>
  <c r="AZ7" i="10"/>
  <c r="AZ6" i="10"/>
  <c r="AZ5" i="10"/>
  <c r="BF5" i="10"/>
  <c r="AY6" i="10"/>
  <c r="AY7" i="10"/>
  <c r="AY8" i="10"/>
  <c r="AY9" i="10"/>
  <c r="AY10" i="10"/>
  <c r="AY11" i="10"/>
  <c r="AY12" i="10"/>
  <c r="AY13" i="10"/>
  <c r="AY14" i="10"/>
  <c r="AY15" i="10"/>
  <c r="AY16" i="10"/>
  <c r="AY17" i="10"/>
  <c r="AY18" i="10"/>
  <c r="AY19" i="10"/>
  <c r="AY20" i="10"/>
  <c r="AY21" i="10"/>
  <c r="AY22" i="10"/>
  <c r="AY23" i="10"/>
  <c r="AY24" i="10"/>
  <c r="AY25" i="10"/>
  <c r="AY26" i="10"/>
  <c r="AY27" i="10"/>
  <c r="AY28" i="10"/>
  <c r="AY29" i="10"/>
  <c r="AY30" i="10"/>
  <c r="AY31" i="10"/>
  <c r="AY32" i="10"/>
  <c r="AY33" i="10"/>
  <c r="AY34" i="10"/>
  <c r="AY35" i="10"/>
  <c r="BC35" i="10"/>
  <c r="BC34" i="10"/>
  <c r="BC33" i="10"/>
  <c r="BC32" i="10"/>
  <c r="BC31" i="10"/>
  <c r="BC30" i="10"/>
  <c r="BC29" i="10"/>
  <c r="BC28" i="10"/>
  <c r="BC27" i="10"/>
  <c r="BC26" i="10"/>
  <c r="BC25" i="10"/>
  <c r="BC24" i="10"/>
  <c r="BC23" i="10"/>
  <c r="BC22" i="10"/>
  <c r="BC21" i="10"/>
  <c r="BC20" i="10"/>
  <c r="BC19" i="10"/>
  <c r="BC18" i="10"/>
  <c r="BC17" i="10"/>
  <c r="BC16" i="10"/>
  <c r="BC15" i="10"/>
  <c r="BC14" i="10"/>
  <c r="BC13" i="10"/>
  <c r="BC12" i="10"/>
  <c r="BC11" i="10"/>
  <c r="BC10" i="10"/>
  <c r="BC9" i="10"/>
  <c r="BC8" i="10"/>
  <c r="BC7" i="10"/>
  <c r="BC6" i="10"/>
  <c r="BC5" i="10"/>
  <c r="BB35" i="10"/>
  <c r="BB34" i="10"/>
  <c r="BB33" i="10"/>
  <c r="BB32" i="10"/>
  <c r="BB31" i="10"/>
  <c r="BB30" i="10"/>
  <c r="BB29" i="10"/>
  <c r="BB28" i="10"/>
  <c r="BB27" i="10"/>
  <c r="BB26" i="10"/>
  <c r="BB25" i="10"/>
  <c r="BB24" i="10"/>
  <c r="BB23" i="10"/>
  <c r="BB22" i="10"/>
  <c r="BB21" i="10"/>
  <c r="BB20" i="10"/>
  <c r="BB19" i="10"/>
  <c r="BB18" i="10"/>
  <c r="BB17" i="10"/>
  <c r="BB16" i="10"/>
  <c r="BB15" i="10"/>
  <c r="BB14" i="10"/>
  <c r="BB13" i="10"/>
  <c r="BB12" i="10"/>
  <c r="BB11" i="10"/>
  <c r="BB10" i="10"/>
  <c r="BB9" i="10"/>
  <c r="BB8" i="10"/>
  <c r="BB7" i="10"/>
  <c r="BB6" i="10"/>
  <c r="BB5" i="10"/>
  <c r="BA15" i="10"/>
  <c r="BA16" i="10"/>
  <c r="BA17" i="10"/>
  <c r="BA18" i="10"/>
  <c r="BA19" i="10"/>
  <c r="BA20" i="10"/>
  <c r="BA21" i="10"/>
  <c r="BA22" i="10"/>
  <c r="BA23" i="10"/>
  <c r="BA24" i="10"/>
  <c r="BA25" i="10"/>
  <c r="BA26" i="10"/>
  <c r="BA27" i="10"/>
  <c r="BA28" i="10"/>
  <c r="BA29" i="10"/>
  <c r="BA30" i="10"/>
  <c r="BA31" i="10"/>
  <c r="BA32" i="10"/>
  <c r="BA33" i="10"/>
  <c r="BA34" i="10"/>
  <c r="BA35" i="10"/>
  <c r="BA6" i="10"/>
  <c r="BA7" i="10"/>
  <c r="BA8" i="10"/>
  <c r="BA9" i="10"/>
  <c r="BA10" i="10"/>
  <c r="BA11" i="10"/>
  <c r="BA12" i="10"/>
  <c r="BA13" i="10"/>
  <c r="BA14" i="10"/>
  <c r="BA5" i="10"/>
  <c r="D13" i="11" l="1"/>
  <c r="D14" i="11"/>
  <c r="D15" i="11"/>
  <c r="D12" i="11"/>
  <c r="D8" i="11"/>
  <c r="D9" i="11"/>
  <c r="D10" i="11"/>
  <c r="D7" i="11"/>
  <c r="AY5" i="10" l="1"/>
  <c r="A3" i="11" l="1"/>
  <c r="E15" i="11"/>
  <c r="C15" i="11" s="1"/>
  <c r="E14" i="11"/>
  <c r="C14" i="11" s="1"/>
  <c r="E13" i="11"/>
  <c r="C13" i="11" s="1"/>
  <c r="E12" i="11"/>
  <c r="C12" i="11" s="1"/>
  <c r="K7" i="11"/>
  <c r="J7" i="11"/>
  <c r="E10" i="11"/>
  <c r="E9" i="11"/>
  <c r="E8" i="11"/>
  <c r="C8" i="11" s="1"/>
  <c r="E7" i="11"/>
  <c r="C16" i="11" l="1"/>
  <c r="C7" i="11"/>
  <c r="C9" i="11"/>
  <c r="C10" i="11"/>
  <c r="AA36" i="10"/>
  <c r="Z36" i="10"/>
  <c r="Y36" i="10"/>
  <c r="X36" i="10"/>
  <c r="U36" i="10"/>
  <c r="T36" i="10"/>
  <c r="S36" i="10"/>
  <c r="R36" i="10"/>
  <c r="C11" i="11" l="1"/>
  <c r="C17" i="11" s="1"/>
</calcChain>
</file>

<file path=xl/sharedStrings.xml><?xml version="1.0" encoding="utf-8"?>
<sst xmlns="http://schemas.openxmlformats.org/spreadsheetml/2006/main" count="11951" uniqueCount="972">
  <si>
    <t>Název služby</t>
  </si>
  <si>
    <t>Poskytovatel</t>
  </si>
  <si>
    <t>Kód KP</t>
  </si>
  <si>
    <t>Identifikátor</t>
  </si>
  <si>
    <t>Zadavatel</t>
  </si>
  <si>
    <t>Rok</t>
  </si>
  <si>
    <t>Datum změny</t>
  </si>
  <si>
    <t>Platnost pověření do</t>
  </si>
  <si>
    <t>Přímý personál (KS)</t>
  </si>
  <si>
    <t>Personál na pozici sociální pracovník (KS)</t>
  </si>
  <si>
    <t>Personál na pozici pracovník v sociálních službách (KS)</t>
  </si>
  <si>
    <t>Zdravotnický pracovník (KS)</t>
  </si>
  <si>
    <t>Pedagogický pracovník nebo další odborný (KS)</t>
  </si>
  <si>
    <t>Kapacita počet lůžek</t>
  </si>
  <si>
    <t>Kapacita počet uživatelů/ intervencí</t>
  </si>
  <si>
    <t>Kapacita počet uživatelů v jeden okamžik</t>
  </si>
  <si>
    <t>Kapapcita - počet výjezdních jednotek</t>
  </si>
  <si>
    <t>Působnost obec</t>
  </si>
  <si>
    <t>Působnost PO2</t>
  </si>
  <si>
    <t>Působnost PO3</t>
  </si>
  <si>
    <t>Působnost okres</t>
  </si>
  <si>
    <t>Působnost kraj</t>
  </si>
  <si>
    <t>Forma (karta služby)</t>
  </si>
  <si>
    <t>Časová dostupnost</t>
  </si>
  <si>
    <t>Věková skupina (karta služby)</t>
  </si>
  <si>
    <t>Cílová skupina (karta služby)</t>
  </si>
  <si>
    <t>Vypočtené náklady (KS)</t>
  </si>
  <si>
    <t>Vypočtené příjmy (KS)</t>
  </si>
  <si>
    <t>Vypočtená vyrovnávací platba (KS)</t>
  </si>
  <si>
    <t>Lékař hospicvé péče (KS)</t>
  </si>
  <si>
    <t>Středisko rané péče Sluníčko</t>
  </si>
  <si>
    <t>Oblastní charita Hradec Králové</t>
  </si>
  <si>
    <t>54_Nach_OKR_ZDRP_0_0_0_0</t>
  </si>
  <si>
    <t>Náchod</t>
  </si>
  <si>
    <t>T</t>
  </si>
  <si>
    <t>0 -7</t>
  </si>
  <si>
    <t>DMRO|MENT|TELP</t>
  </si>
  <si>
    <t>54_HrKr_OKR_ZDRP_0_0_0_0</t>
  </si>
  <si>
    <t>Hradec Králové</t>
  </si>
  <si>
    <t>54_Rych_OKR_ZDRP_0_0_0_0</t>
  </si>
  <si>
    <t>Rychnov nad Kněžnou</t>
  </si>
  <si>
    <t>54_Trut_OKR_ZDRP_0_0_0_0</t>
  </si>
  <si>
    <t>Trutnov</t>
  </si>
  <si>
    <t>54_Jici_OKR_ZDRP_0_0_0_0</t>
  </si>
  <si>
    <t>Jičín</t>
  </si>
  <si>
    <t>Oblastní charita Červený Kostelec</t>
  </si>
  <si>
    <t>44_KHKr_KHK_CHRN_0_0_0_0</t>
  </si>
  <si>
    <t>KHK</t>
  </si>
  <si>
    <t>P</t>
  </si>
  <si>
    <t>19+</t>
  </si>
  <si>
    <t>CHRN</t>
  </si>
  <si>
    <t>Obecný zájem, z. ú.</t>
  </si>
  <si>
    <t>Obecný zájem, z.ú.</t>
  </si>
  <si>
    <t>40_Smir_PO2_SENI_0_0_0_0</t>
  </si>
  <si>
    <t>Smiřice</t>
  </si>
  <si>
    <t>27+</t>
  </si>
  <si>
    <t>ZDRP|SENI</t>
  </si>
  <si>
    <t>Ambulantní centrum Hradec Králové</t>
  </si>
  <si>
    <t>Laxus z.ú.</t>
  </si>
  <si>
    <t>64_KHKr_KHK _NAVL_0_0_0_0</t>
  </si>
  <si>
    <t>A|T</t>
  </si>
  <si>
    <t>12+</t>
  </si>
  <si>
    <t>NAVL</t>
  </si>
  <si>
    <t>Charitní pečovatelská služba Hradec Králové</t>
  </si>
  <si>
    <t>40_HrKr_PO2_SENI_0_0_0_0</t>
  </si>
  <si>
    <t>ZDRP|SENI|DMRO|DUSO|CHRN</t>
  </si>
  <si>
    <t>40_Treb_PO2_SENI_0_0_0_0</t>
  </si>
  <si>
    <t>Třebechovice pod Orebem</t>
  </si>
  <si>
    <t>Poradna pro lidi v tísni Hradec Králové</t>
  </si>
  <si>
    <t>37_HrKr_OKR_KRIS_0_0_0_0</t>
  </si>
  <si>
    <t>A</t>
  </si>
  <si>
    <t>KRIS|OTCI</t>
  </si>
  <si>
    <t>Dům Matky Terezy Hradec Králové</t>
  </si>
  <si>
    <t>70_HrKr_PO3_ZNZP_0_0_0_0</t>
  </si>
  <si>
    <t>ZNZP</t>
  </si>
  <si>
    <t>Domov pro matky s dětmi Hradec Králové</t>
  </si>
  <si>
    <t>57_HrKr_OKR_DMRO_0_0_0_0</t>
  </si>
  <si>
    <t>0+</t>
  </si>
  <si>
    <t>DMRO|BEZD</t>
  </si>
  <si>
    <t>57_HrKr_OKR_BEZD_0_0_0_0</t>
  </si>
  <si>
    <t>BEZD</t>
  </si>
  <si>
    <t>63_HrKr_PO3_BEZD_0_0_0_0</t>
  </si>
  <si>
    <t>61_HrKr_PO3_BEZD_0_0_0_0</t>
  </si>
  <si>
    <t>15+</t>
  </si>
  <si>
    <t>Intervenční centrum Hradec Králové</t>
  </si>
  <si>
    <t>6a_KHKr_KHK_KRIS_0_0_0_0</t>
  </si>
  <si>
    <t>Oblastní charita Sobotka - Charitní pečovatelská služba</t>
  </si>
  <si>
    <t>Oblastní charita Sobotka</t>
  </si>
  <si>
    <t>40_Sobo_PO2_SENI_0_0_0_0</t>
  </si>
  <si>
    <t>Sobotka</t>
  </si>
  <si>
    <t>65+</t>
  </si>
  <si>
    <t>Oblastní charita Sobotka - Domov pokojného stáří Libošovice</t>
  </si>
  <si>
    <t>49_Jici_PO3_SENI_0_0_0_0</t>
  </si>
  <si>
    <t>SENI</t>
  </si>
  <si>
    <t>Pečovatelská služba Meziměstí</t>
  </si>
  <si>
    <t>Město Meziměstí</t>
  </si>
  <si>
    <t>40_Tepl_PO2_SENI_0_0_0_0</t>
  </si>
  <si>
    <t>Teplice nad Metují</t>
  </si>
  <si>
    <t>ZDRP|SENI|DMRO</t>
  </si>
  <si>
    <t>Město Nový Bydžov</t>
  </si>
  <si>
    <t>65_NoBy_PO3_ZNZP_0_0_0_0</t>
  </si>
  <si>
    <t>Nový Bydžov</t>
  </si>
  <si>
    <t>A |T</t>
  </si>
  <si>
    <t>ZNZP|DMRO</t>
  </si>
  <si>
    <t>Pečovatelská služba Teplice nad Metují</t>
  </si>
  <si>
    <t>Město Teplice nad Metují</t>
  </si>
  <si>
    <t>Pečovatelská služba města Úpice</t>
  </si>
  <si>
    <t>Město Úpice</t>
  </si>
  <si>
    <t>40_Upic_PO2_SENI_0_0_0_0</t>
  </si>
  <si>
    <t>Úpice</t>
  </si>
  <si>
    <t>Pečovatelská služba Kvasiny</t>
  </si>
  <si>
    <t>Obec Kvasiny</t>
  </si>
  <si>
    <t>40_Rych_PO2_SENI_0_0_0_0</t>
  </si>
  <si>
    <t>Středisko sociálních služeb Chlumec nad Cidlinou o.p.s.</t>
  </si>
  <si>
    <t>40_Chlu_PO2_SENI_0_0_0_0</t>
  </si>
  <si>
    <t>Chlumec nad Cidlinou</t>
  </si>
  <si>
    <t>45_Chlu_PO2_SENI_0_0_0_0</t>
  </si>
  <si>
    <t>SENI|TELP</t>
  </si>
  <si>
    <t>Domov důchodců Dvůr Králové nad Labem</t>
  </si>
  <si>
    <t>49_Dvur_PO3_SENI_0_0_0_0</t>
  </si>
  <si>
    <t>Dvůr Králové nad Labem</t>
  </si>
  <si>
    <t>Domov důchodců Police nad Metují</t>
  </si>
  <si>
    <t>49_Nach_PO3_SENI_0_0_0_0</t>
  </si>
  <si>
    <t>Domov pro seniory Trutnov</t>
  </si>
  <si>
    <t>49_Trut_PO3_SENI_0_0_0_0</t>
  </si>
  <si>
    <t>60+</t>
  </si>
  <si>
    <t>Domov bez bariér</t>
  </si>
  <si>
    <t>48_KHKr_KHK_TELP_0_0_0_0</t>
  </si>
  <si>
    <t>TELP</t>
  </si>
  <si>
    <t>Středisko osobní asistence Hradecko</t>
  </si>
  <si>
    <t>HEWER, z.s.</t>
  </si>
  <si>
    <t>39_Nach_PO3_SENI_0_0_0_0</t>
  </si>
  <si>
    <t>39_HrKr_PO3_ZDRP_0_0_0_0</t>
  </si>
  <si>
    <t>39_Jaro_PO3_ZDRP_0_0_0_0</t>
  </si>
  <si>
    <t>Jaroměř</t>
  </si>
  <si>
    <t>39_Kost_PO3_ZDRP_0_0_0_0</t>
  </si>
  <si>
    <t>Kostelec nad Orlicí</t>
  </si>
  <si>
    <t>Denní stacionář</t>
  </si>
  <si>
    <t>Stacionář Cesta Náchod z.ú.</t>
  </si>
  <si>
    <t>46_Nach_PO3_MENT_0_0_0_0</t>
  </si>
  <si>
    <t>07_54</t>
  </si>
  <si>
    <t>MENT|TELP</t>
  </si>
  <si>
    <t>Odlehčovací služba</t>
  </si>
  <si>
    <t>44_Nach_OKR_MENT_0_0_0_0</t>
  </si>
  <si>
    <t>A |P</t>
  </si>
  <si>
    <t>Centrum 5KA</t>
  </si>
  <si>
    <t>OD5K10, z. s.</t>
  </si>
  <si>
    <t>62_Rych_PO2_DMRO_0_0_0_0</t>
  </si>
  <si>
    <t>12_26</t>
  </si>
  <si>
    <t>DMRO</t>
  </si>
  <si>
    <t>ARCHA</t>
  </si>
  <si>
    <t>Dokořán z.s.</t>
  </si>
  <si>
    <t>65_Nach_PO3_ZNZP_0_0_0_0</t>
  </si>
  <si>
    <t>6+</t>
  </si>
  <si>
    <t>Centrum denních služeb</t>
  </si>
  <si>
    <t>Diakonie ČCE - středisko Světlo ve Vrchlabí</t>
  </si>
  <si>
    <t>45_Vrch_PO3_MENT_0_0_0_0</t>
  </si>
  <si>
    <t>Vrchlabí</t>
  </si>
  <si>
    <t>07_64</t>
  </si>
  <si>
    <t>MENT</t>
  </si>
  <si>
    <t>Pracoviště rané péče Diakonie ČCE - středisko Světlo ve Vrchlabí</t>
  </si>
  <si>
    <t>Stacionář sv. Františka</t>
  </si>
  <si>
    <t>Farní charita Rychnov nad Kněžnou</t>
  </si>
  <si>
    <t>46_Rych_PO2_SENI_0_0_0_0</t>
  </si>
  <si>
    <t>46_Rych_PO3_MENT_0_0_0_0</t>
  </si>
  <si>
    <t>ZDRP|MENT</t>
  </si>
  <si>
    <t>47_Rych_OKR_SENI_0_0_0_0</t>
  </si>
  <si>
    <t>44_Rych_OKR_SENI_0_0_0_0</t>
  </si>
  <si>
    <t>Pečovatelská služba</t>
  </si>
  <si>
    <t>Město Lázně Bělohrad</t>
  </si>
  <si>
    <t>40_Lazn_PO2_SENI_0_0_0_0</t>
  </si>
  <si>
    <t>Lázně Bělohrad</t>
  </si>
  <si>
    <t>36+</t>
  </si>
  <si>
    <t>Dům s pečovatelskou službou</t>
  </si>
  <si>
    <t>Město Miletín</t>
  </si>
  <si>
    <t>40_Hori_PO2_SENI_0_0_0_0</t>
  </si>
  <si>
    <t>Hořice</t>
  </si>
  <si>
    <t>ZDRP|SENI|DUSO|CHRN</t>
  </si>
  <si>
    <t>Město Rtyně v Podkrkonoší</t>
  </si>
  <si>
    <t>Centrum sociální pomoci a služeb o. p. s.</t>
  </si>
  <si>
    <t>Manželská a rodinná poradna Hradec Králové</t>
  </si>
  <si>
    <t>37_HrKr_OKR_DMRO_0_0_0_0</t>
  </si>
  <si>
    <t>DMRO|OTCI</t>
  </si>
  <si>
    <t>Manželská a rodinná poradna Náchod</t>
  </si>
  <si>
    <t>37_Nach_OKR_DMRO_0_0_0_0</t>
  </si>
  <si>
    <t>Manželská a rodinná poradna Rychnov n.Kn.</t>
  </si>
  <si>
    <t>37_Rych_OKR_DMRO_0_0_0_0</t>
  </si>
  <si>
    <t>Manželská a rodinná poradna Jičín</t>
  </si>
  <si>
    <t>37_Jici_OKR_DMRO_0_0_0_0</t>
  </si>
  <si>
    <t>Denní stacionář pro seniory</t>
  </si>
  <si>
    <t>46_HrKr_PO2_SENI_0_0_0_0</t>
  </si>
  <si>
    <t>SENI|ZRAK|TELP</t>
  </si>
  <si>
    <t>CVIČENÍ bydlení, práce, učení</t>
  </si>
  <si>
    <t>SKOK do života o. p. s.</t>
  </si>
  <si>
    <t>70_HrKr_PO3_MENT_0_0_0_0</t>
  </si>
  <si>
    <t>19 - 64</t>
  </si>
  <si>
    <t>MENT|ZDRP</t>
  </si>
  <si>
    <t>Podporované BYDLENÍ v síti</t>
  </si>
  <si>
    <t>43_HrKr_PO3_MENT_0_0_0_0</t>
  </si>
  <si>
    <t>DUSO|MENT|ZDRP</t>
  </si>
  <si>
    <t>Domov důchodců Borohrádek</t>
  </si>
  <si>
    <t>49_Kost_PO3_SENI_0_0_0_0</t>
  </si>
  <si>
    <t>Sociální služby města Hořice</t>
  </si>
  <si>
    <t>49_Hori_PO3_SENI_0_0_0_0</t>
  </si>
  <si>
    <t>Domov pro seniory Jitřenka</t>
  </si>
  <si>
    <t>Sociální služby Města Opočna</t>
  </si>
  <si>
    <t>49_Dobr_PO3_SENI_0_0_0_0</t>
  </si>
  <si>
    <t>Dobruška</t>
  </si>
  <si>
    <t>55+</t>
  </si>
  <si>
    <t>Sociální služby obce Chomutice - Domov pro seniory</t>
  </si>
  <si>
    <t>37_HrKr_OKR_NAVL_0_0_0_0</t>
  </si>
  <si>
    <t>12_64</t>
  </si>
  <si>
    <t>Centrum terénních programů Královéhradeckého kraje</t>
  </si>
  <si>
    <t>69_Nach_OKR_NAVL_0_0_0_0</t>
  </si>
  <si>
    <t>69_HrKr_OKR_NAVL_0_0_0_0</t>
  </si>
  <si>
    <t>69_Rych_OKR_NAVL_0_0_0_0</t>
  </si>
  <si>
    <t>69_Jici_OKR_NAVL_0_0_0_0</t>
  </si>
  <si>
    <t>K - centrum Hradec Králové</t>
  </si>
  <si>
    <t>59_HrKr_OKR_NAVL_0_0_0_0</t>
  </si>
  <si>
    <t>A/T</t>
  </si>
  <si>
    <t>12_60</t>
  </si>
  <si>
    <t>Stacionář NONA</t>
  </si>
  <si>
    <t>NONA 92, o. p. s.</t>
  </si>
  <si>
    <t>46_NovM_PO3_MENT_0_0_0_0</t>
  </si>
  <si>
    <t>Nové Město nad Metují</t>
  </si>
  <si>
    <t>15 - 54</t>
  </si>
  <si>
    <t>Chráněné bydlení Domov</t>
  </si>
  <si>
    <t>Sdružení Neratov, z.s.</t>
  </si>
  <si>
    <t>51_Rych_OKR_MENT_0_0_0_0</t>
  </si>
  <si>
    <t>Život bez bariér, z.ú</t>
  </si>
  <si>
    <t>Život bez bariér, z. ú.</t>
  </si>
  <si>
    <t>37_Jici_OKR_ZDRP_0_0_0_0</t>
  </si>
  <si>
    <t>ZDRP|SENI|DUSO|CHRN|KRIS</t>
  </si>
  <si>
    <t>46_NoPa_PO3_MENT_0_0_0_0</t>
  </si>
  <si>
    <t>Nová Paka</t>
  </si>
  <si>
    <t>16+</t>
  </si>
  <si>
    <t>70_NoPa_PO3_ZDRP_0_0_0_0</t>
  </si>
  <si>
    <t>16-80</t>
  </si>
  <si>
    <t>DUSO|MENT|TELP</t>
  </si>
  <si>
    <t>Sociální rehabilitace - středisko Jičín</t>
  </si>
  <si>
    <t>Péče o duševní zdraví, z.s.</t>
  </si>
  <si>
    <t>70_Jici_OKR_DUSO_0_0_0_0</t>
  </si>
  <si>
    <t>DUSO|MENT</t>
  </si>
  <si>
    <t>70_Jici_PO3_MENT_0_0_0_0</t>
  </si>
  <si>
    <t>Sociální rehabilitace - středisko Rychnov nad Kněžnou</t>
  </si>
  <si>
    <t>70_Nach_OKR_DUSO_0_0_0_0</t>
  </si>
  <si>
    <t>DUSO</t>
  </si>
  <si>
    <t>70_Rych_OKR_DUSO_0_0_0_0</t>
  </si>
  <si>
    <t>Sociální rehabilitace - středisko Hradec Králové</t>
  </si>
  <si>
    <t>70_HrKr_OKR_DUSO_0_0_0_0</t>
  </si>
  <si>
    <t>Nejste na to samy - Čechy</t>
  </si>
  <si>
    <t>ROZKOŠ bez RIZIKA</t>
  </si>
  <si>
    <t>69_KHKr_CZE_OTCI_0_0_0_0</t>
  </si>
  <si>
    <t>15 - 64</t>
  </si>
  <si>
    <t>OTCI</t>
  </si>
  <si>
    <t>Diakonie ČCE - středisko BETANIE - evangelický domov v Náchodě</t>
  </si>
  <si>
    <t>48_KHKr_KHK_ZDRP_5_0_0_0</t>
  </si>
  <si>
    <t>ZDRP</t>
  </si>
  <si>
    <t>44_KHKr_KHK_ZDRP_0_0_0_0</t>
  </si>
  <si>
    <t>Pečovatelská služba Hronov</t>
  </si>
  <si>
    <t>Město Hronov</t>
  </si>
  <si>
    <t>40_Hron_PO2_SENI_0_0_0_0</t>
  </si>
  <si>
    <t>Hronov</t>
  </si>
  <si>
    <t>Domov důchodců Černožice</t>
  </si>
  <si>
    <t>49_HrKr_PO3_SENI_0_0_0_0</t>
  </si>
  <si>
    <t>50_HrKr_OKR_DUSO_0_0_0_0</t>
  </si>
  <si>
    <t>DUSO|SENI</t>
  </si>
  <si>
    <t>Domov důchodců Tmavý Důl</t>
  </si>
  <si>
    <t>Domov pro seniory Vrchlabí</t>
  </si>
  <si>
    <t>49_Vrch_PO3_SENI_0_0_0_0</t>
  </si>
  <si>
    <t>44_Vrch_PO3_SENI_0_0_0_0</t>
  </si>
  <si>
    <t>50_Trut_OKR_DUSO_0_0_0_0</t>
  </si>
  <si>
    <t>Městské středisko sociálních služeb Oáza</t>
  </si>
  <si>
    <t>40_NovM_PO2_SENI_0_0_0_0</t>
  </si>
  <si>
    <t>45_NovM_PO2_SENI_0_0_0_0</t>
  </si>
  <si>
    <t>Domov pro seniory</t>
  </si>
  <si>
    <t>44_NovM_PO3_SENI_0_0_0_0</t>
  </si>
  <si>
    <t>Centrum Orion</t>
  </si>
  <si>
    <t>Centrum Orion, z. s.</t>
  </si>
  <si>
    <t>45_Rych_PO3_MENT_0_0_0_0</t>
  </si>
  <si>
    <t>07_35</t>
  </si>
  <si>
    <t>39_Dobr_PO3_ZDRP_0_0_0_0</t>
  </si>
  <si>
    <t>3_50</t>
  </si>
  <si>
    <t>39_Rych_PO3_ZDRP_0_0_0_0</t>
  </si>
  <si>
    <t>Charitní pečovatelská služba Červený Kostelec</t>
  </si>
  <si>
    <t>40_Cerv_PO2_SENI_0_0_0_0</t>
  </si>
  <si>
    <t>Červený Kostelec</t>
  </si>
  <si>
    <t>Charitní pečovatelská služba Hostinné</t>
  </si>
  <si>
    <t>40_Host_PO2_SENI_0_0_0_0</t>
  </si>
  <si>
    <t>Hostinné</t>
  </si>
  <si>
    <t>41_Nach_PO3_SENI_0_0_0_0</t>
  </si>
  <si>
    <t>37_KHKr_KHK_CHRN_0_0_0_0</t>
  </si>
  <si>
    <t>Domov svatého Josefa</t>
  </si>
  <si>
    <t>48_KHKr_CZE_ZDRP_4_0_0_0</t>
  </si>
  <si>
    <t>Domov sv. Josefa v Žirči u Dvora Králové n. Labem, středisko OCHČK</t>
  </si>
  <si>
    <t>51_KHKr_KHK_ZDRP_0_0_0_0</t>
  </si>
  <si>
    <t>44_KHKr_CZE_ZDRP_0_0_0_0</t>
  </si>
  <si>
    <t>Charitní ošetřovatelská a pečovatelská služba Trutnov</t>
  </si>
  <si>
    <t>Oblastní charita Trutnov</t>
  </si>
  <si>
    <t>40_Svob_PO2_SENI_0_0_0_0</t>
  </si>
  <si>
    <t>Svoboda nad Úpou</t>
  </si>
  <si>
    <t>40_Trut_PO2_SENI_0_0_0_0</t>
  </si>
  <si>
    <t>Osobní asistence</t>
  </si>
  <si>
    <t>39_Trut_PO3_ZDRP_0_0_0_0</t>
  </si>
  <si>
    <t>39_Vrch_PO3_ZDRP_0_0_0_0</t>
  </si>
  <si>
    <t>Věra Kosinová - Daneta, zařízení pro zdravotně postižené</t>
  </si>
  <si>
    <t>46_HrKr_PO3_MENT_0_0_0_0</t>
  </si>
  <si>
    <t>51_HrKr_OKR_MENT_0_0_0_4</t>
  </si>
  <si>
    <t>Pečovatelská služba Pecka</t>
  </si>
  <si>
    <t>Městys Pecka</t>
  </si>
  <si>
    <t>40_NoPa_PO2_SENI_0_0_0_0</t>
  </si>
  <si>
    <t>domov pro seniory</t>
  </si>
  <si>
    <t>Domovy Na Třešňovce</t>
  </si>
  <si>
    <t>domov pro osoby se zdravotním postižením</t>
  </si>
  <si>
    <t>48_KHKr_KHK_MENT_0_0_0_0</t>
  </si>
  <si>
    <t>50+</t>
  </si>
  <si>
    <t>Domov důchodců Albrechtice nad Orlicí</t>
  </si>
  <si>
    <t>50_Rych_OKR_DUSO_0_0_0_0</t>
  </si>
  <si>
    <t>Domov důchodců Humburky</t>
  </si>
  <si>
    <t>49_NoBy_PO3_SENI_0_0_0_0</t>
  </si>
  <si>
    <t>DOMOV NA STŘÍBRNÉM VRCHU</t>
  </si>
  <si>
    <t>50_KHKr_KHK_DUSO_0_0_0_0</t>
  </si>
  <si>
    <t>Manželská a rodinná poradna</t>
  </si>
  <si>
    <t>Sdružení ozdravoven a léčeben okresu Trutnov</t>
  </si>
  <si>
    <t>37_Trut_OKR_DMRO_0_0_0_0</t>
  </si>
  <si>
    <t>Stacionář RIAPS</t>
  </si>
  <si>
    <t>70_Trut_OKR_DUSO_0_0_0_0</t>
  </si>
  <si>
    <t>18 - 64</t>
  </si>
  <si>
    <t>Kontaktní centrum</t>
  </si>
  <si>
    <t>59_Trut_OKR_NAVL_0_0_0_0</t>
  </si>
  <si>
    <t>Nízkoprahové zařízení pro děti a mládež - RIAPS - Shelter</t>
  </si>
  <si>
    <t>62_Trut_PO2_DMRO_0_0_0_0</t>
  </si>
  <si>
    <t>06_26</t>
  </si>
  <si>
    <t>Ústav sociální péče pro mládež Kvasiny</t>
  </si>
  <si>
    <t>Stopa čápa</t>
  </si>
  <si>
    <t>Salinger, z.s.</t>
  </si>
  <si>
    <t>65_Nach_OKR_DMRO_1_0_0_0</t>
  </si>
  <si>
    <t>4+</t>
  </si>
  <si>
    <t>65_HrKr_OKR_DMRO_1_0_0_0</t>
  </si>
  <si>
    <t>65_Rych_OKR_DMRO_1_0_0_0</t>
  </si>
  <si>
    <t>65_Trut_OKR_DMRO_1_0_0_0</t>
  </si>
  <si>
    <t>65_Jici_OKR_DMRO_1_0_0_0</t>
  </si>
  <si>
    <t>Centrum Síťovka</t>
  </si>
  <si>
    <t>65_HrKr_PO3_ZNZP_0_0_3_0</t>
  </si>
  <si>
    <t>Komunitní centrum ZIP</t>
  </si>
  <si>
    <t>65_HrKr_PO3_ZNZP_0_0_2_0</t>
  </si>
  <si>
    <t>04+</t>
  </si>
  <si>
    <t>Triangl</t>
  </si>
  <si>
    <t>65_Nach_OKR_DMRO_0_0_0_0</t>
  </si>
  <si>
    <t>65_HrKr_OKR_DMRO_0_0_0_0</t>
  </si>
  <si>
    <t>65_Rych_OKR_DMRO_0_0_0_0</t>
  </si>
  <si>
    <t>65_Trut_OKR_DMRO_0_0_0_0</t>
  </si>
  <si>
    <t>65_Jici_OKR_DMRO_0_0_0_0</t>
  </si>
  <si>
    <t>Nízkoprahové zařízení pro děti a mládež Modrý pomeranč</t>
  </si>
  <si>
    <t>62_HrKr_PO2_DMRO_0_0_1_0</t>
  </si>
  <si>
    <t>07_21</t>
  </si>
  <si>
    <t>PROINTEPO - Střední škola, Základní škola a Mateřská škola s.r.o.</t>
  </si>
  <si>
    <t>4_26</t>
  </si>
  <si>
    <t>SV. ANNA Domov pro matky s dětmi Náchod</t>
  </si>
  <si>
    <t>Oblastní charita Náchod</t>
  </si>
  <si>
    <t>57_Nach_OKR_DMRO_0_0_0_0</t>
  </si>
  <si>
    <t>Dům na půli cesty - Náchod</t>
  </si>
  <si>
    <t>58_Nach_OKR_DMRO_0_0_0_0</t>
  </si>
  <si>
    <t>19 - 26</t>
  </si>
  <si>
    <t>Město Jaroměř Pečovatelská služba</t>
  </si>
  <si>
    <t>Město Jaroměř</t>
  </si>
  <si>
    <t>40_Jaro_PO2_SENI_0_0_0_0</t>
  </si>
  <si>
    <t>Domov Arreta o.p.s.</t>
  </si>
  <si>
    <t>44_HrKr_PO3_SENI_0_0_0_0</t>
  </si>
  <si>
    <t>SENI|DUSO|ZRAK|TELP</t>
  </si>
  <si>
    <t>Základní a odborné poradenství pro zrakově postižené</t>
  </si>
  <si>
    <t>TyfloCentrum Hradec Králové, o. p. s.</t>
  </si>
  <si>
    <t>37_Jici_OKR_ZRAK_0_0_0_0</t>
  </si>
  <si>
    <t>8+</t>
  </si>
  <si>
    <t>ZRAK</t>
  </si>
  <si>
    <t>37_HrKr_OKR_ZRAK_0_0_0_0</t>
  </si>
  <si>
    <t>08+</t>
  </si>
  <si>
    <t>37_Nach_OKR_ZRAK_0_0_0_0</t>
  </si>
  <si>
    <t>Sociálně aktivizační služby pro zrakově postižené</t>
  </si>
  <si>
    <t>66_HrKr_PO2_ZRAK_0_0_0_0</t>
  </si>
  <si>
    <t>Sociální rehabilitace pro zrakově postižené</t>
  </si>
  <si>
    <t>70_KHKr_KHK_ZRAK_0_0_0_13</t>
  </si>
  <si>
    <t>Domov U Biřičky, Hradec Králové</t>
  </si>
  <si>
    <t>Domov U Biřičky</t>
  </si>
  <si>
    <t>Domov U Biřičky,Hradec Králové</t>
  </si>
  <si>
    <t>Domov důchodců Malá Čermná</t>
  </si>
  <si>
    <t>Domov odpočinku ve stáří Justynka</t>
  </si>
  <si>
    <t>49_Nach_PO3_SENI_0_0_11_0</t>
  </si>
  <si>
    <t>Domov pro seniory Pilníkov</t>
  </si>
  <si>
    <t>Domov pro seniory Marie</t>
  </si>
  <si>
    <t>Městské středisko sociálních služeb MARIE</t>
  </si>
  <si>
    <t>49_Nach_PO3_SENI_0_0_12_0</t>
  </si>
  <si>
    <t>44_Nach_PO3_SENI_0_0_0_0</t>
  </si>
  <si>
    <t>Pečovatelská služba Města Dvůr Králové nad Labem</t>
  </si>
  <si>
    <t>40_Dvur_PO2_SENI_0_0_0_0</t>
  </si>
  <si>
    <t>Dům Žofie</t>
  </si>
  <si>
    <t>57_Trut_OKR_BEZD_0_0_0_0</t>
  </si>
  <si>
    <t>Stacionář mezi mosty Trutnov</t>
  </si>
  <si>
    <t>46_Trut_PO3_MENT_0_0_0_0</t>
  </si>
  <si>
    <t>MENT|TELP|SENI</t>
  </si>
  <si>
    <t>Sportem proti bariérám, z.s.</t>
  </si>
  <si>
    <t>Sportem proti bariérám, z. s.</t>
  </si>
  <si>
    <t>39_NoPa_PO3_ZDRP_0_0_0_0</t>
  </si>
  <si>
    <t>39_Hori_PO3_ZDRP_0_0_0_0</t>
  </si>
  <si>
    <t>KOMUNITNÍ CENTRUM</t>
  </si>
  <si>
    <t>Začít spolu z.s.</t>
  </si>
  <si>
    <t>65_Brou_PO3_ZNZP_0_0_7_0</t>
  </si>
  <si>
    <t>Broumov</t>
  </si>
  <si>
    <t>NZDM KLÍDEK</t>
  </si>
  <si>
    <t>PROSTOR PRO, o.p.s.</t>
  </si>
  <si>
    <t>62_HrKr_PO2_DMRO_0_0_4_0</t>
  </si>
  <si>
    <t>12_21</t>
  </si>
  <si>
    <t>Diakonie ČCE - středisko ve Dvoře Králové nad Labem</t>
  </si>
  <si>
    <t>Denní centrum pro seniory</t>
  </si>
  <si>
    <t>46_Dvur_PO2_SENI_0_0_0_0</t>
  </si>
  <si>
    <t>Domov Diakonie</t>
  </si>
  <si>
    <t>Farní charita Dobruška</t>
  </si>
  <si>
    <t>Pečovatelská služba Česká Skalice</t>
  </si>
  <si>
    <t>Město Česká Skalice</t>
  </si>
  <si>
    <t>40_CesS_PO2_SENI_0_0_0_0</t>
  </si>
  <si>
    <t>Česká Skalice</t>
  </si>
  <si>
    <t>Pečovatelská služba Rokytnice v Orlických horách</t>
  </si>
  <si>
    <t>Město Rokytnice v Orlických horách</t>
  </si>
  <si>
    <t>40_Roky_PO2_SENI_0_0_0_0</t>
  </si>
  <si>
    <t>Rokytnice v Orlických horách</t>
  </si>
  <si>
    <t>Město Vamberk</t>
  </si>
  <si>
    <t>40_Vamb_PO2_SENI_0_0_0_0</t>
  </si>
  <si>
    <t>Vamberk</t>
  </si>
  <si>
    <t>Most k životu o.p.s.</t>
  </si>
  <si>
    <t>57_Trut_OKR_DMRO_0_0_0_0</t>
  </si>
  <si>
    <t>Spokojený domov, o.p.s.</t>
  </si>
  <si>
    <t>40_Jici_PO2_SENI_0_0_0_0</t>
  </si>
  <si>
    <t>39_Jici_PO3_ZDRP_0_0_0_0</t>
  </si>
  <si>
    <t>7+</t>
  </si>
  <si>
    <t>Tyfloservis, o.p.s. - Krajské ambulantní středisko H.Králové</t>
  </si>
  <si>
    <t>Tyfloservis, o.p.s.</t>
  </si>
  <si>
    <t>70_KHKr_KHK_ZRAK_0_0_0_12</t>
  </si>
  <si>
    <t>Domov důchodců Mlázovice</t>
  </si>
  <si>
    <t>Domov sociálních služeb Chotělice</t>
  </si>
  <si>
    <t>Tréninková kavárna Láry Fáry 2</t>
  </si>
  <si>
    <t>PFERDA z.ú.</t>
  </si>
  <si>
    <t>70_Nach_PO3_MENT_0_0_0_14</t>
  </si>
  <si>
    <t>Tréninkový byt</t>
  </si>
  <si>
    <t>70_Rych_PO3_MENT_0_0_0_15</t>
  </si>
  <si>
    <t>ZDRP|MENT|DUSO</t>
  </si>
  <si>
    <t>Tréninková kavárna Láry Fáry - tréninkové pracoviště pro osoby s mentálním postižením</t>
  </si>
  <si>
    <t>70_Rych_PO3_MENT_0_0_0_14</t>
  </si>
  <si>
    <t>Tréninková pekárna Láry Fáry</t>
  </si>
  <si>
    <t>67_Rych_PO3_MENT_0_0_0_0</t>
  </si>
  <si>
    <t>Takový normální život</t>
  </si>
  <si>
    <t>43_Nach_PO3_MENT_0_0_0_0</t>
  </si>
  <si>
    <t>18_64</t>
  </si>
  <si>
    <t>43_Rych_PO3_MENT_0_0_0_0</t>
  </si>
  <si>
    <t>Společné cesty - o.s.</t>
  </si>
  <si>
    <t>Společné cesty - z.s.</t>
  </si>
  <si>
    <t>39_Dvur_PO3_ZDRP_0_0_0_0</t>
  </si>
  <si>
    <t>39_Nach_PO3_ZDRP_0_0_0_0</t>
  </si>
  <si>
    <t>39_NovM_PO3_ZDRP_0_0_0_0</t>
  </si>
  <si>
    <t>Poradna pro cizince a uprchlíky</t>
  </si>
  <si>
    <t>Diecézní katolická charita Hradec Králové</t>
  </si>
  <si>
    <t>37_KHKr_KHK_IMIG_0_0_0_0</t>
  </si>
  <si>
    <t>IMIG</t>
  </si>
  <si>
    <t>Charitní pečovatelská služba</t>
  </si>
  <si>
    <t>Oblastní charita Jičín</t>
  </si>
  <si>
    <t>40_Kopi_PO2_SENI_0_0_0_0</t>
  </si>
  <si>
    <t>Kopidlno</t>
  </si>
  <si>
    <t>Sociálně aktivizační služby pro rodiny s dětmi</t>
  </si>
  <si>
    <t>65_Jici_PO3_ZNZP_0_0_0_0</t>
  </si>
  <si>
    <t>Nízkoprahový klub PoHoDa</t>
  </si>
  <si>
    <t>62_Hori_PO2_DMRO_0_0_0_0</t>
  </si>
  <si>
    <t>08_21</t>
  </si>
  <si>
    <t>Nízkoprahový klub EXIT</t>
  </si>
  <si>
    <t>62_Jici_PO2_DMRO_0_0_0_0</t>
  </si>
  <si>
    <t>08_26</t>
  </si>
  <si>
    <t>Mgr. Zuzana Luňáková, Agentura domácí péče</t>
  </si>
  <si>
    <t>40_Dobr_PO2_SENI_0_0_0_0</t>
  </si>
  <si>
    <t>40_OpoC_PO2_SENI_0_0_0_0</t>
  </si>
  <si>
    <t>Opočno</t>
  </si>
  <si>
    <t>40_Tyni_PO2_SENI_0_0_0_0</t>
  </si>
  <si>
    <t>Týniště nad Orlicí</t>
  </si>
  <si>
    <t>Pečovatelská služba Vrchlabí</t>
  </si>
  <si>
    <t>Město Vrchlabí</t>
  </si>
  <si>
    <t>40_Vrch_PO2_SENI_0_0_0_0</t>
  </si>
  <si>
    <t>DUHA o. p. s. - pečovatelská služba</t>
  </si>
  <si>
    <t>DUHA o. p. s.</t>
  </si>
  <si>
    <t>40_NoBy_PO2_SENI_0_0_0_0</t>
  </si>
  <si>
    <t>DUHA o. p. s. - centrum denních služeb</t>
  </si>
  <si>
    <t>45_NoBy_PO2_SENI_0_0_0_0</t>
  </si>
  <si>
    <t>DUHA o. p. s. - odlehčovací služba</t>
  </si>
  <si>
    <t>44_NoBy_PO3_SENI_0_0_0_0</t>
  </si>
  <si>
    <t>NZDM DoPatra</t>
  </si>
  <si>
    <t>62_NoBy_PO2_DMRO_0_0_0_0</t>
  </si>
  <si>
    <t>07_26</t>
  </si>
  <si>
    <t>Občanská poradna Náchod</t>
  </si>
  <si>
    <t>Občanské poradenské středisko, o.p.s.</t>
  </si>
  <si>
    <t>37_Nach_OKR_KRIS_0_0_0_0</t>
  </si>
  <si>
    <t>KRIS|ZNZP|OTCI</t>
  </si>
  <si>
    <t>37_Rych_OKR_KRIS_0_0_0_0</t>
  </si>
  <si>
    <t>Občanská poradna Hradec Králové</t>
  </si>
  <si>
    <t>Občanská poradna Jičín</t>
  </si>
  <si>
    <t>37_Jici_OKR_KRIS_0_0_0_0</t>
  </si>
  <si>
    <t>Domov pro osoby se zdravotním postižením</t>
  </si>
  <si>
    <t>Barevné domky Hajnice</t>
  </si>
  <si>
    <t>3+</t>
  </si>
  <si>
    <t>Domov Dědina</t>
  </si>
  <si>
    <t>46_Dobr_PO3_MENT_0_0_0_0</t>
  </si>
  <si>
    <t>Domov důchodců ChD - Zdislava</t>
  </si>
  <si>
    <t>Dům s pečovatelskou službou Svoboda nad Úpou</t>
  </si>
  <si>
    <t>Městská nemocnice Hořice</t>
  </si>
  <si>
    <t>52_KHKr_KHK_CHRN_0_0_0_0</t>
  </si>
  <si>
    <t>ZDRP|SENI|CHRN</t>
  </si>
  <si>
    <t>Služby Dolní Kalná, okres Trutnov</t>
  </si>
  <si>
    <t>07+</t>
  </si>
  <si>
    <t>Sociální služby města Jičína, Pečovatelská služba</t>
  </si>
  <si>
    <t>Sociální služby města Jičína</t>
  </si>
  <si>
    <t>Sociální služby města Jičína, Denní stacionář Domovinka</t>
  </si>
  <si>
    <t>46_Jici_PO2_SENI_0_0_0_0</t>
  </si>
  <si>
    <t>49_Jici_PO3_SENI_0_0_10_0</t>
  </si>
  <si>
    <t>Ústav sociální péče pro mládež DOMEČKY</t>
  </si>
  <si>
    <t>6_55</t>
  </si>
  <si>
    <t>Ústav sociálních služeb města Nové Paky</t>
  </si>
  <si>
    <t>49_NoPa_PO3_SENI_0_0_0_0</t>
  </si>
  <si>
    <t>Sociální poradna Centra domácí hospicové péče</t>
  </si>
  <si>
    <t>Domácí hospic Duha, o. p. s.</t>
  </si>
  <si>
    <t>37_Jici_OKR_CHRN_0_0_0_0</t>
  </si>
  <si>
    <t>KRIS|CHRN</t>
  </si>
  <si>
    <t>37_Trut_OKR_CHRN_0_0_0_0</t>
  </si>
  <si>
    <t>5 +</t>
  </si>
  <si>
    <t>SAS Alternativa</t>
  </si>
  <si>
    <t>Diakonie ČCE - středisko Milíčův dům</t>
  </si>
  <si>
    <t>65_Jaro_PO3_ZNZP_0_0_5_0</t>
  </si>
  <si>
    <t>65_Jaro_PO3_ZNZP_0_0_6_0</t>
  </si>
  <si>
    <t>Občanská poradna Jaroměř</t>
  </si>
  <si>
    <t>Farní charita Dvůr Králové nad Labem</t>
  </si>
  <si>
    <t>Občanská poradna Dvůr Králové nad Labem</t>
  </si>
  <si>
    <t>37_Trut_OKR_KRIS_0_0_0_0</t>
  </si>
  <si>
    <t>Občanská poradna Hořice</t>
  </si>
  <si>
    <t>Sociálně terapeutická dílna Slunečnice</t>
  </si>
  <si>
    <t>67_Dvur_PO3_MENT_0_0_0_0</t>
  </si>
  <si>
    <t>Sociálně aktivizační služba pro rodiny s dětmi Klub Labyrint</t>
  </si>
  <si>
    <t>65_Dvur_PO3_ZNZP_0_0_0_0</t>
  </si>
  <si>
    <t>Nízkoprahové zařízení pro děti a mládež Střelka</t>
  </si>
  <si>
    <t>62_Dvur_PO2_DMRO_0_0_0_0</t>
  </si>
  <si>
    <t>Pečovatelská služba Kostelec nad Orlicí</t>
  </si>
  <si>
    <t>Město Kostelec nad Orlicí</t>
  </si>
  <si>
    <t>40_Kost_PO2_SENI_0_0_0_0</t>
  </si>
  <si>
    <t>ZDRP|SENI|MENT|SLUH|ZRAK</t>
  </si>
  <si>
    <t>Centrum denních služeb Domovinka</t>
  </si>
  <si>
    <t>45_Kost_PO2_SENI_0_0_0_0</t>
  </si>
  <si>
    <t>SENI|CHRN|TELP</t>
  </si>
  <si>
    <t>Město Police nad Metují - pečovatelská služba</t>
  </si>
  <si>
    <t>Město Police nad Metují</t>
  </si>
  <si>
    <t>40_Poli_PO2_SENI_0_0_0_0</t>
  </si>
  <si>
    <t>Police nad Metují</t>
  </si>
  <si>
    <t>Sociální služby města Rychnov nad Kněžnou o. p. s.</t>
  </si>
  <si>
    <t>Sociální služby města Rychnov nad Kněžnou, o. p. s.</t>
  </si>
  <si>
    <t>Centrum sociálních služeb Naděje Broumov</t>
  </si>
  <si>
    <t>40_Brou_PO2_SENI_0_0_0_0</t>
  </si>
  <si>
    <t>49_Brou_PO3_SENI_0_0_0_0</t>
  </si>
  <si>
    <t>Domov Dolní zámek</t>
  </si>
  <si>
    <t>50_KHKr_KHK_NAVL_0_0_0_0</t>
  </si>
  <si>
    <t>Domov důchodců Lampertice</t>
  </si>
  <si>
    <t>Domov sociálních služeb Skřivany</t>
  </si>
  <si>
    <t>51_HrKr_OKR_MENT_0_0_0_7</t>
  </si>
  <si>
    <t>Domov V Podzámčí</t>
  </si>
  <si>
    <t>51_HrKr_OKR_MENT_0_0_0_6</t>
  </si>
  <si>
    <t>SENI|DUSO</t>
  </si>
  <si>
    <t>Geriatrické centrum Týniště nad Orlicí</t>
  </si>
  <si>
    <t>Pečovatelská služba Trutnov</t>
  </si>
  <si>
    <t>Ústav sociálních služeb Milíčeves</t>
  </si>
  <si>
    <t>Centrum pro zdravotně postižené Královéhradeckého kraje</t>
  </si>
  <si>
    <t>Centrum pro integraci osob se zdravotním postižením Královéhradeckého kraje, o. p. s.</t>
  </si>
  <si>
    <t>37_Nach_OKR_ZDRP_0_0_0_0</t>
  </si>
  <si>
    <t>37_HrKr_OKR_ZDRP_0_0_0_0</t>
  </si>
  <si>
    <t>37_Rych_OKR_ZDRP_0_0_0_0</t>
  </si>
  <si>
    <t>37_Trut_OKR_ZDRP_0_0_0_0</t>
  </si>
  <si>
    <t>66_HrKr_PO2_DUSO_0_0_0_0</t>
  </si>
  <si>
    <t>Centrum LIRA, z. ú.</t>
  </si>
  <si>
    <t>54_KHKr_KHK_ZRAK_0_0_0_0</t>
  </si>
  <si>
    <t>DMRO|ZRAK</t>
  </si>
  <si>
    <t>Raná péče Čechy</t>
  </si>
  <si>
    <t>Centrum pro dětský sluch Tamtam, o.p.s.</t>
  </si>
  <si>
    <t>54_KHKr_CZE_SLUH_0_0_0_0</t>
  </si>
  <si>
    <t>DMRO|SLUH</t>
  </si>
  <si>
    <t>Město Dobruška Pečovatelská služba</t>
  </si>
  <si>
    <t>Město Dobruška</t>
  </si>
  <si>
    <t>40_Nach_PO2_SENI_0_0_0_0</t>
  </si>
  <si>
    <t>Domov důchodců Náchod</t>
  </si>
  <si>
    <t>Chráněné bydlení</t>
  </si>
  <si>
    <t>51_Trut_OKR_MENT_0_0_0_0</t>
  </si>
  <si>
    <t>Průvodcovské a předčitatelské služby</t>
  </si>
  <si>
    <t>42_HrKr_OKR_ZRAK_0_0_0_0</t>
  </si>
  <si>
    <t>Sociální rehabilitace Kamarád</t>
  </si>
  <si>
    <t>KAMARÁD Jičín z.s.</t>
  </si>
  <si>
    <t>70_Jici_PO3_MENT_2_0_0_0</t>
  </si>
  <si>
    <t>19 - 54</t>
  </si>
  <si>
    <t>Azylový dům Jičín</t>
  </si>
  <si>
    <t>Oblastní spolek Českého červeného kříže Jičín</t>
  </si>
  <si>
    <t>57_Jici_OKR_DMRO_0_0_0_0</t>
  </si>
  <si>
    <t>Noclehárna</t>
  </si>
  <si>
    <t>63_Dvur_PO3_BEZD_0_0_0_0</t>
  </si>
  <si>
    <t>Pečovatelská služba Žacléř</t>
  </si>
  <si>
    <t>40_Zacl_PO2_SENI_0_0_0_0</t>
  </si>
  <si>
    <t>Žacléř</t>
  </si>
  <si>
    <t>osobní asistence</t>
  </si>
  <si>
    <t>Osobní asistence APROPO</t>
  </si>
  <si>
    <t>Apropo Jičín, o. p. s.</t>
  </si>
  <si>
    <t>3_55</t>
  </si>
  <si>
    <t>Domov se zvláštním režimem pro lidi s autismem</t>
  </si>
  <si>
    <t>Národní ústav pro autismus, z.ú.</t>
  </si>
  <si>
    <t>50_KHKr_CZE_MENT_0_0_0_0</t>
  </si>
  <si>
    <t>50_Jici_OKR_DUSO_0_0_0_0</t>
  </si>
  <si>
    <t>Občanská poradna Rychnov nad Kněžnou</t>
  </si>
  <si>
    <t>Poradenství</t>
  </si>
  <si>
    <t>Hradecké centrum pro osoby se sluchovým postižením o.p.s.</t>
  </si>
  <si>
    <t>37_HrKr_OKR_SLUH_0_0_0_0</t>
  </si>
  <si>
    <t>SLUH</t>
  </si>
  <si>
    <t>Život Hradec Králové, o.p.s.</t>
  </si>
  <si>
    <t>Tísňová péče pro seniory a zdravotně postižené občany</t>
  </si>
  <si>
    <t>41_NovM_PO3_SENI_0_0_0_0</t>
  </si>
  <si>
    <t>41_HrKr_PO3_SENI_0_0_0_0</t>
  </si>
  <si>
    <t>41_Jici_PO3_SENI_0_0_0_0</t>
  </si>
  <si>
    <t>Denní stacionář Klokan</t>
  </si>
  <si>
    <t>Denní stacionář Klokan o. p. s.</t>
  </si>
  <si>
    <t>46_Hori_PO3_MENT_0_0_0_0</t>
  </si>
  <si>
    <t>11+</t>
  </si>
  <si>
    <t>Denní stacionář APROPO</t>
  </si>
  <si>
    <t>46_Jici_PO3_MENT_0_0_0_0</t>
  </si>
  <si>
    <t>0_55</t>
  </si>
  <si>
    <t>51_Nach_OKR_MENT_0_0_0_4</t>
  </si>
  <si>
    <t>51_Nach_OKR_MENT_0_0_0_7</t>
  </si>
  <si>
    <t>Tlumočnické služby</t>
  </si>
  <si>
    <t>56_HrKr_OKR_SLUH_0_0_0_0</t>
  </si>
  <si>
    <t>65_KHKr_CZE_SLUH_0_0_0_0</t>
  </si>
  <si>
    <t>0 - 64</t>
  </si>
  <si>
    <t>Sociální rehabilitace APROPO</t>
  </si>
  <si>
    <t>70_Jici_PO3_MENT_3_0_0_0</t>
  </si>
  <si>
    <t>18_55</t>
  </si>
  <si>
    <t>Sociální rehabilitace NONA</t>
  </si>
  <si>
    <t>70_NovM_PO3_MENT_0_0_0_0</t>
  </si>
  <si>
    <t>18 - 65</t>
  </si>
  <si>
    <t>DUSO|MENT|ZRAK</t>
  </si>
  <si>
    <t>Horizont</t>
  </si>
  <si>
    <t>Misericordia, o.p.s.</t>
  </si>
  <si>
    <t>70_Dvur_PO3_ZNZP_0_0_0_0</t>
  </si>
  <si>
    <t>Centrum psychologické podpory, z. s.</t>
  </si>
  <si>
    <t>70_Vrch_PO3_ZNZP_0_0_0_0</t>
  </si>
  <si>
    <t>Sociálně terapeutická dílna</t>
  </si>
  <si>
    <t>51_Jici_OKR_DUSO_0_0_0_5</t>
  </si>
  <si>
    <t>Nízkoprahový klub Nová Paka</t>
  </si>
  <si>
    <t>62_NoPa_PO2_DMRO_0_0_0_0</t>
  </si>
  <si>
    <t>Sociální rehabilitace Doprovázení</t>
  </si>
  <si>
    <t>Salesiánský klub mládeže, z. s. Centrum Don Bosco</t>
  </si>
  <si>
    <t>70_KHKr_KHK _ZNZP_0_0_0_0</t>
  </si>
  <si>
    <t>14 - 35</t>
  </si>
  <si>
    <t>"Sociální rehabilitace "</t>
  </si>
  <si>
    <t>Tichý svět, o. p. s</t>
  </si>
  <si>
    <t>70_KHKr_CZE_SLUH_0_0_0_0</t>
  </si>
  <si>
    <t>Dětské krizové centrum NOMIA</t>
  </si>
  <si>
    <t>NOMIA, z.ú.</t>
  </si>
  <si>
    <t>60_HrKr_OKR_KRIS_0_0_0_0</t>
  </si>
  <si>
    <t>4_18</t>
  </si>
  <si>
    <t>KRIS</t>
  </si>
  <si>
    <t>Poradna pro oběti násilí a trestné činnosti NOMIA</t>
  </si>
  <si>
    <t>37_HrKr_OKR_OTCI_0_0_0_0</t>
  </si>
  <si>
    <t>Terénní program - Aufori, o.p.s.</t>
  </si>
  <si>
    <t>Aufori, o.p.s.</t>
  </si>
  <si>
    <t>69_Nach_OKR_ZNZP_0_0_0_0</t>
  </si>
  <si>
    <t>69_HrKr_OKR_ZNZP_0_0_0_0</t>
  </si>
  <si>
    <t>69_Rych_OKR_ZNZP_0_0_0_0</t>
  </si>
  <si>
    <t>69_Trut_OKR_ZNZP_0_0_0_0</t>
  </si>
  <si>
    <t>69_Jici_OKR_ZNZP_0_0_0_0</t>
  </si>
  <si>
    <t>Centrum pro rodinu - OSP</t>
  </si>
  <si>
    <t>KRIS|ZNZP</t>
  </si>
  <si>
    <t>Centrum pro rodinu - SAS</t>
  </si>
  <si>
    <t>65_Brou_PO3_ZNZP_0_0_8_1</t>
  </si>
  <si>
    <t>Centrum denních služeb města Úpice</t>
  </si>
  <si>
    <t>45_Trut_PO3_MENT_0_0_0_0</t>
  </si>
  <si>
    <t>Podporované zaměstnávání</t>
  </si>
  <si>
    <t>Aspekt z.s.</t>
  </si>
  <si>
    <t>70_Nach_OKR_ZDRP_0_0_0_0</t>
  </si>
  <si>
    <t>70_Rych_OKR_ZDRP_0_0_0_0</t>
  </si>
  <si>
    <t>Chráněné BYDLENÍ v síti</t>
  </si>
  <si>
    <t>ZVONEK pro rodinu</t>
  </si>
  <si>
    <t>0-18</t>
  </si>
  <si>
    <t>KŘESADLO HK - Centrum pomoci lidem s PAS, z.ú.</t>
  </si>
  <si>
    <t>70_KHKr_KHK_ZDRP_0_0_0_0</t>
  </si>
  <si>
    <t>Centrum prevence Mandl</t>
  </si>
  <si>
    <t>Město Nové Město nad Metují</t>
  </si>
  <si>
    <t>70_NovM_PO3_ZNZP_0_0_0_0</t>
  </si>
  <si>
    <t>15 - 65</t>
  </si>
  <si>
    <t>21+</t>
  </si>
  <si>
    <t>70_Trut_PO3_MENT_0_0_0_0</t>
  </si>
  <si>
    <t>18-64</t>
  </si>
  <si>
    <t>Sociálně aktivizační služby</t>
  </si>
  <si>
    <t>Sociální poradna Domácího hospice Setkání</t>
  </si>
  <si>
    <t>Domácí hospic Setkání, o.p.s.</t>
  </si>
  <si>
    <t>37_Rych_OKR_CHRN_0_0_0_0</t>
  </si>
  <si>
    <t>50_Nach_OKR_DUSO_0_0_0_0</t>
  </si>
  <si>
    <t>51_Rych_OKR_DUSO_0_0_0_0</t>
  </si>
  <si>
    <t>Sociální rehabilitace</t>
  </si>
  <si>
    <t>70_Vrch_PO3_MENT_0_0_0_0</t>
  </si>
  <si>
    <t>16-64</t>
  </si>
  <si>
    <t>Pracoviště pečovatelské péče, o. p. s.</t>
  </si>
  <si>
    <t>Poradna Domácí hospicové péče Hradec Králové</t>
  </si>
  <si>
    <t>37_HrKr_OKR_CHRN_0_0_0_0</t>
  </si>
  <si>
    <t>44_Rych_OKR_MENT_0_0_0_0</t>
  </si>
  <si>
    <t>Křesadlo HK - centrum pomoci lidem s PAS, z. ú.</t>
  </si>
  <si>
    <t>37_KHKr_KHK_ZDRP_0_0_0_0</t>
  </si>
  <si>
    <t>44_HrKr_PO3_SENI_0_0_0_1</t>
  </si>
  <si>
    <t>63_Jici_PO3_BEZD_0_0_0_0</t>
  </si>
  <si>
    <t>Domácí hospic Duha - hospicová péče</t>
  </si>
  <si>
    <t>90_Jici_OKR_HOSP_0_0_0_0</t>
  </si>
  <si>
    <t>HOSP</t>
  </si>
  <si>
    <t>90_Trut_OKR_HOSP_0_0_0_0</t>
  </si>
  <si>
    <t>Setkání - Hospicová péče</t>
  </si>
  <si>
    <t>90_Rych_OKR_HOSP_0_0_0_0</t>
  </si>
  <si>
    <t>OCHHK - Hospicová péče</t>
  </si>
  <si>
    <t>90_HrKr_OKR_HOSP_0_0_0_0</t>
  </si>
  <si>
    <t>OCHČK - Hospicová péče</t>
  </si>
  <si>
    <t>90_Nach_OKR_HOSP_0_0_0_0</t>
  </si>
  <si>
    <t>OCHČK - Hospicová péče lůžková</t>
  </si>
  <si>
    <t>91_KHKr_KHK_HOSP_0_0_0_0</t>
  </si>
  <si>
    <t>Centrum tlumočnických služeb</t>
  </si>
  <si>
    <t>Vyšší odborná škola, Střední škola, Základní škola a Mateřská škola, Hradec Králové, Štefánikova 549</t>
  </si>
  <si>
    <t>08_65+</t>
  </si>
  <si>
    <t>Sociální rehabilitace Hořice</t>
  </si>
  <si>
    <t>NAŠE ULITA z.s.</t>
  </si>
  <si>
    <t>70_Hori_PO3_DUSO_0_0_0_0</t>
  </si>
  <si>
    <t>DUSO|NAVL</t>
  </si>
  <si>
    <t>Oblastní nemocnice Náchod a.s.</t>
  </si>
  <si>
    <t>ZDRP|SENI|CHRP</t>
  </si>
  <si>
    <t>41_Trut_PO3_SENI_0_0_0_0</t>
  </si>
  <si>
    <t>SENI|ZDRP</t>
  </si>
  <si>
    <t>Charitní pečovatelská služba Náchod</t>
  </si>
  <si>
    <t>49_Rych_PO3_SENI_0_0_0_0</t>
  </si>
  <si>
    <t>Perinatální hospic</t>
  </si>
  <si>
    <t>Perinatální hospic Dítě v srdci, z. s.</t>
  </si>
  <si>
    <t>37_KHKr_KHK_KRIS_0_0_0_0</t>
  </si>
  <si>
    <t>17+</t>
  </si>
  <si>
    <t>Odlehčovací služby</t>
  </si>
  <si>
    <t>Dětské centrum Jilemnice, příspěvková organizace</t>
  </si>
  <si>
    <t>44_Trut_OKR_MENT_0_0_0_0</t>
  </si>
  <si>
    <t>1_30</t>
  </si>
  <si>
    <t>Týdenní stacionáře</t>
  </si>
  <si>
    <t>47_Trut_OKR_MENT_0_0_0_0</t>
  </si>
  <si>
    <t>1_15</t>
  </si>
  <si>
    <t>Domov se zvláštním režimem</t>
  </si>
  <si>
    <t>Sociálně terapeutické dílny AJdeTo!</t>
  </si>
  <si>
    <t>67_Jici_PO3_MENT_0_0_0_0</t>
  </si>
  <si>
    <t>LAFARMA</t>
  </si>
  <si>
    <t>67_HrKr_PO3_MENT_0_0_0_0</t>
  </si>
  <si>
    <t>Poradna paliativní a hospicové péče</t>
  </si>
  <si>
    <t>0 +</t>
  </si>
  <si>
    <t>37_Nach_OKR_NAVL_0_0_0_0</t>
  </si>
  <si>
    <t>43_Trut_PO3_MENT_0_0_0_0</t>
  </si>
  <si>
    <t>Denní stacionář Lávka</t>
  </si>
  <si>
    <t>Komunikace bez bariér</t>
  </si>
  <si>
    <t>56_KHKr_CZE_SLUH_0_0_0_0</t>
  </si>
  <si>
    <t>Dům na půli cesty</t>
  </si>
  <si>
    <t>1.1.2020</t>
  </si>
  <si>
    <t>1. 5. 2020</t>
  </si>
  <si>
    <t>31. 12. 2020</t>
  </si>
  <si>
    <t>T + A</t>
  </si>
  <si>
    <t>1. 1. 2020</t>
  </si>
  <si>
    <t>31.12.2019</t>
  </si>
  <si>
    <t>Královehradecký</t>
  </si>
  <si>
    <t>40+</t>
  </si>
  <si>
    <t>1.3.2020</t>
  </si>
  <si>
    <t>31.10.2019</t>
  </si>
  <si>
    <t>Hradec Králové, Třebechovice pod Orebemec, Kostelec nad Orlicí</t>
  </si>
  <si>
    <t>10_22</t>
  </si>
  <si>
    <t>k 1.1.2020</t>
  </si>
  <si>
    <t>31.12.2020</t>
  </si>
  <si>
    <t>1.7.2019</t>
  </si>
  <si>
    <t>01.01.2020</t>
  </si>
  <si>
    <t>Zdůvodnění přiloženo v samostatném dokumentu.</t>
  </si>
  <si>
    <t>Zdůvodnění přiloženo jako samostatný dokument.</t>
  </si>
  <si>
    <t>viz přiložený dokument</t>
  </si>
  <si>
    <t>Nárůst o 0,5 úvazku odpovídá plně rozšíření terénní formy poskytování NZDM v Dobrušce. Pracovník bude vykonávat streetwork 2 odpoledne týdně na území města. Jde o místního pracovníka, dobrovolníka volnočasového klubu Vješák, který již v Dobrušce 9 let funuguje. Rozšíření terénní formy poskytování do Dobrušky je ovoce dlouhodobé spolupráce s volnočasovým klubem Vješák, který dlouhodobě navštěvují desítky dětí, které spadají do cílové skupiny NZDM. Nyní by pracovní mohl řešit jejich problémy i na úrovni sociální práce. Vedle zajištěné klientely by se věnoval také romské komunitě a dalším mladým, které by oslovoval na ulici a později v rámci prezentací během preventivních programů i na místních ZŠ. Pracovník by se zúčastňoval provozních a klientských porad včetně supervizí v Rychnově nad Kněžnou. Rozsah 0,5 úvazku zahrnuje veškeré nároky na práci včetně školení, vedení klientské dokumentace, osvojení a revizí metodik, ale také čas ostantních pracovníků v přímé péče, kteří budou poskytovat občasnou podporu v terénu. Rozsah 0,5 je relativně nízký, předpokládá se časté využívání místních zdrojů, zejména volnočasové aktivity budou plně v režii dobrovolnického týmu volnočasového klubu Vješák. Veškerá potřebnost je popsána ve vyjádření Sociálního Odboru Města Dobruška.</t>
  </si>
  <si>
    <t>Rozšířením služby o terénní formu poskytování v Dobrušce dojde k navýšení okamžité kapacity o 10 klientů (tolik v jeden moment obslouží v rámci terénní formy pracovník v Dobrušce).</t>
  </si>
  <si>
    <t>Rozšíření terénní formy poskytování do Dobrušky je plánováno a s Městem Dobruška dohodnuto na dvě odpoledne v týdnu, tj. 2 x 4 hodiny. Jedno odpoledne se bude pracovník věnovat klientům, kteří jsou návštěvníky Volnočasového klubu Vješák v rámci otevírací doby Vješáku. Tím bude zajištěno efektivní využití času, protože klienti přijdou takto přirozeně za pracovníkem. Další odpoledne bude klienty vyhledávat iniciativně sám pracovník v rámci streetworku ve vytipovaných lokalitách v Dobrušce.</t>
  </si>
  <si>
    <t>Vypočtené náklady na rok 2020 jsou díky rozšíření do Dobrušky o cca 300 tis. Kč vyšší. Jde o mzdové náklady, náklady na školení, materiální vybavení (notebook pro pracovníka), náklady spojené s administrativou, cestovné, atd... Rada Města Dobruška deklarovala ve svým zářijovém rozhodnutí plán podpořit službu ve výši 60 tis. Kč pro rok 2020. V rámci rozhovoru se starostou a místostarostou i vedoucí sociálního odboru byla stejná podpora přislíbena i na další roky.</t>
  </si>
  <si>
    <t>Uzavření CDS plánujeme k 30. 4. 2020. Myslíme si, že je pro rodiny a klienty důležitý dostatek času na přípravu pro případný přechod do jiných služeb (bude jim nabídnuta služba Osobní asistence nebo Sociální rehabilitace SPIRÁLA). Naším plánem je ukončit službu Centrum denních služeb tak, aby při jejím uzavření byli zabezpečeni všichni klienti (jinými službami či případně péčí doma). Viz dokument Aktualizace pro rok 2020 Diakonie ČCE - středisko Světlo ve Vrchlabí.</t>
  </si>
  <si>
    <t>Viz nahraný dokument Aktualizace pro rok 2020 Diakonie ČCE - středisko Světlo ve Vrchlabí.</t>
  </si>
  <si>
    <t>Od 1. 1. 2019 spolupracujeme se sociálním pracovníkem na DPP pro aktivitu „Nácviky sociálních a komunikačních dovedností“. Pracovník je již zaškolený, zaučený, absolvoval povinné vzdělávání dle zákona o SS, aktuálně studuje a po ukončení magisterského studia by k 1.5.2020 mohl nastoupit na 1,0 HPP na pozici sociálního pracovníka ve službě RP. Ostatní důvody - viz nahraný dokument Aktualizace pro rok 2020 Diakonie ČCE - středisko Světlo ve Vrchlabí.</t>
  </si>
  <si>
    <t>Viz nahraný dokument Aktualizace pro rok 2020 Diakonie ČCE - středisko Světlo ve Vrchlabí</t>
  </si>
  <si>
    <t>Odůvodnění a vyjádření z obce a KHK je přiloženo ve složce: Dokumenty a soubory "2019_Dokumenty k aktualizaci podzim 2019"</t>
  </si>
  <si>
    <t>Žádost o navýšení o 3 pracovníky od 1.1.2020 - z důvodu navýšení počtu klientů ve 3. a 4. stupni PnP (1x aktivizační pracovník, 2x pracovník u lůžka)</t>
  </si>
  <si>
    <t>navýšení od 1.1.2020 o 2 pracovnice v sociálních službách. Odůvodnění: od ledna plánujeme změnu ve způsobu poskytování sociálních služeb a to posílením jednotlivých směn pracovníky v sociálních službách, neboť současné personální obsazení směn je nedostačující s ohledem na rozsah a četnost poskytovaných služeb klientům. Stávající stav: 2 PSS denní směna 12 hod. (7.00 - 19.00) a 1 PSS ranní směna 8 hod. (7.00 - 15.30), kdy ranní směna zajišťuje doprovody klientů do zdravotnických zařízení. Víkendy a svátky: 2 PSS denní směna. Nově: 3 PSS denní směna, doprovody PSS na telefon, víkendy: 2 PSS denní směna a 1 PSS ranní směna. Příspěvek na péči ke dni 31.8.2019: II. stupeň závislosti 3 (z toho podaná 1 žádost o zvýšení) III. stupeň závislosti 14 IV. stupeň závislosti 20 Z celkového počtu 37 klientů dlouhodobě pečujeme o více jak 90 % klientů ve III. a ve IV. stupni závislosti, kdy je prokazatelně náročnější ošetřovatelská péče. Výstupy poskytovaných úkonů jsou doloženy v individuálních plánech poskytování péče jednotlivým klientům, kde je uvedena i sumarizace úkonů poskytované přímé péče. Sledování péče nevedeme prostřednictvím Cygnus, neboť s ohledem na počet klientů je tato aplikace finančně náročná.</t>
  </si>
  <si>
    <t>0.5 úvazek rehabilitační pracovnice od 1.1.2020. Osobní náklady budou hrazeny z poskytnutého příspěvku zřizovatele.</t>
  </si>
  <si>
    <t>Naše zařízení úzce spolupracuje s MŠ a ZŠ speciální NONA. Průběžně k nám přicházejí její absolventi, kteří mají v převážné většině velmi těžké mentální i fyzické postižení. Péče o tyto klienty je personálně náročná, neboť potřebují neustálý dohled a péči ve vysokém rozsahu. Od září 2019 k nám nastoupí 1 klientka tohoto typu a v blízké budoucnosti nám budou tito klienti také přibývat.</t>
  </si>
  <si>
    <t>Jeden pracovník na pozici sociální pracovník</t>
  </si>
  <si>
    <t>4 pracovníci na pozici pracovník sociálních služeb. Více informací v dokumentu Podnět DS 2020</t>
  </si>
  <si>
    <t>kapacita v souladu se Střednědobým plánem rozvoje sociálních služeb města Nová Paka, dále v souladu s Rozhodnutím KHK z 11.6.2019 č.j. KUKHK-18343/SV/2019/Aj./SOCRE/50-2</t>
  </si>
  <si>
    <t>v souladu se Střednědobým plánem rozvoje sociálních služeb města Nová Paka, schválené zastupitelstvem města. V souladu s Rozhodnutím KHK č.j. KUKHK-18343/SV/2019/Aj./SOCRE/50-2</t>
  </si>
  <si>
    <t>Jeden pracovní na pozici sociální pracovník</t>
  </si>
  <si>
    <t>4 pracovníci na pozici pracovník sociálních služeb</t>
  </si>
  <si>
    <t>v souladu se Střednědobým plánem rozvoje sociálních služeb města Nová Paka. Více informací v dokumentu Podnět SR 2020</t>
  </si>
  <si>
    <t>Cílová skupina DD Černožice jsou klienti vyžadující pomoc ve většině úkonů péče o vlastní osobu. Jsme specializované zařízení pro lidi s Alzheimerovou demencí, staráme se o lidi psychiatricky nemocné, závislé apod. Od 1. 7. postupně narůstá kapacita DZR o 8 lůžek pro klienty s demencí po cévní mozkové příhodě. Stav klientů vyžaduje větší pomoc ve všech úkonech péče, stále více klientů se nachází ve stavu paliativní péče. Roste počet doprovodů do zdravotnického zařízení. Rostou nároky na individuální aktivizaci, procvičování ztuhlých svalů klientů, prokrvování pokožky u ležících klientů, jejich pravidelné polohování. K 1. 7. 2019 jsme rozšířili službu DZR o 8 klientů s demencemi po cévních mozkových příhodách (CMP pro klienty 40+). Tato služba potřebuje v čase 7.00 – 19.00 pokrytí jedním pracovníkem v SS, dále pokrytí aktivizačním pracovníkem. Důležitou potřebou pro tyto klienty je rehabilitace. S rozšířením této služby bude již nutné zajistit noční směnu dvěma pracovníky v sociálních službách. Naroste počet odborných ošetřovatelských úkonů, které musí zajišťovat kvalifikovaná všeobecná sestra. Změna přepočteného počtu zaměstnanců k 1. 1. 2020 jezpůsobena snížením počtu klientů domova pro seniory na 16 lůžek - přepočet k celkové kapacitě klientů. Žádáme o zvýšení o 1 všeobecnou sestru, 2 pracovníky v sociálních službách dle § 116 odst 1a), 1 pracovníka v sociálních službách dle § 116 odst. 1b), 1 maséra - pracovníka v sociálních službách dle § 116 odst. 1b).</t>
  </si>
  <si>
    <t>Cílová skupina DD Černožice jsou klienti vyžadující pomoc ve většině úkonů péče o vlastní osobu. Jsme specializované zařízení pro lidi s Alzheimerovou demencí, staráme se o lidi psychiatricky nemocné, závislé apod. Od 1. 7. postupně narůstá kapacita DZR o 8 lůžek pro klienty s demencí po cévní mozkové příhodě. Stav klientů vyžaduje větší pomoc ve všech úkonech péče, stále více klientů se nachází ve stavu paliativní péče. Roste počet doprovodů do zdravotnického zařízení. Rostou nároky na individuální aktivizaci, procvičování ztuhlých svalů klientů, prokrvování pokožky u ležících klientů, jejich pravidelné polohování. K 1. 7. 2019 jsme rozšířili službu DZR o 8 klientů s demencemi po cévních mozkových příhodách (CMP pro klienty 40+). Tato služba potřebuje v čase 7.00 – 19.00 pokrytí jedním pracovníkem v SS, dále pokrytí aktivizačním pracovníkem. Důležitou potřebou pro tyto klienty je rehabilitace. S rozšířením této služby bude již nutné zajistit noční směnu dvěma pracovníky v sociálních službách. Naroste počet odborných ošetřovatelských úkonů, které musí zajišťovat kvalifikovaná všeobecná sestra. Změna přepočteného počtu zaměstnanců k 1. 1. 2020 je způsobena snížením počtu klientů domova pro seniory na 16 lůžek - přepočet k celkové kapacitě klientů. Žádáme o zvýšení o 1 všeobecnou sestru, 2 pracovníky v sociálních službách dle § 116 odst 1a), 1 pracovníka v sociálních službách dle § 116 odst. 1b), 1 maséra - pracovníka v sociálních službách dle § 116 odst. 1b).</t>
  </si>
  <si>
    <t>Cílová skupina DD Černožice jsou klienti vyžadující pomoc ve většině úkonů péče o vlastní osobu. Jsme specializované zařízení pro lidi s Alzheimerovou demencí, staráme se o lidi psychiatricky nemocné, závislé apod. Od 1. 7. postupně narůstá kapacita DZR o 8 lůžek pro klienty s demencí po cévní mozkové příhodě. Stav klientů vyžaduje větší pomoc ve všech úkonech péče, stále více klientů se nachází ve stavu paliativní péče. Roste počet doprovodů do zdravotnického zařízení. Rostou nároky na individuální aktivizaci, procvičování ztuhlých svalů klientů, prokrvování pokožky u ležících klientů, jejich pravidelné polohování. K 1. 7. 2019 jsme rozšířili službu DZR o 8 klientů s demencemi po cévních mozkových příhodách (CMP pro klienty 40+). Tato služba potřebuje v čase 7.00 – 19.00 pokrytí jedním pracovníkem v SS, dále pokrytí aktivizačním pracovníkem. Důležitou potřebou pro tyto klienty je rehabilitace. S rozšířením této služby bude již nutné zajistit noční směnu dvěma pracovníky v sociálních službách. Naroste počet odborných ošetřovatelských úkonů, které musí zajišťovat kvalifikovaná všeobecná sestra. Změna přepočteného počtu zaměstnanců k 1. 1. 2020 je způsobena snížením počtu klientů domova pro seniory na 16 lůžek - přepočet k celkové kapacitě klientů., Žádáme o zvýšení o 1 všeobecnou sestru, 2 pracovníky v sociálních službách dle § 116 odst 1a), 1 pracovníka v sociálních službách dle § 116 odst. 1b), 1 maséra - pracovníka v sociálních službách dle § 116 odst. 1b).</t>
  </si>
  <si>
    <t>Cílová skupina DD Černožice jsou klienti vyžadující pomoc ve většině úkonů péče o vlastní osobu. Jsme specializované zařízení pro lidi s Alzheimerovou demencí, staráme se o lidi psychiatricky nemocné, závislé apod. Od 1. 7. postupně narůstá kapacita DZR o 8 lůžek pro klienty s demencí po cévní mozkové příhodě. Stav klientů vyžaduje větší pomoc ve všech úkonech péče, stále více klientů se nachází ve stavu paliativní péče. Roste počet doprovodů do zdravotnického zařízení. Rostou nároky na individuální aktivizaci, procvičování ztuhlých svalů klientů, prokrvování pokožky u ležících klientů, jejich pravidelné polohování. K 1. 7. 2019 jsme rozšířili službu DZR o 8 klientů s demencemi po cévních mozkových příhodách (CMP pro klienty 40+). Tato služba potřebuje v čase 7.00 – 19.00 pokrytí jedním pracovníkem v SS, dále pokrytí aktivizačním pracovníkem. Důležitou potřebou pro tyto klienty je rehabilitace. S rozšířením této služby bude již nutné zajistit noční směnu dvěma pracovníky v sociálních službách. Naroste počet odborných ošetřovatelských úkonů, které musí zajišťovat kvalifikovaná všeobecná sestra. Změna přepočteného počtu zaměstnanců k 1. 1. 2020 je způsobena zvýšením počtu klientů domova se zvláštním režimem na 86 lůžek - přepočet k celkové kapacitě klientů. Žádáme o zvýšení o 1 všeobecnou sestru, 2 pracovníky v sociálních službách dle § 116 odst 1a), 1 pracovníka v sociálních službách dle § 116 odst. 1b), 1 maséra - pracovníka v sociálních službách dle § 116 odst. 1b).</t>
  </si>
  <si>
    <t>Rádi bychom navýšili sociální pracovníky ze současných 2 na 3 (celá organizace) Stran zdůvodnění si dovolujeme odkázat na samostatný dokument, neboť zdůvodnění se do rámečku nevejde. Dokument je vložen podle zadání v "2019_Dokumenty k aktualizaci podzim 2019".</t>
  </si>
  <si>
    <t>náklady za organizaci celkem zahrnují navýšení o 390 tis./rok, z toho 24 tis. plat/měs. a odvody</t>
  </si>
  <si>
    <t>1,00 úvazek SP pro DOZP snížen, bude přecházet na CHB</t>
  </si>
  <si>
    <t>Kapacita snížena o 12 lůžek v DOZP (v březnu bude zaregistrována služba CHB s místem poskytování v KO2, TÝ a KO1 s celkovou kapacitou 18 uživatelů z toho 6 žen z ÚSP Domečky. Dále kapacita snížena ještě o jedno lůžko v DOZP z důvodu individuálního přechodu a tím vytvořena kapacita v budoucích komunitních bydlení pro ženy z ÚSP Domečky.</t>
  </si>
  <si>
    <t>Žádáme o navýšení personálu v síti poskytovatelů sociálních služeb Královéhradeckého kraje v Oblastní charitou Náchod provozovaném zařízení SV. ANNA - Domov pro matky s dětmi, Borská 621, Náchod s účinností od 1. 1. 2020. O navýšení personálu jsme žádali již od 1. 7. 2019, přičemž navýšení bylo částečně akceptováno, za což jsme vděčni a děkujeme. Akceptované navýšení má jednoznačně pozitivní vliv na zvýšení kvality poskytované služby. Realita v praxi však potvrzuje, že původně stanovená potřeba stále přetrvává, proto podáváme žádost o navýšení personálu o zbývající dosud neakceptovaného pracovníka znovu. Početní stav pracovníků v sociálních službách zařízení je dlouhodobě podhodnocen a neodpovídá skutečným potřebám zařízení a potřebám počtu jeho uživatelů (kapacita zařízení je 22 matek a 50 dětí). Zajištění nepřetržitého chodu zařízení vyžaduje pracovníky v minimálním počtu 5,5 úvazků. Situace je řešena vysokými počty přesčasových hodin, což je dlouhodobě neudržitelné. Dále je však potřeba, aby v určitých exponovanějších úsecích dne byli k dispozici zároveň pracovníci dva. Je-li v zařízení přítomen pouze jeden pracovník, tak nemá dostatečnou časovou dispozici zajišťovat nepřetržitý chod zařízení a zároveň pro kvalitní individuální práci s uživateli a řešení jejich nepříznivé sociální situace. Aktuální personální podhodnocení je na úkor přímé práce s uživateli, protože na ní nemají pracovníci adekvátní časový prostor. Potřebnost navýšení počtu pracovníků je aktuálně o to důležitější, že od 1. 1. 2019 nově realizujeme práci s uživateli (matkami i dětmi) zaměřenou na osvojování správné péče a výchovy dětí, rozvoj jejich finanční gramotnosti apod. A zároveň jsme rozjeli i fungování každodenních akcí - čtení pohádek pro děti, zájmové a rukodělné kroužky, doučování apod. Pro navýšení počtu pracovníků v sociálních službách hovoří i skutečnost, že v zařízení není zřízena pozice samostatného vedoucího zařízení, vedením zařízení je pověřen jeden ze pracovníků v soc. službách.</t>
  </si>
  <si>
    <t>11 pracovníků v sociálních službách ( 2 DZR a 10 DS) z důvodu aktuálně dokončeného rozdělení stávajících oddělení čítající 64 klientů na dvě poloviční a zajištění důstojnějšího poskytování služby. Aktuálně je v denní směně na jednoho pracovníka 13 - 15 klientů, není tak možné zajistit podání stravy u bezmocných klientů, procházky s klienty a řádné aktivizační činnosti. Roste tlak na přijímání klientů ve 3. a 4. stupni PNP, avšak podíl nad 60% nelze se současným počtem personálu zajistit, aniž bychom ohrozili základní standard. Počet pracovníků ani po tomto navýšení nebude ještě na dostatečné úrovni ve srovnání s jinými zařízeními, zdůrazňujeme, že se jedná o zařízení s 340 lůžky, tedy navýšení cca 2 zaměstnanců na 60 klientů. Zároveň je nutno podotknout, že se zrušením karenční doby nastal nárůst nemocnosti, původně již značně vysoké.</t>
  </si>
  <si>
    <t>Nárůst objemu přímé práce dlouhodobě nekoresponduje s počtem personálu.</t>
  </si>
  <si>
    <t>Zdravotní stav stávajících klientů se postupně zhoršuje. Pokud přijímáme nového klienta, je ve III. nebo IV. stupni příspěvku na péči. Ze statistik vyplývá, že počty klientů s vyšší mírou závislosti na péči stoupají, což vyžaduje více péče. Tato péče je pro zaměstnance náročnější fyzicky, psychicky, a hlavně také časově. Tento horší zdravotní stav také vyžaduje časté návštěvy v ambulancích lékařů a klienti musejí jezdit s doprovodem. Čas zaměstnance strávený takto mimo pracoviště poté chybí při péči o ostatní uživatele naší služby.</t>
  </si>
  <si>
    <t>Vzhledem k probíhající přístavbě by v roce 2020 mělo dojít k navýšení kapacity o 1 místo. Termín dokončení stavby je 28. 1. 2020.</t>
  </si>
  <si>
    <t>Jedná se o úpravu úvazku u sociální pracovnice (zrušení 0,13 úv. vedoucího pracovníka a přesun do úvazku sociální pracovník).</t>
  </si>
  <si>
    <t>Navýšení úhrad o 11 %, navýšení počtu hodin o 5 %. Přibývá těžká péče, přijmuli jsme muže - pečovatele, který bude pomáhat pečovatelkám s péčí. Rozvoj péče o osoby na obcích ve spádovém území města: k 31. 7. 2019 máme 800 hod. péče + 610 hodin stráví pečovatelka na cestě (k 31. 7. 2018 to bylo 470 hodin péče + 360 hodin na cestě) - nárůst o 70 % proti předchozímu období.</t>
  </si>
  <si>
    <t>11 uživatelů v pracovních dnech od 6 do 14:30 2 uživatelé o víkendech a svátcích a dále v pracovních dnech od 14:30 do 22:00</t>
  </si>
  <si>
    <t>Nejedná se o navýšení počtu zaměstnanců, ale u sociálního pracovníka došlo ke zrušení úvazku vedoucího pracovníka a přesun tohoto úvazku do sociálního pracovníka.</t>
  </si>
  <si>
    <t>Úprava nastavení pracovních směn pracovníků v přímé péči.</t>
  </si>
  <si>
    <t>navýšení o 1,0 HPP (2x 0,5 HPP), rozšíření terénní formy NZDM KLÍDEK, působnost v nových lokalitách (Kostelec nad Orlicí, Třebechovice pod Orebem), každá lokalita 2x týdně (celkem 6 hodin přímé práce v každé lokalitě), viz Dokument Podnět k aktualizaci sítě, Závěrečná zpráva z jednotlivých lokalit</t>
  </si>
  <si>
    <t>v ambulantní formě NZDM KLÍDEK je kapacita v jeden okamžik 25 klientů, v terénní formě je to 15 klientů v jeden okamžik, v nových lokalitách v terénní formě bude kapacita v jeden okamžik 15 klientů (tj. terénní forma Třebechovice pod Orebem 15 klientů v jeden okamžik, terénní forma Kostelec nad Orlicí 15 klientů v jeden okamžik)</t>
  </si>
  <si>
    <t>nové lokality pro terénní formu: (2x 0,25 úvazku Kostelec nad Orlicí, 2x 0,25 úvazku Třebechovice pod Orebem), 2x 3 hodiny přímé práce/týden, 2 pracovníci v lokalitě, celkem 6 hodin přímé práce týdně v jedné obci; viz Dokument Podnět k aktualizaci sítě, Závěrečná zpráva zjišťování potřebnosti z jednotlivých lokalit</t>
  </si>
  <si>
    <t>ambulantní forma Hradec Králové 20 hodin týdně, terénní forma Hradec Králové 20 hodin týdně, terénní forma Třebechovice pod Orebem 6 hodin týdně, terénní forma Kostelec nad Orlicí 6 hodin týdně</t>
  </si>
  <si>
    <t>CS pro všechny služby je 10 - 22;</t>
  </si>
  <si>
    <t>kvalifikovaný odhad</t>
  </si>
  <si>
    <t>Jedná se o navýšení kapacity o 1 osobu/den ve středisku osobní hygieny v registrované provozní době - všední dny 7,00 -15,30 hod.. Dle registračních podmínek je kapacita počtu osob - 1 osoba/ den všední dny 7,00 -15,30 hod. .V současné době máme tuto kapacitu naplněnou a vzhledem k možnostem služby lze počet osob navýšit na 2 osoby/den bez navýšení personálu nebo pracovních úvazků. Žádáme o změnu - navýšení kapacity ambulantní služby - SOH z 1x osoba den na 2 x osoba den v registrované pracovní době všední dny od 7,00 hod.-15,30 hod. od 1.1.2020 z důvodu naplněné kapacity. Je předpoklad zájmu o tuto službu a obava, že budeme nuceni odmítat zájemce o tuto službu, i přesto, že jsme schopni tuto službu zajistit dalším zájemcům..</t>
  </si>
  <si>
    <t>DHM - 30 000,- nákup počítačové techniky do přímé péče a výměna stávající techniky</t>
  </si>
  <si>
    <t>Přiznané dotace pro 2019 z rozpočtu MPSV - 516 450,-, příjmy uživatelé + obce 439 465,- : z toho 220 500,- obědy ,168 000,- základní úkony další obce 46 965,- a 4000,- fakultativní úkony</t>
  </si>
  <si>
    <t>Jedná se o převod činnosti organizace na jinou právní formu, nová služba bude evidována s jiným identifikátorem.</t>
  </si>
  <si>
    <t>Jedná se o převod činnosti organizace na jinou právní formu.</t>
  </si>
  <si>
    <t>příjmy od uživatelů služby 80.000,-, Rychnov nad Kněžnou 40.200,-, IP IV 251.616,-, MPSV 456.700,-</t>
  </si>
  <si>
    <t>Dochází ke změnám úvazků z důvodu nižšího počtu úvazků sester. Dále došlo k reorganizaci ve středisku Opočno, kde bylo nutné navýšit o 1 úvazek PSS - vedoucí střediska Opočno. Část úvazku byla přesunuta ze služby chráněné bydlení Třebechovice p. O., kde v současnosti není nutná tak vysoká míra podpory uživatelů.</t>
  </si>
  <si>
    <t>V roce 2017 došlo k nadstavu počtu uživatelů z důsledku přijetí 6 uživatelů ze Skřivan (zámek), od té doby dochází k postupnému snižování a vyrovnání nadstavu na původní hodnotu 104 uživatelů.</t>
  </si>
  <si>
    <t>Důvodem pro navýšení personálu je rozšíření cílové skupiny s péčí o osoby s poruchami autistického spektra. Dle rozvojového plánu je sice plánovaný odchod 6 klientů do nově otevřené sociální služby v Kostelci nad Orlicí a Týništi. Jde však o uživatele s nízkou mírou podpory. Na oddělení (domku) byl doposud zajišťován pouze dohled vybraných zaměstnanců bez jejich stálé přítomnosti a větší intervence. Jedná se tedy o domek bez personálního obsazení. Péče o osoby s poruchami autistického spektra a většinou i s poruchami chování je velmi náročná, proto musí být zabezpečena větším počtem vyškolených zaměstnanců. Nové pracovníky v sociálních službách máme v plánu průběžně přijímat od ledna roku 2020 dle možností.</t>
  </si>
  <si>
    <t>Přepokládaný počet uživatelů služby v roce 2020. Jsou zohledněny plánované individuální odchody klientů.</t>
  </si>
  <si>
    <t>Podnět k navýšení Sítě od 2020 na 2 SP. Odůvodnění vloženo v příloze "Dokumenty k aktualizaci podzim 2019"</t>
  </si>
  <si>
    <t>Podnět k navýšení Sítě na 15 PSS. Odůvodnění je vloženo v příloze "Dokumenty k aktualizaci podzim 2019".</t>
  </si>
  <si>
    <t>Do 30.6.2019 pečovatelskou službu zajišťovalo 6 pečovatelek a jedna vedoucí pečovatelské služby, na kapacitu 120 klientů (110 terénní služby a 10 ambulantní služby). Od roku 2014 poskytujeme pečovatelskou službu denně od 7,00 hodin do 20,00 hodin včetně dnů pracovního volna, seniorům od 65 let a osobám se zdravotním postižením od 27 let, jejichž situace vyžaduje pomoc další osoby. Zajišťujeme ji v Týništi nad Orlicí a spádových obcích (Petrovice, Rašovice, Křivice, Štěpánovsko) a dále v obcích Albrechtice n. Orlicí, Lípa n. Orlicí, Nová Ves, Žďár nad Orlicí, Čermná nad Orlicí, které mají s námi uzavřenou Smlouvu o zajišťování a poskytování pečovatelské služby nebo Veřejnoprávní smlouvu o poskytnutí dotace z rozpočtu obce. Postupně došlo ke změně struktury poskytovaných služeb, tj. pečovatelská služba zdaleka již není jen o rozvozech obědů a úklidech. Přibyly mimo jiné ranní a večerní návštěvy u těžce závislých klientů, kdy služba musela být zajištěna dvěma pracovníky, jelikož jeden pracovník již potřebnou péči nebyl schopen zajistit. Časová kapacita stávajících zaměstnanců byla překročena. Některé činnosti pečovatelek převzala vedoucí pečovatelské služby, dále byla situace řešena brigádníky, což nebylo dlouhodobě udržitelné (DPP 300hodin/rok, DPČ polovina pracovní doby). Vzhledem k výše uvedenému jsme se obrátili s žádostí na našeho zřizovatele Město Týniště nad Orlicí o schválení přijetí pracovníka sociálních služeb na úsek pečovatelské služby od 1.7.2019. Předpokládané náklady na pečovatelku / rok činí celkem 458 298,-Kč. Od 1.7.2019 do 31.12.2019 mzdové náklady včetně zákonných odvodů činí 221.770,-Kč (165.500,-Kč +56.270,-Kč). Zastupitelstvo města Týniště nad Orlicí na svém 4.zasedání dne 24.6.2019 navýšení počtu pracovníků pečovatelské služby od 1.7.2019 schválilo. Vložené dokumenty – Výpočet časové kapacity + grafy (čas strávený u klientů, úkony, příjmy podle úkonů, srovnání tržeb za PS za období 2015-2018), výpočet nákladů na 1 pečovatelku/rok</t>
  </si>
  <si>
    <t>Viz vložený komentář v textu odůvodnění data změny a vložené dokumenty</t>
  </si>
  <si>
    <t>hrubá mzda - 236.226,-Kč odvody soc.+zdrav. - 80.317,-Kč odvod FKSP 2% - 4.724,-Kč zákonné pojištění 4,2% - 992 pracovní pomůcky 1.800,-Kč školení 2.200,-Kč</t>
  </si>
  <si>
    <t>Navýšení příjmů v tuto chvíli nesouvisí s personálním navýšením. Personální navýšení bylo schváleno zřizovatelem od 1.1.2019 z důvodu zajištění služby v odpovídající nastavené kvalitě, jelikož do konce roku 2018 byly pomocné práce na domově zajišťovány pracovníky z úřadu práce v rámci VVP, nyní nejsou žádní vhodní zájemci o práci.</t>
  </si>
  <si>
    <t>Původní stav 1,5 úvazku byl údaj z roku 2017. Od 1.1. 2018 byl v organizaci pouze 1 soc pracovník. Vzhledem k počtu klientely a zároveň po konzultaci s Mgr. Zemanem v minulém roce, nyní navyšujeme počet o 1 úvazek. Celkem tedy 2 úvazky soc. pracovníka na celou službu.</t>
  </si>
  <si>
    <t>Navýšení na počet 22 úvazků, tento údaj odpovídá reálnému počtu úvazků v organizaci na HPP.</t>
  </si>
  <si>
    <t>Přehodnocení úvazku stávajících sociálních pracovníků.</t>
  </si>
  <si>
    <t>Přehodnocení úvazku stávajících pracovníků)</t>
  </si>
  <si>
    <t>Úprava provozní doby: od 1. 11. do 31. 5. od 18 do 7 hodin denně (o víkendech od 19 hodin) od 1. 6. do 31. 10. od 20 do 7 hodin denně v pracovních dnech od 7 do 9 hodin základní sociální poradenství</t>
  </si>
  <si>
    <t>O navýšení úvazku žádáme v souvislosti s uzavřením Centra denních služeb. Rodinám doposud využívajícím služby Centrum denních služeb a spadajícím do cílové skupiny Osobní asistence nabídneme možnost využívat této služby po uzavření Centra denních služeb. Uzavření Centra denních služeb proběhne k 30. 4. 2020, proto navýšení úvazku do Osobní asistence žádáme souběžně s tímto datem, očekáváme, že klienti budou přecházet do Osobní asistence až v tuto dobu. Viz nahraný dokument Aktualizace pro rok 2020 Diakonie ČCE - středisko Světlo ve Vrchlabí.</t>
  </si>
  <si>
    <t>6,0 pracovních úvazků - PSS na HPP + 0,45 PSS = DPP. Viz nahraný dokument Aktualizace pro rok 2020 Diakonie ČCE - středisko Světlo ve Vrchlabí.</t>
  </si>
  <si>
    <t>Kapacita počet uživatelů v jeden okamžik odpovídá personálnímu zabezpečení pracovníků v sociálních službách na HPP.</t>
  </si>
  <si>
    <t>pracovní doba po - pá 7:00 - 20:00, včetně so a ne = 77 hodin/týden</t>
  </si>
  <si>
    <t>V pečovatelské službě nyní zajišťuje sociální práci 305 klientům 1,5 úvazku sociální pracovnice. V roce 2018 bylo provedeno 29 140,25 hodin přímé péče, v 1. pol. 2019 bylo provedeno již 16 852,25 hodin přímé péče, což bude o cca 4500 hodin přímé péče za rok 2019 více než v roce 2018. Nabízíme možnost 24 hodinové služby, 365 dní v roce, sociální pracovnice se přizpůsobují požadavkům klientů, aby zajistily včasnou péči. V případě schválení navýšení úvazku bude provádět sociální práci 2,00 úvazku sociální pracovnice, které by důkladněji pomohly vyřešit všechny naléhavé potřeby klientů.</t>
  </si>
  <si>
    <t>V roce 2018 využilo pečovatelskou službu 305 klientů.</t>
  </si>
  <si>
    <t>V tísňové péči nyní zajišťuje sociální práci cca 200 klientům 0,50 úvazku sociální pracovnice a 0,50 úvazku vedoucí služby i sociální pracovnice. Ve 4. čtvrtletí 2018 vznikla nová výjezdní jednotka pro oblast Trutnovska a Královédvorska, v letošním roce jsme zavedli nové technologie v péči o klienty (GPS zařízení), ve 4. čtvrtletí 2019 plánujeme rozšířit péči do Jaroměře a okolí. V případě schválení navýšení úvazku by uskutečňovalo péči 1,50 úvazku sociální pracovnice, které by včas zajistili péči klientům v Královéhradeckém kraji.</t>
  </si>
  <si>
    <t>Dispečink tísňové péče = 5,00 úvazků dispečerů (správný údaj) v nepřetržitém provozu 365 dni v roce 24 hodin denně.</t>
  </si>
  <si>
    <t>V roce 2018 využilo služby tísňové péče 212 klientů.</t>
  </si>
  <si>
    <t>Navýšení úvazků z důvodu zvýšení kapacity uživatelů - nabytí domu v Jaroměři</t>
  </si>
  <si>
    <t>Rozšíření kapacity služby z důvodu nabytí domu v Jaroměři.</t>
  </si>
  <si>
    <t>Vzhledem k menší míře podpory uživatelů služby v Třebechovicích p. O., bylo možné snížit úvazek pracovníků. Rozdíl úvazku 0, 375 byl použit pro úvazek vedoucího střediska Opočno pro službu DOZP.</t>
  </si>
  <si>
    <t>Navýšení kapacity Sítě od 2020 o 0,3 úvazku. Odůvodnění je vloženo v příloze "Dokumenty k aktualizaci podzim 2019"</t>
  </si>
  <si>
    <t>Navýšení úvazku SP z důvodů: 1. Aktuální naplnění kapacity služby - 17 (rodin) 2. Každoroční přírůstek počtu zapojených rodin do spolupráce 3. Reakce na potřebu cílové skupiny, zajištění lepší dostupnosti služby 4. Poptávka o spolupráci ze strany návazných organizací (OSPOD Trutnov, ZŠ Úpice) - V dokumentech přiloženo Stanovisko OSVŠZ Trutnov. 5.Oslovení ze strany koordinátora pro romské záležitosti pana Jiřího Svěráka, Bc. - Jeho vyjádření o podpoře je vloženo pod názvem: "Vyjádření KRKO ZVONEK".</t>
  </si>
  <si>
    <t>Služba předpokládá pouze personál na pozici sociální pracovník.</t>
  </si>
  <si>
    <t>Navýšení kapacity služby na 23 rodin (celkový počet uzavřených smluv v jeden okamžik). Úvazek 1,0 odpovídá cca 10 rodinám zapojených do spolupráce.</t>
  </si>
  <si>
    <t>Okamžitá kapacita - max. 3 klienti v jeden okamžik</t>
  </si>
  <si>
    <t>Pozice sociální pracovník je kumulovanou pozicí PSS a SP, úvazek SP byl přesunut z §51</t>
  </si>
  <si>
    <t>Navýšení úvazků žádáme od 1. 5. 2020 z důvodu data, kdy budeme uzavírat Centrum denních služeb. Centrum denních služeb uzavíráme k 30. 4. 2020, rodinám a klientům Centra denních služeb bude nabídnut přechod do služby Sociální rehabilitace SPIRÁLA (či do Osobní asistence). Proto očekáváme navýšení počtu klientů až od této doby. Zároveň bychom rádi dobře ukončili službu Centrum denních služeb (dát rodinám dostatek času a pomoci jim s přechodem do jiných služeb) a také kvalitně sjednotit metodiky, standardy a nastavení služby Sociální rehabilitace SPIRÁLA týkající se jejího rozšíření. Viz nahraný dokument Aktualizace pro rok 2020 Diakonie ČCE - středisko Světlo ve Vrchlabí.</t>
  </si>
  <si>
    <t>4,0 úvazku PSS + 0,14 PSS na DPP, viz nahraný dokument Aktualizace pro rok 2020 Diakonie ČCE - středisko Světlo ve Vrchlabí.</t>
  </si>
  <si>
    <t>4 klienti v terénní formě služby, 8 klientů v ambulantní formě služby, v jeden okamžik - koresponduje s počtem úvazků PSS na HPP</t>
  </si>
  <si>
    <t>Prosíme o navýšení na 1,0 úvazku. Dvě sociální pracovnice na 0,5 úvazku jsou vzájemně zastupitelné a celá činnost je tak efektivnější zejména v přímé péči o rodiny postižené ztrátou dítěte. Děkujeme.</t>
  </si>
  <si>
    <t>Aby se rodiny při smrti dítěte včas dozvěděli o službách, které nabízíme, je nezbytně nutné nejprve informace o naší činnosti předat především zdravotníkům - v nemocnicích, ale i v ambulantní sféře. Z praxe se ukazuje, že nesmírně důležitou úlohu má i pohřební služba, která může výrazně snížit míru traumatizace rodiny a odkázat rodinu na podporu Dítěte v srdci. K zajištění dostatečné informovanosti - tedy depistáži - bychom potřebovali 0,5 úvazku.</t>
  </si>
  <si>
    <t>V přímé péči o rodinu při ztrátě dítěte jsme často voláni do nemocnice k porodu mrtvého dítěte, abychom celou situaci ošetřili. Často to zahrnuje nejen účast při porodu, ale také pořizování otisků mrtvého miminka. Nově velmi vzrostl počet rodin, které žádají doprovod do pohřební služby, kde si chtějí miminko obléci sami. Děti se sem z patologie dostávají po pitvě, zabalené do jednorázové podložky, často dost od krve. Je nutné tělíčko dítěte předem připravit, aby rodina nebyla zbytečně navíc traumatizována. Také zde často doděláváme otisky nožiček a ručiček, které se nestihly z nějakého důvodu udělat v nemocnici. Tuto činnost nechtějí z pochopitelných důvodů dělat sociální pracovnice. Vzhledem k počtu těchto intervencí prosíme o navýšení úvazku na 0,5. Děkujeme.</t>
  </si>
  <si>
    <t>Péče o pozůstalé je důležitou součástí celého konceptu naší sociální služby. S poradci pro pozůstalé často chtějí po ztrátě dítěte hovořit nejen rodiče či prarodiče, ale také přátelé rodiny, která přišla o dítě. Stejně tak při setkáních rodin po ztrátě je tento typ poradenství potřeba i v horizontu několika let od ztráty. Proto prosíme o navýšení úvazku na 0,5. Děkujeme.</t>
  </si>
  <si>
    <t>Od 1.1.2019 poskytuje naše zařízení služby pro osoby v režimu § 50 ZSS. Bylo to pro nás zcela nová služby, nikdy v historii zde nebyla, nicméně jsem detekovali její značnou potřebnost. Z našich teoretických poznatků, které jsme čerpali ze služby v kontextu § 49 ZSS vyplynula určitý personální požadavek. Po 9 měsících se ukázalo, že se jedná o diametrálně rozdílnou službu, než „klasická“ služba pro seniory. Jedná se o fyzicky a psychicky velmi náročnou práci, kdy pracovníci jsou vystaveni velmi vysokému fyzickému a psychickému tlaku. Pracovníci jsou v některých dnech na pokraji sil a sdělují nám, že za současného počtu pracovníků je dále situace neudržitelná. S ohledem na tyto poznatky, které jsou podle našeho názoru zcela legitimní, žádáme o navýšení o dva pracovníky do přímé péče. Pokud by zřizovatel dospěl k závěru, že naše žádost není na místě, žádáme alespoň jednoho pracovníka, kdy si dovolujeme zdůraznit, že jsme se velmi posunuli stran výše příspěvků na péčí – blížíme se k 900 000,- Kč za měsíc, výše úhrad od zdravotních pojišťoven – blížíme se k 400 000,- Kč za měsíc a poměru osob ve III. a IV. stupni – kdy dosahujeme již téměř 70%.</t>
  </si>
  <si>
    <t>JEDNICE PRO VÝPOČTY_výnosy</t>
  </si>
  <si>
    <t>JEDNICE PRO VÝPOČTY_náklady</t>
  </si>
  <si>
    <t>SOCIÁLNÍ</t>
  </si>
  <si>
    <t>ZDRAVOTNÍ</t>
  </si>
  <si>
    <t>HOTEL</t>
  </si>
  <si>
    <t>STRAVA</t>
  </si>
  <si>
    <t>Počet registrovaných služeb</t>
  </si>
  <si>
    <t>Kapacita počet lůžek - Hodnota finální</t>
  </si>
  <si>
    <t>kapacita1</t>
  </si>
  <si>
    <t>Popisky řádků</t>
  </si>
  <si>
    <t>Kapacita počet uživatelů/ intervencí - Hodnota finální</t>
  </si>
  <si>
    <t>kapacita2</t>
  </si>
  <si>
    <t>§ 37 - Odborné sociální poradenství</t>
  </si>
  <si>
    <t>PPPs</t>
  </si>
  <si>
    <t>PPPz</t>
  </si>
  <si>
    <t>PPPc</t>
  </si>
  <si>
    <t>Kapacita počet uživatelů v jeden okamžik - Hodnota finální</t>
  </si>
  <si>
    <t>kapacita3</t>
  </si>
  <si>
    <t>Kapapcita - počet výjezdních jednotek - Hodnota finální</t>
  </si>
  <si>
    <t>kapacita4</t>
  </si>
  <si>
    <t>§ 39 - Osobní asistence</t>
  </si>
  <si>
    <t>PSS</t>
  </si>
  <si>
    <t>§ 40 - Pečovatelská služba</t>
  </si>
  <si>
    <t>§ 41 - Tísňová péče</t>
  </si>
  <si>
    <t>§ 42 - Průvodcovské a předčítatelské služby</t>
  </si>
  <si>
    <t>§ 43 - Podpora samostatného bydlení</t>
  </si>
  <si>
    <t>§ 44 - Odlehčovací služby</t>
  </si>
  <si>
    <t>§ 45 - Centra denních služeb</t>
  </si>
  <si>
    <t>§ 46 - Denní stacionáře</t>
  </si>
  <si>
    <t>§ 47 - Týdenní stacionáře</t>
  </si>
  <si>
    <t>§ 48 - Domovy pro osoby se zdravotním postižením</t>
  </si>
  <si>
    <t>§ 49 - Domovy pro seniory</t>
  </si>
  <si>
    <t>§ 50 - Domovy se zvláštním režimem</t>
  </si>
  <si>
    <t>§ 51 - Chráněné bydlení</t>
  </si>
  <si>
    <t>§ 52 - Sociální služby poskytované ve zdravotnických zařízeních ústavní péče</t>
  </si>
  <si>
    <t>§ 54 - Raná péče</t>
  </si>
  <si>
    <t>§ 56 - Tlumočnické služby</t>
  </si>
  <si>
    <t>§ 57 - Azylové domy</t>
  </si>
  <si>
    <t>§ 58 - Domy na půl cesty</t>
  </si>
  <si>
    <t>§ 59 - Kontaktní centra</t>
  </si>
  <si>
    <t>§ 60 - Krizová pomoc</t>
  </si>
  <si>
    <t>§ 60 a) - Intervenční centra</t>
  </si>
  <si>
    <t>§ 61 - Nízkoprahová denní centra</t>
  </si>
  <si>
    <t>§ 62 - Nízkoprahová zařízení pro děti a mládež</t>
  </si>
  <si>
    <t>§ 63 - Noclehárny</t>
  </si>
  <si>
    <t>§ 64 - Služby následné péče</t>
  </si>
  <si>
    <t>§ 65 - Sociálně aktivizační služby pro rodiny s dětmi</t>
  </si>
  <si>
    <t>§ 66 - Sociálně aktivizační služby pro seniory a osoby se zdravotním postižením</t>
  </si>
  <si>
    <t>§ 67 - Sociálně terapeutické dílny</t>
  </si>
  <si>
    <t>§ 69 - Terénní programy</t>
  </si>
  <si>
    <t>§ 70 - Sociální rehabilitace</t>
  </si>
  <si>
    <t>CELKEM</t>
  </si>
  <si>
    <t>OSTATNÍ_(37_54_56_6xbez63_70)</t>
  </si>
  <si>
    <t>PECE_TEREN_(39_41_42_43)</t>
  </si>
  <si>
    <t>PEC_SLUZBA_40</t>
  </si>
  <si>
    <t>CHB_ODLS_ (44_51)</t>
  </si>
  <si>
    <t>CDS_DS_(45_46)</t>
  </si>
  <si>
    <t>POBYT_PECE_(47_48_49_50_52)</t>
  </si>
  <si>
    <t>CHB_ODLS_(44_51)</t>
  </si>
  <si>
    <t>POBYT_PREVENCE_(57_58_63)</t>
  </si>
  <si>
    <t>KONT_C_59</t>
  </si>
  <si>
    <t>NÁZEV SADY</t>
  </si>
  <si>
    <t>JEDNICE NÁKLADY</t>
  </si>
  <si>
    <t>JEDNICE VÝNOSY</t>
  </si>
  <si>
    <t>PSS+PPPz</t>
  </si>
  <si>
    <t>Referenční hodnota jednotky</t>
  </si>
  <si>
    <t>Přímý personál</t>
  </si>
  <si>
    <t>Personál na pozici sociální pracovník</t>
  </si>
  <si>
    <t>Personál na pozici pracovník v sociálních službách</t>
  </si>
  <si>
    <t>Zdravotnický pracovník</t>
  </si>
  <si>
    <t>Pedagogický pracovník nebo další odborný</t>
  </si>
  <si>
    <t>Celkem zdravotnický personál</t>
  </si>
  <si>
    <t>Vysvětlivky</t>
  </si>
  <si>
    <t>Jednotky pro výpočet</t>
  </si>
  <si>
    <t>Vypočtená vyrovnávací platba</t>
  </si>
  <si>
    <t>Náklady vypočtené</t>
  </si>
  <si>
    <t>Výnosy vypočtené</t>
  </si>
  <si>
    <t>Vybrat ze seznamu</t>
  </si>
  <si>
    <t>Skupina vypočtených nákladů</t>
  </si>
  <si>
    <t>Hodnota v Kč</t>
  </si>
  <si>
    <t>Vypočtené hodnoty</t>
  </si>
  <si>
    <t>Náklady na zajištění přímé zdravotní péče .  Osobní náklady zdravotnických pracovníků + část ostatní režie včetně části osobních nákladů na pracovníky THP.</t>
  </si>
  <si>
    <t>Hodnota nakupovaných potravin popř. stravy dodavatelsky + osobní náklady personálu zajišťujícího stravu  a část ostatní režie včetně části osobních nákladů na pracovníky THP.</t>
  </si>
  <si>
    <t>Popis skupin nákladů</t>
  </si>
  <si>
    <t>Celkem pracovníci v sociálních službách, pedagogičtí a jiní přímo pečující</t>
  </si>
  <si>
    <t>Pracovníci v sociální oblasti (soc.pracovník+PSS + pedagog nebo další odborný pracovník)</t>
  </si>
  <si>
    <t>Výpočet nákladů</t>
  </si>
  <si>
    <t>RH_SOC_N</t>
  </si>
  <si>
    <t>RH_ZDR_N</t>
  </si>
  <si>
    <t>RH_HOT_N</t>
  </si>
  <si>
    <t>RH_STR_N</t>
  </si>
  <si>
    <t>Pozn. Některé služby uvádějí zdravotnický personál i přesto, že zdravotnická péče není zákonem definovaná v jejich náplni. Proto jsou při výpočtu nákladů a výnosů u těchto služeb zahrnuti i zdravotničtí pracovníci.</t>
  </si>
  <si>
    <t>Náklady spojené s prostory, ve kterých se služba realizuje, nebo kde má zázemí.  Odpisy, opravy, energie, osobní náklady technického personálu (kromě personálu zajišťujícího stravu), část ostatní režie včetně části osobních nákladů na pracovníky THP.</t>
  </si>
  <si>
    <t>Výpočet výnosů</t>
  </si>
  <si>
    <t>Popis výpočtu</t>
  </si>
  <si>
    <t>Celkem pracovníci přímé péče (PPPs+PPPz) - všichni pracovníci přímé péče</t>
  </si>
  <si>
    <t>Rozdíl Vypočtených nákladů a vypočtených výnosů</t>
  </si>
  <si>
    <r>
      <t xml:space="preserve">Náklady na zajištění přímé sociální péče .  Osobní náklady soc. pracovníků a ostatního přímého personálu (u pobytových služeb zahrnuti </t>
    </r>
    <r>
      <rPr>
        <b/>
        <sz val="11"/>
        <color rgb="FF0070C0"/>
        <rFont val="Calibri"/>
        <family val="2"/>
        <charset val="238"/>
        <scheme val="minor"/>
      </rPr>
      <t>pracovníci přímé péče kromě zdravotnického personálu</t>
    </r>
    <r>
      <rPr>
        <sz val="11"/>
        <color rgb="FF0070C0"/>
        <rFont val="Calibri"/>
        <family val="2"/>
        <charset val="238"/>
        <scheme val="minor"/>
      </rPr>
      <t>,</t>
    </r>
    <r>
      <rPr>
        <sz val="11"/>
        <color theme="1"/>
        <rFont val="Calibri"/>
        <family val="2"/>
        <scheme val="minor"/>
      </rPr>
      <t xml:space="preserve"> u ostatních služeb </t>
    </r>
    <r>
      <rPr>
        <b/>
        <sz val="11"/>
        <color rgb="FF0070C0"/>
        <rFont val="Calibri"/>
        <family val="2"/>
        <charset val="238"/>
        <scheme val="minor"/>
      </rPr>
      <t>všichni pracovníci přímé péče</t>
    </r>
    <r>
      <rPr>
        <sz val="11"/>
        <color theme="1"/>
        <rFont val="Calibri"/>
        <family val="2"/>
        <scheme val="minor"/>
      </rPr>
      <t xml:space="preserve">) + část ostatní režie včetně části osobních nákladů na pracovníky THP.
</t>
    </r>
  </si>
  <si>
    <t>Referenční hodnoty Náklady</t>
  </si>
  <si>
    <t>Referenční hodnoty Výnosy</t>
  </si>
  <si>
    <t>Vyplňovat pouze podbarvená  pole na řádku 1 (druh služby ze seznamu)  a řádku 3 (počty,kapacity)</t>
  </si>
  <si>
    <r>
      <rPr>
        <b/>
        <sz val="11"/>
        <color theme="1"/>
        <rFont val="Calibri"/>
        <family val="2"/>
        <charset val="238"/>
        <scheme val="minor"/>
      </rPr>
      <t>Referenční hodnota jednotky</t>
    </r>
    <r>
      <rPr>
        <sz val="11"/>
        <color theme="1"/>
        <rFont val="Calibri"/>
        <family val="2"/>
        <scheme val="minor"/>
      </rPr>
      <t xml:space="preserve"> -  vypočtená hodnota  pro příslušnou službu z krajských dat nebo z dat za celou ČR.
Vždy se volí, zda se převezme hodnota krajská nebo za celou ČR.  Pokud je počet poskytovatelů příslušného druhu služby v kraji dostatečný a pokud je příslušná referenční hodnota vyšší než republiková, volí se obvykle hodnota krajská. V ostatních případech  se volí hodnota pro příslušnou službu za celou ČR.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</si>
</sst>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00"/>
  </numFmts>
  <fonts count="2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b/>
      <sz val="11"/>
      <color theme="1"/>
      <name val="Calibri"/>
      <family val="2"/>
      <charset val="238"/>
      <scheme val="minor"/>
    </font>
    <font>
      <u/>
      <sz val="11"/>
      <color theme="10"/>
      <name val="Calibri"/>
      <family val="2"/>
      <charset val="238"/>
      <scheme val="minor"/>
    </font>
    <font>
      <sz val="12"/>
      <color theme="1"/>
      <name val="Calibri"/>
      <family val="2"/>
      <scheme val="minor"/>
    </font>
    <font>
      <sz val="14"/>
      <color theme="1"/>
      <name val="Calibri"/>
      <family val="2"/>
      <scheme val="minor"/>
    </font>
    <font>
      <sz val="14"/>
      <color rgb="FFFF0000"/>
      <name val="Calibri"/>
      <family val="2"/>
      <scheme val="minor"/>
    </font>
    <font>
      <b/>
      <sz val="14"/>
      <color theme="1"/>
      <name val="Calibri"/>
      <family val="2"/>
      <charset val="238"/>
      <scheme val="minor"/>
    </font>
    <font>
      <b/>
      <sz val="16"/>
      <color rgb="FFFF0000"/>
      <name val="Calibri"/>
      <family val="2"/>
      <charset val="238"/>
      <scheme val="minor"/>
    </font>
    <font>
      <b/>
      <sz val="12"/>
      <color theme="1"/>
      <name val="Calibri"/>
      <family val="2"/>
      <scheme val="minor"/>
    </font>
    <font>
      <b/>
      <sz val="12"/>
      <color theme="1"/>
      <name val="Calibri"/>
      <family val="2"/>
      <charset val="238"/>
      <scheme val="minor"/>
    </font>
    <font>
      <b/>
      <sz val="11"/>
      <color rgb="FF0070C0"/>
      <name val="Calibri"/>
      <family val="2"/>
      <charset val="238"/>
      <scheme val="minor"/>
    </font>
    <font>
      <sz val="11"/>
      <color rgb="FF0070C0"/>
      <name val="Calibri"/>
      <family val="2"/>
      <charset val="238"/>
      <scheme val="minor"/>
    </font>
    <font>
      <b/>
      <sz val="13"/>
      <color rgb="FFFF0000"/>
      <name val="Calibri"/>
      <family val="2"/>
      <charset val="238"/>
      <scheme val="minor"/>
    </font>
    <font>
      <b/>
      <sz val="13"/>
      <color theme="1"/>
      <name val="Calibri"/>
      <family val="2"/>
      <charset val="238"/>
      <scheme val="minor"/>
    </font>
  </fonts>
  <fills count="9">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s>
  <borders count="53">
    <border>
      <left/>
      <right/>
      <top/>
      <bottom/>
      <diagonal/>
    </border>
    <border>
      <left/>
      <right/>
      <top style="thin">
        <color indexed="64"/>
      </top>
      <bottom/>
      <diagonal/>
    </border>
    <border>
      <left style="dashed">
        <color auto="1"/>
      </left>
      <right style="dashed">
        <color auto="1"/>
      </right>
      <top style="dashed">
        <color auto="1"/>
      </top>
      <bottom style="dashed">
        <color auto="1"/>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auto="1"/>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auto="1"/>
      </bottom>
      <diagonal/>
    </border>
    <border>
      <left/>
      <right style="thin">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s>
  <cellStyleXfs count="3">
    <xf numFmtId="0" fontId="0" fillId="0" borderId="0"/>
    <xf numFmtId="0" fontId="10" fillId="0" borderId="0" applyNumberFormat="0" applyFill="0" applyBorder="0" applyAlignment="0" applyProtection="0"/>
    <xf numFmtId="0" fontId="7" fillId="0" borderId="0"/>
  </cellStyleXfs>
  <cellXfs count="123">
    <xf numFmtId="0" fontId="0" fillId="0" borderId="0" xfId="0"/>
    <xf numFmtId="0" fontId="8" fillId="0" borderId="0" xfId="0" applyFont="1" applyAlignment="1">
      <alignment horizontal="center" wrapText="1"/>
    </xf>
    <xf numFmtId="164" fontId="0" fillId="0" borderId="0" xfId="0" applyNumberFormat="1" applyAlignment="1">
      <alignment horizontal="right"/>
    </xf>
    <xf numFmtId="0" fontId="0" fillId="0" borderId="0" xfId="0" applyFill="1"/>
    <xf numFmtId="0" fontId="0" fillId="0" borderId="1" xfId="0" applyFill="1" applyBorder="1"/>
    <xf numFmtId="3" fontId="0" fillId="0" borderId="1" xfId="0" applyNumberFormat="1" applyFill="1" applyBorder="1"/>
    <xf numFmtId="0" fontId="10" fillId="3" borderId="0" xfId="1" quotePrefix="1" applyFill="1"/>
    <xf numFmtId="0" fontId="7" fillId="0" borderId="0" xfId="2"/>
    <xf numFmtId="0" fontId="7" fillId="3" borderId="0" xfId="2" applyFill="1"/>
    <xf numFmtId="3" fontId="0" fillId="6" borderId="2" xfId="0" applyNumberFormat="1" applyFill="1" applyBorder="1" applyAlignment="1">
      <alignment horizontal="right"/>
    </xf>
    <xf numFmtId="3" fontId="0" fillId="4" borderId="2" xfId="0" applyNumberFormat="1" applyFill="1" applyBorder="1" applyAlignment="1">
      <alignment horizontal="right"/>
    </xf>
    <xf numFmtId="0" fontId="0" fillId="0" borderId="0" xfId="0" applyFill="1" applyBorder="1"/>
    <xf numFmtId="3" fontId="0" fillId="5" borderId="2" xfId="0" applyNumberFormat="1" applyFill="1" applyBorder="1" applyAlignment="1">
      <alignment horizontal="right"/>
    </xf>
    <xf numFmtId="0" fontId="6" fillId="2" borderId="0" xfId="2" applyFont="1" applyFill="1"/>
    <xf numFmtId="3" fontId="7" fillId="0" borderId="0" xfId="2" applyNumberFormat="1"/>
    <xf numFmtId="0" fontId="0" fillId="0" borderId="0" xfId="0" applyFill="1" applyAlignment="1">
      <alignment horizontal="left" vertical="top" wrapText="1"/>
    </xf>
    <xf numFmtId="0" fontId="0" fillId="0" borderId="0" xfId="0" applyFill="1" applyBorder="1" applyAlignment="1">
      <alignment horizontal="left" vertical="top" wrapText="1"/>
    </xf>
    <xf numFmtId="0" fontId="7" fillId="0" borderId="19" xfId="2" applyFill="1" applyBorder="1"/>
    <xf numFmtId="0" fontId="7" fillId="0" borderId="20" xfId="2" applyFill="1" applyBorder="1"/>
    <xf numFmtId="0" fontId="0" fillId="0" borderId="20" xfId="0" applyFill="1" applyBorder="1"/>
    <xf numFmtId="0" fontId="0" fillId="0" borderId="0" xfId="0" applyFill="1" applyAlignment="1">
      <alignment vertical="top"/>
    </xf>
    <xf numFmtId="0" fontId="0" fillId="0" borderId="0" xfId="0" applyFill="1" applyAlignment="1">
      <alignment horizontal="left" vertical="top"/>
    </xf>
    <xf numFmtId="0" fontId="0" fillId="0" borderId="21" xfId="0" applyFill="1" applyBorder="1"/>
    <xf numFmtId="0" fontId="0" fillId="0" borderId="31" xfId="0" applyFill="1" applyBorder="1"/>
    <xf numFmtId="0" fontId="1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15" fillId="0" borderId="0" xfId="0" applyFont="1" applyFill="1"/>
    <xf numFmtId="0" fontId="11" fillId="0" borderId="7" xfId="0" applyFont="1" applyFill="1" applyBorder="1" applyAlignment="1">
      <alignment vertical="top" wrapText="1"/>
    </xf>
    <xf numFmtId="0" fontId="16" fillId="0" borderId="14" xfId="0" applyFont="1" applyFill="1" applyBorder="1" applyAlignment="1">
      <alignment vertical="center" wrapText="1"/>
    </xf>
    <xf numFmtId="0" fontId="16" fillId="0" borderId="15" xfId="0" applyFont="1" applyFill="1" applyBorder="1" applyAlignment="1">
      <alignment vertical="center" wrapText="1"/>
    </xf>
    <xf numFmtId="0" fontId="11" fillId="0" borderId="8" xfId="0" applyFont="1" applyFill="1" applyBorder="1"/>
    <xf numFmtId="0" fontId="11" fillId="0" borderId="0" xfId="0" applyFont="1" applyFill="1"/>
    <xf numFmtId="0" fontId="11" fillId="0" borderId="10" xfId="0" applyFont="1" applyFill="1" applyBorder="1"/>
    <xf numFmtId="2" fontId="12" fillId="3" borderId="35" xfId="0" applyNumberFormat="1" applyFont="1" applyFill="1" applyBorder="1" applyProtection="1">
      <protection locked="0"/>
    </xf>
    <xf numFmtId="0" fontId="17" fillId="0" borderId="3"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33" xfId="0" applyFont="1" applyFill="1" applyBorder="1" applyAlignment="1">
      <alignment horizontal="left" vertical="top" wrapText="1"/>
    </xf>
    <xf numFmtId="0" fontId="17" fillId="0" borderId="30" xfId="0" applyFont="1" applyFill="1" applyBorder="1" applyAlignment="1">
      <alignment horizontal="left" vertical="top" wrapText="1"/>
    </xf>
    <xf numFmtId="0" fontId="11" fillId="0" borderId="19" xfId="0" applyFont="1" applyFill="1" applyBorder="1" applyAlignment="1">
      <alignment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0" fillId="0" borderId="0" xfId="0" applyFill="1" applyAlignment="1">
      <alignment horizontal="left"/>
    </xf>
    <xf numFmtId="0" fontId="3" fillId="0" borderId="0" xfId="2" applyFont="1"/>
    <xf numFmtId="0" fontId="7" fillId="0" borderId="32" xfId="2" applyBorder="1"/>
    <xf numFmtId="3" fontId="11" fillId="0" borderId="39" xfId="0" applyNumberFormat="1" applyFont="1" applyFill="1" applyBorder="1"/>
    <xf numFmtId="3" fontId="11" fillId="0" borderId="40" xfId="0" applyNumberFormat="1" applyFont="1" applyFill="1" applyBorder="1"/>
    <xf numFmtId="0" fontId="0" fillId="8" borderId="0" xfId="0" applyFill="1"/>
    <xf numFmtId="0" fontId="0" fillId="8" borderId="0" xfId="0" applyFill="1" applyAlignment="1">
      <alignment vertical="center" wrapText="1"/>
    </xf>
    <xf numFmtId="4" fontId="12" fillId="0" borderId="27" xfId="0" applyNumberFormat="1" applyFont="1" applyFill="1" applyBorder="1"/>
    <xf numFmtId="0" fontId="12" fillId="8" borderId="0" xfId="0" applyFont="1" applyFill="1"/>
    <xf numFmtId="0" fontId="9" fillId="0" borderId="0" xfId="0" applyFont="1" applyFill="1" applyBorder="1" applyAlignment="1">
      <alignment vertical="top"/>
    </xf>
    <xf numFmtId="0" fontId="2" fillId="0" borderId="32" xfId="2" applyFont="1" applyBorder="1"/>
    <xf numFmtId="0" fontId="0" fillId="8" borderId="0" xfId="0" applyFill="1" applyAlignment="1">
      <alignment vertical="center"/>
    </xf>
    <xf numFmtId="0" fontId="2" fillId="0" borderId="0" xfId="2" applyFont="1"/>
    <xf numFmtId="3" fontId="16" fillId="7" borderId="18" xfId="0" applyNumberFormat="1" applyFont="1" applyFill="1" applyBorder="1"/>
    <xf numFmtId="0" fontId="12" fillId="7" borderId="0" xfId="0" applyFont="1" applyFill="1"/>
    <xf numFmtId="0" fontId="0" fillId="7" borderId="0" xfId="0" applyFill="1"/>
    <xf numFmtId="0" fontId="11" fillId="0" borderId="12" xfId="0" applyFont="1" applyFill="1" applyBorder="1"/>
    <xf numFmtId="3" fontId="11" fillId="0" borderId="47" xfId="0" applyNumberFormat="1" applyFont="1" applyFill="1" applyBorder="1"/>
    <xf numFmtId="0" fontId="16" fillId="0" borderId="29" xfId="0" applyFont="1" applyFill="1" applyBorder="1" applyAlignment="1">
      <alignment horizontal="center" vertical="center" wrapText="1"/>
    </xf>
    <xf numFmtId="0" fontId="16" fillId="0" borderId="48" xfId="0" applyFont="1" applyFill="1" applyBorder="1" applyAlignment="1">
      <alignment horizontal="center" vertical="center" wrapText="1"/>
    </xf>
    <xf numFmtId="3" fontId="11" fillId="0" borderId="8" xfId="0" applyNumberFormat="1" applyFont="1" applyFill="1" applyBorder="1" applyAlignment="1">
      <alignment horizontal="center"/>
    </xf>
    <xf numFmtId="3" fontId="11" fillId="0" borderId="39" xfId="0" applyNumberFormat="1" applyFont="1" applyFill="1" applyBorder="1" applyAlignment="1">
      <alignment horizontal="center"/>
    </xf>
    <xf numFmtId="3" fontId="11" fillId="0" borderId="10" xfId="0" applyNumberFormat="1" applyFont="1" applyFill="1" applyBorder="1" applyAlignment="1">
      <alignment horizontal="center"/>
    </xf>
    <xf numFmtId="3" fontId="11" fillId="0" borderId="40" xfId="0" applyNumberFormat="1" applyFont="1" applyFill="1" applyBorder="1" applyAlignment="1">
      <alignment horizontal="center"/>
    </xf>
    <xf numFmtId="3" fontId="11" fillId="0" borderId="12" xfId="0" applyNumberFormat="1" applyFont="1" applyFill="1" applyBorder="1" applyAlignment="1">
      <alignment horizontal="center"/>
    </xf>
    <xf numFmtId="3" fontId="11" fillId="0" borderId="47" xfId="0" applyNumberFormat="1" applyFont="1" applyFill="1" applyBorder="1" applyAlignment="1">
      <alignment horizontal="center"/>
    </xf>
    <xf numFmtId="0" fontId="16" fillId="7" borderId="49" xfId="0" applyFont="1" applyFill="1" applyBorder="1"/>
    <xf numFmtId="0" fontId="9" fillId="0" borderId="0" xfId="2" applyFont="1" applyAlignment="1">
      <alignment horizontal="left"/>
    </xf>
    <xf numFmtId="0" fontId="9" fillId="0" borderId="0" xfId="2" applyFont="1"/>
    <xf numFmtId="0" fontId="7" fillId="0" borderId="0" xfId="2" applyFill="1" applyAlignment="1">
      <alignment horizontal="left"/>
    </xf>
    <xf numFmtId="3" fontId="0" fillId="6" borderId="50" xfId="0" applyNumberFormat="1" applyFill="1" applyBorder="1" applyAlignment="1">
      <alignment horizontal="right"/>
    </xf>
    <xf numFmtId="3" fontId="0" fillId="6" borderId="51" xfId="0" applyNumberFormat="1" applyFill="1" applyBorder="1" applyAlignment="1">
      <alignment horizontal="right"/>
    </xf>
    <xf numFmtId="3" fontId="0" fillId="6" borderId="52" xfId="0" applyNumberFormat="1" applyFill="1" applyBorder="1" applyAlignment="1">
      <alignment horizontal="right"/>
    </xf>
    <xf numFmtId="3" fontId="0" fillId="6" borderId="32" xfId="0" applyNumberFormat="1" applyFill="1" applyBorder="1" applyAlignment="1">
      <alignment horizontal="right"/>
    </xf>
    <xf numFmtId="3" fontId="11" fillId="0" borderId="9" xfId="0" applyNumberFormat="1" applyFont="1" applyFill="1" applyBorder="1"/>
    <xf numFmtId="3" fontId="11" fillId="0" borderId="11" xfId="0" applyNumberFormat="1" applyFont="1" applyFill="1" applyBorder="1"/>
    <xf numFmtId="3" fontId="11" fillId="0" borderId="13" xfId="0" applyNumberFormat="1" applyFont="1" applyFill="1" applyBorder="1"/>
    <xf numFmtId="2" fontId="12" fillId="3" borderId="14" xfId="0" applyNumberFormat="1" applyFont="1" applyFill="1" applyBorder="1" applyProtection="1">
      <protection locked="0"/>
    </xf>
    <xf numFmtId="2" fontId="12" fillId="3" borderId="15" xfId="0" applyNumberFormat="1" applyFont="1" applyFill="1" applyBorder="1" applyProtection="1">
      <protection locked="0"/>
    </xf>
    <xf numFmtId="0" fontId="9" fillId="8" borderId="38" xfId="0" applyFont="1" applyFill="1" applyBorder="1" applyAlignment="1"/>
    <xf numFmtId="0" fontId="9" fillId="0" borderId="5" xfId="0" applyFont="1" applyBorder="1" applyAlignment="1"/>
    <xf numFmtId="0" fontId="9" fillId="8" borderId="41" xfId="0" applyFont="1" applyFill="1" applyBorder="1" applyAlignment="1"/>
    <xf numFmtId="0" fontId="9" fillId="0" borderId="43" xfId="0" applyFont="1" applyBorder="1" applyAlignment="1"/>
    <xf numFmtId="0" fontId="9" fillId="8" borderId="44" xfId="0" applyFont="1" applyFill="1" applyBorder="1" applyAlignment="1"/>
    <xf numFmtId="0" fontId="9" fillId="0" borderId="46" xfId="0" applyFont="1" applyBorder="1" applyAlignment="1"/>
    <xf numFmtId="0" fontId="12" fillId="8" borderId="7" xfId="0" applyFont="1" applyFill="1" applyBorder="1" applyAlignment="1">
      <alignment horizontal="center" vertical="center"/>
    </xf>
    <xf numFmtId="0" fontId="0" fillId="0" borderId="28" xfId="0" applyBorder="1" applyAlignment="1">
      <alignment horizontal="center" vertical="center"/>
    </xf>
    <xf numFmtId="0" fontId="5" fillId="0" borderId="41" xfId="2" applyFont="1" applyFill="1" applyBorder="1" applyAlignment="1">
      <alignment wrapText="1"/>
    </xf>
    <xf numFmtId="0" fontId="0" fillId="0" borderId="42" xfId="0" applyBorder="1" applyAlignment="1">
      <alignment wrapText="1"/>
    </xf>
    <xf numFmtId="0" fontId="0" fillId="0" borderId="43" xfId="0" applyBorder="1" applyAlignment="1">
      <alignment wrapText="1"/>
    </xf>
    <xf numFmtId="0" fontId="5" fillId="0" borderId="44" xfId="2" applyFont="1" applyFill="1" applyBorder="1" applyAlignment="1">
      <alignment wrapText="1"/>
    </xf>
    <xf numFmtId="0" fontId="0" fillId="0" borderId="45" xfId="0" applyBorder="1" applyAlignment="1">
      <alignment wrapText="1"/>
    </xf>
    <xf numFmtId="0" fontId="0" fillId="0" borderId="46" xfId="0" applyBorder="1" applyAlignment="1">
      <alignment wrapText="1"/>
    </xf>
    <xf numFmtId="0" fontId="0" fillId="0" borderId="26" xfId="0" applyFill="1" applyBorder="1" applyAlignment="1">
      <alignment vertical="top" wrapText="1"/>
    </xf>
    <xf numFmtId="0" fontId="0" fillId="0" borderId="17" xfId="0" applyBorder="1" applyAlignment="1">
      <alignment vertical="top" wrapText="1"/>
    </xf>
    <xf numFmtId="0" fontId="0" fillId="0" borderId="13" xfId="0" applyBorder="1" applyAlignment="1">
      <alignment vertical="top" wrapText="1"/>
    </xf>
    <xf numFmtId="0" fontId="14" fillId="3" borderId="6" xfId="0" applyFont="1" applyFill="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20" fillId="3" borderId="34" xfId="0" applyNumberFormat="1" applyFont="1" applyFill="1" applyBorder="1" applyAlignment="1">
      <alignment horizontal="center" vertical="center"/>
    </xf>
    <xf numFmtId="0" fontId="21" fillId="0" borderId="34" xfId="0" applyFont="1" applyBorder="1" applyAlignment="1">
      <alignment horizontal="center" vertical="center"/>
    </xf>
    <xf numFmtId="0" fontId="0" fillId="0" borderId="25" xfId="0" applyFont="1" applyFill="1" applyBorder="1" applyAlignment="1">
      <alignment vertical="top" wrapText="1"/>
    </xf>
    <xf numFmtId="0" fontId="0" fillId="0" borderId="16" xfId="0" applyFont="1" applyBorder="1" applyAlignment="1">
      <alignment vertical="top" wrapText="1"/>
    </xf>
    <xf numFmtId="0" fontId="0" fillId="0" borderId="9" xfId="0" applyFont="1" applyBorder="1" applyAlignment="1">
      <alignment vertical="top" wrapText="1"/>
    </xf>
    <xf numFmtId="0" fontId="0" fillId="0" borderId="37" xfId="0" applyFont="1" applyFill="1" applyBorder="1" applyAlignment="1">
      <alignment vertical="top" wrapText="1"/>
    </xf>
    <xf numFmtId="0" fontId="0" fillId="0" borderId="32" xfId="0" applyFont="1" applyBorder="1" applyAlignment="1">
      <alignment vertical="top" wrapText="1"/>
    </xf>
    <xf numFmtId="0" fontId="0" fillId="0" borderId="11" xfId="0" applyFont="1" applyBorder="1" applyAlignment="1">
      <alignment vertical="top" wrapText="1"/>
    </xf>
    <xf numFmtId="0" fontId="0" fillId="0" borderId="37" xfId="0" applyFill="1" applyBorder="1" applyAlignment="1">
      <alignment vertical="top" wrapText="1"/>
    </xf>
    <xf numFmtId="0" fontId="0" fillId="0" borderId="32" xfId="0" applyBorder="1" applyAlignment="1">
      <alignment vertical="top" wrapText="1"/>
    </xf>
    <xf numFmtId="0" fontId="0" fillId="0" borderId="11" xfId="0" applyBorder="1" applyAlignment="1">
      <alignment vertical="top" wrapText="1"/>
    </xf>
    <xf numFmtId="0" fontId="0" fillId="0" borderId="36" xfId="0" applyFill="1" applyBorder="1" applyAlignment="1">
      <alignment vertical="top" wrapText="1"/>
    </xf>
    <xf numFmtId="0" fontId="0" fillId="0" borderId="28" xfId="0" applyFill="1" applyBorder="1" applyAlignment="1">
      <alignment vertical="top" wrapText="1"/>
    </xf>
    <xf numFmtId="0" fontId="12" fillId="0" borderId="3" xfId="0" applyFont="1" applyFill="1" applyBorder="1" applyAlignment="1">
      <alignment vertical="center" wrapText="1"/>
    </xf>
    <xf numFmtId="0" fontId="12" fillId="0" borderId="22" xfId="0" applyFont="1" applyFill="1" applyBorder="1" applyAlignment="1">
      <alignment vertical="center" wrapText="1"/>
    </xf>
    <xf numFmtId="0" fontId="12" fillId="0" borderId="23" xfId="0" applyFont="1" applyFill="1" applyBorder="1" applyAlignment="1">
      <alignment vertical="center" wrapText="1"/>
    </xf>
    <xf numFmtId="0" fontId="8" fillId="7" borderId="7" xfId="0" applyFont="1" applyFill="1" applyBorder="1" applyAlignment="1"/>
    <xf numFmtId="0" fontId="8" fillId="7" borderId="24" xfId="0" applyFont="1" applyFill="1" applyBorder="1" applyAlignment="1"/>
    <xf numFmtId="0" fontId="5" fillId="0" borderId="38" xfId="2" applyFont="1" applyFill="1" applyBorder="1" applyAlignment="1">
      <alignment wrapText="1"/>
    </xf>
    <xf numFmtId="0" fontId="0" fillId="0" borderId="4" xfId="0" applyBorder="1" applyAlignment="1">
      <alignment wrapText="1"/>
    </xf>
    <xf numFmtId="0" fontId="0" fillId="0" borderId="5" xfId="0" applyBorder="1" applyAlignment="1">
      <alignment wrapText="1"/>
    </xf>
    <xf numFmtId="0" fontId="4" fillId="0" borderId="41" xfId="2" applyFont="1" applyFill="1" applyBorder="1" applyAlignment="1">
      <alignment wrapText="1"/>
    </xf>
    <xf numFmtId="0" fontId="2" fillId="0" borderId="41" xfId="2" applyFont="1" applyFill="1" applyBorder="1" applyAlignment="1">
      <alignment wrapText="1"/>
    </xf>
    <xf numFmtId="0" fontId="1" fillId="0" borderId="7" xfId="0" applyFont="1" applyFill="1" applyBorder="1" applyAlignment="1">
      <alignment vertical="top" wrapText="1"/>
    </xf>
  </cellXfs>
  <cellStyles count="3">
    <cellStyle name="Hypertextový odkaz 2" xfId="1"/>
    <cellStyle name="Normální" xfId="0" builtinId="0"/>
    <cellStyle name="Normální 3" xfId="2"/>
  </cellStyles>
  <dxfs count="6">
    <dxf>
      <font>
        <b val="0"/>
        <i/>
        <color rgb="FF006100"/>
      </font>
      <fill>
        <patternFill>
          <bgColor rgb="FFC6EFCE"/>
        </patternFill>
      </fill>
    </dxf>
    <dxf>
      <font>
        <b val="0"/>
        <i/>
        <color rgb="FF006100"/>
      </font>
      <fill>
        <patternFill>
          <bgColor rgb="FFC6EFCE"/>
        </patternFill>
      </fill>
    </dxf>
    <dxf>
      <font>
        <b val="0"/>
        <i/>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FF00"/>
        </patternFill>
      </fill>
    </dxf>
  </dxfs>
  <tableStyles count="0" defaultTableStyle="TableStyleMedium9" defaultPivotStyle="PivotStyleLight16"/>
  <colors>
    <mruColors>
      <color rgb="FFFFFFCC"/>
      <color rgb="FFFF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2"/>
  <sheetViews>
    <sheetView workbookViewId="0">
      <pane xSplit="6" topLeftCell="Y1" activePane="topRight" state="frozen"/>
      <selection pane="topRight" sqref="A1:Z342"/>
    </sheetView>
  </sheetViews>
  <sheetFormatPr defaultRowHeight="14.4" x14ac:dyDescent="0.3"/>
  <cols>
    <col min="1" max="2" width="40.77734375" customWidth="1"/>
    <col min="3" max="3" width="25.77734375" customWidth="1"/>
    <col min="4" max="5" width="10.77734375" customWidth="1"/>
    <col min="6" max="6" width="5.77734375" customWidth="1"/>
    <col min="7" max="30" width="20.77734375" customWidth="1"/>
  </cols>
  <sheetData>
    <row r="1" spans="1:30" ht="43.2"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x14ac:dyDescent="0.3">
      <c r="A2" t="s">
        <v>30</v>
      </c>
      <c r="B2" t="s">
        <v>31</v>
      </c>
      <c r="C2" t="s">
        <v>32</v>
      </c>
      <c r="D2">
        <v>1840658</v>
      </c>
      <c r="E2" t="s">
        <v>33</v>
      </c>
      <c r="F2">
        <v>2019</v>
      </c>
      <c r="I2" s="2">
        <v>1.37</v>
      </c>
      <c r="J2" s="2">
        <v>0.27</v>
      </c>
      <c r="K2" s="2">
        <v>0</v>
      </c>
      <c r="L2" s="2">
        <v>0</v>
      </c>
      <c r="M2" s="2">
        <v>1.1000000000000001</v>
      </c>
      <c r="N2" s="2">
        <v>0</v>
      </c>
      <c r="O2" s="2">
        <v>100</v>
      </c>
      <c r="P2" s="2">
        <v>0</v>
      </c>
      <c r="Q2" s="2">
        <v>0</v>
      </c>
      <c r="U2" t="s">
        <v>33</v>
      </c>
      <c r="W2" t="s">
        <v>34</v>
      </c>
      <c r="X2" s="2">
        <v>42.5</v>
      </c>
      <c r="Y2" t="s">
        <v>35</v>
      </c>
      <c r="Z2" t="s">
        <v>36</v>
      </c>
      <c r="AA2" s="2"/>
      <c r="AB2" s="2"/>
      <c r="AC2" s="2"/>
      <c r="AD2" s="2"/>
    </row>
    <row r="3" spans="1:30" x14ac:dyDescent="0.3">
      <c r="A3" t="s">
        <v>30</v>
      </c>
      <c r="B3" t="s">
        <v>31</v>
      </c>
      <c r="C3" t="s">
        <v>37</v>
      </c>
      <c r="D3">
        <v>1840658</v>
      </c>
      <c r="E3" t="s">
        <v>38</v>
      </c>
      <c r="F3">
        <v>2019</v>
      </c>
      <c r="I3" s="2">
        <v>1.84</v>
      </c>
      <c r="J3" s="2">
        <v>0.32</v>
      </c>
      <c r="K3" s="2">
        <v>0</v>
      </c>
      <c r="L3" s="2">
        <v>0</v>
      </c>
      <c r="M3" s="2">
        <v>1.52</v>
      </c>
      <c r="N3" s="2">
        <v>0</v>
      </c>
      <c r="O3" s="2">
        <v>100</v>
      </c>
      <c r="P3" s="2">
        <v>0</v>
      </c>
      <c r="Q3" s="2">
        <v>0</v>
      </c>
      <c r="U3" t="s">
        <v>38</v>
      </c>
      <c r="W3" t="s">
        <v>34</v>
      </c>
      <c r="X3" s="2">
        <v>42.5</v>
      </c>
      <c r="Y3" t="s">
        <v>35</v>
      </c>
      <c r="Z3" t="s">
        <v>36</v>
      </c>
      <c r="AA3" s="2"/>
      <c r="AB3" s="2"/>
      <c r="AC3" s="2"/>
      <c r="AD3" s="2"/>
    </row>
    <row r="4" spans="1:30" x14ac:dyDescent="0.3">
      <c r="A4" t="s">
        <v>30</v>
      </c>
      <c r="B4" t="s">
        <v>31</v>
      </c>
      <c r="C4" t="s">
        <v>39</v>
      </c>
      <c r="D4">
        <v>1840658</v>
      </c>
      <c r="E4" t="s">
        <v>40</v>
      </c>
      <c r="F4">
        <v>2019</v>
      </c>
      <c r="I4" s="2">
        <v>1.1000000000000001</v>
      </c>
      <c r="J4" s="2">
        <v>0.21</v>
      </c>
      <c r="K4" s="2">
        <v>0</v>
      </c>
      <c r="L4" s="2">
        <v>0</v>
      </c>
      <c r="M4" s="2">
        <v>0.89</v>
      </c>
      <c r="N4" s="2">
        <v>0</v>
      </c>
      <c r="O4" s="2">
        <v>100</v>
      </c>
      <c r="P4" s="2">
        <v>0</v>
      </c>
      <c r="Q4" s="2">
        <v>0</v>
      </c>
      <c r="U4" t="s">
        <v>40</v>
      </c>
      <c r="W4" t="s">
        <v>34</v>
      </c>
      <c r="X4" s="2">
        <v>42.5</v>
      </c>
      <c r="Y4" t="s">
        <v>35</v>
      </c>
      <c r="Z4" t="s">
        <v>36</v>
      </c>
      <c r="AA4" s="2"/>
      <c r="AB4" s="2"/>
      <c r="AC4" s="2"/>
      <c r="AD4" s="2"/>
    </row>
    <row r="5" spans="1:30" x14ac:dyDescent="0.3">
      <c r="A5" t="s">
        <v>30</v>
      </c>
      <c r="B5" t="s">
        <v>31</v>
      </c>
      <c r="C5" t="s">
        <v>41</v>
      </c>
      <c r="D5">
        <v>1840658</v>
      </c>
      <c r="E5" t="s">
        <v>42</v>
      </c>
      <c r="F5">
        <v>2019</v>
      </c>
      <c r="I5" s="2">
        <v>0.5</v>
      </c>
      <c r="J5" s="2">
        <v>0.08</v>
      </c>
      <c r="K5" s="2">
        <v>0</v>
      </c>
      <c r="L5" s="2">
        <v>0</v>
      </c>
      <c r="M5" s="2">
        <v>0.42</v>
      </c>
      <c r="N5" s="2">
        <v>0</v>
      </c>
      <c r="O5" s="2">
        <v>100</v>
      </c>
      <c r="P5" s="2">
        <v>0</v>
      </c>
      <c r="Q5" s="2">
        <v>0</v>
      </c>
      <c r="U5" t="s">
        <v>42</v>
      </c>
      <c r="W5" t="s">
        <v>34</v>
      </c>
      <c r="X5" s="2">
        <v>42.5</v>
      </c>
      <c r="Y5" t="s">
        <v>35</v>
      </c>
      <c r="Z5" t="s">
        <v>36</v>
      </c>
      <c r="AA5" s="2"/>
      <c r="AB5" s="2"/>
      <c r="AC5" s="2"/>
      <c r="AD5" s="2"/>
    </row>
    <row r="6" spans="1:30" x14ac:dyDescent="0.3">
      <c r="A6" t="s">
        <v>30</v>
      </c>
      <c r="B6" t="s">
        <v>31</v>
      </c>
      <c r="C6" t="s">
        <v>43</v>
      </c>
      <c r="D6">
        <v>1840658</v>
      </c>
      <c r="E6" t="s">
        <v>44</v>
      </c>
      <c r="F6">
        <v>2019</v>
      </c>
      <c r="I6" s="2">
        <v>0.69</v>
      </c>
      <c r="J6" s="2">
        <v>0.12</v>
      </c>
      <c r="K6" s="2">
        <v>0</v>
      </c>
      <c r="L6" s="2">
        <v>0</v>
      </c>
      <c r="M6" s="2">
        <v>0.56999999999999995</v>
      </c>
      <c r="N6" s="2">
        <v>0</v>
      </c>
      <c r="O6" s="2">
        <v>100</v>
      </c>
      <c r="P6" s="2">
        <v>0</v>
      </c>
      <c r="Q6" s="2">
        <v>0</v>
      </c>
      <c r="U6" t="s">
        <v>44</v>
      </c>
      <c r="W6" t="s">
        <v>34</v>
      </c>
      <c r="X6" s="2">
        <v>42.5</v>
      </c>
      <c r="Y6" t="s">
        <v>35</v>
      </c>
      <c r="Z6" t="s">
        <v>36</v>
      </c>
      <c r="AA6" s="2"/>
      <c r="AB6" s="2"/>
      <c r="AC6" s="2"/>
      <c r="AD6" s="2"/>
    </row>
    <row r="7" spans="1:30" x14ac:dyDescent="0.3">
      <c r="A7" t="s">
        <v>45</v>
      </c>
      <c r="B7" t="s">
        <v>45</v>
      </c>
      <c r="C7" t="s">
        <v>46</v>
      </c>
      <c r="D7">
        <v>4461551</v>
      </c>
      <c r="E7" t="s">
        <v>47</v>
      </c>
      <c r="F7">
        <v>2019</v>
      </c>
      <c r="I7" s="2">
        <v>31.55</v>
      </c>
      <c r="J7" s="2">
        <v>0.8</v>
      </c>
      <c r="K7" s="2">
        <v>12</v>
      </c>
      <c r="L7" s="2">
        <v>18.75</v>
      </c>
      <c r="M7" s="2">
        <v>0</v>
      </c>
      <c r="N7" s="2">
        <v>30</v>
      </c>
      <c r="O7" s="2">
        <v>0</v>
      </c>
      <c r="P7" s="2">
        <v>0</v>
      </c>
      <c r="Q7" s="2">
        <v>0</v>
      </c>
      <c r="V7" t="s">
        <v>47</v>
      </c>
      <c r="W7" t="s">
        <v>48</v>
      </c>
      <c r="X7" s="2">
        <v>168</v>
      </c>
      <c r="Y7" t="s">
        <v>49</v>
      </c>
      <c r="Z7" t="s">
        <v>50</v>
      </c>
      <c r="AA7" s="2"/>
      <c r="AB7" s="2"/>
      <c r="AC7" s="2"/>
      <c r="AD7" s="2"/>
    </row>
    <row r="8" spans="1:30" x14ac:dyDescent="0.3">
      <c r="A8" t="s">
        <v>51</v>
      </c>
      <c r="B8" t="s">
        <v>52</v>
      </c>
      <c r="C8" t="s">
        <v>53</v>
      </c>
      <c r="D8">
        <v>9097155</v>
      </c>
      <c r="E8" t="s">
        <v>54</v>
      </c>
      <c r="F8">
        <v>2019</v>
      </c>
      <c r="I8" s="2">
        <v>8.9</v>
      </c>
      <c r="J8" s="2">
        <v>1.1499999999999999</v>
      </c>
      <c r="K8" s="2">
        <v>7.75</v>
      </c>
      <c r="L8" s="2">
        <v>0</v>
      </c>
      <c r="M8" s="2">
        <v>0</v>
      </c>
      <c r="N8" s="2">
        <v>0</v>
      </c>
      <c r="O8" s="2">
        <v>85</v>
      </c>
      <c r="P8" s="2">
        <v>0</v>
      </c>
      <c r="Q8" s="2">
        <v>0</v>
      </c>
      <c r="S8" t="s">
        <v>54</v>
      </c>
      <c r="W8" t="s">
        <v>34</v>
      </c>
      <c r="X8" s="2">
        <v>77</v>
      </c>
      <c r="Y8" t="s">
        <v>55</v>
      </c>
      <c r="Z8" t="s">
        <v>56</v>
      </c>
      <c r="AA8" s="2"/>
      <c r="AB8" s="2"/>
      <c r="AC8" s="2"/>
      <c r="AD8" s="2"/>
    </row>
    <row r="9" spans="1:30" x14ac:dyDescent="0.3">
      <c r="A9" t="s">
        <v>57</v>
      </c>
      <c r="B9" t="s">
        <v>58</v>
      </c>
      <c r="C9" t="s">
        <v>59</v>
      </c>
      <c r="D9">
        <v>3454870</v>
      </c>
      <c r="E9" t="s">
        <v>47</v>
      </c>
      <c r="F9">
        <v>2019</v>
      </c>
      <c r="I9" s="2">
        <v>0</v>
      </c>
      <c r="J9" s="2">
        <v>0</v>
      </c>
      <c r="K9" s="2">
        <v>0</v>
      </c>
      <c r="L9" s="2">
        <v>0</v>
      </c>
      <c r="M9" s="2">
        <v>0</v>
      </c>
      <c r="N9" s="2">
        <v>0</v>
      </c>
      <c r="O9" s="2">
        <v>0</v>
      </c>
      <c r="P9" s="2">
        <v>0</v>
      </c>
      <c r="Q9" s="2">
        <v>0</v>
      </c>
      <c r="V9" t="s">
        <v>47</v>
      </c>
      <c r="W9" t="s">
        <v>60</v>
      </c>
      <c r="X9" s="2">
        <v>33</v>
      </c>
      <c r="Y9" t="s">
        <v>61</v>
      </c>
      <c r="Z9" t="s">
        <v>62</v>
      </c>
      <c r="AA9" s="2"/>
      <c r="AB9" s="2"/>
      <c r="AC9" s="2"/>
      <c r="AD9" s="2"/>
    </row>
    <row r="10" spans="1:30" x14ac:dyDescent="0.3">
      <c r="A10" t="s">
        <v>63</v>
      </c>
      <c r="B10" t="s">
        <v>31</v>
      </c>
      <c r="C10" t="s">
        <v>64</v>
      </c>
      <c r="D10">
        <v>5376966</v>
      </c>
      <c r="E10" t="s">
        <v>38</v>
      </c>
      <c r="F10">
        <v>2019</v>
      </c>
      <c r="I10" s="2">
        <v>21.3</v>
      </c>
      <c r="J10" s="2">
        <v>2.1</v>
      </c>
      <c r="K10" s="2">
        <v>19.2</v>
      </c>
      <c r="L10" s="2">
        <v>0</v>
      </c>
      <c r="M10" s="2">
        <v>0</v>
      </c>
      <c r="N10" s="2">
        <v>0</v>
      </c>
      <c r="O10" s="2">
        <v>115</v>
      </c>
      <c r="P10" s="2">
        <v>0</v>
      </c>
      <c r="Q10" s="2">
        <v>0</v>
      </c>
      <c r="S10" t="s">
        <v>38</v>
      </c>
      <c r="T10">
        <v>0</v>
      </c>
      <c r="U10">
        <v>0</v>
      </c>
      <c r="V10">
        <v>0</v>
      </c>
      <c r="W10" t="s">
        <v>34</v>
      </c>
      <c r="X10" s="2">
        <v>98</v>
      </c>
      <c r="Y10" t="s">
        <v>49</v>
      </c>
      <c r="Z10" t="s">
        <v>65</v>
      </c>
      <c r="AA10" s="2"/>
      <c r="AB10" s="2"/>
      <c r="AC10" s="2"/>
      <c r="AD10" s="2"/>
    </row>
    <row r="11" spans="1:30" x14ac:dyDescent="0.3">
      <c r="A11" t="s">
        <v>63</v>
      </c>
      <c r="B11" t="s">
        <v>31</v>
      </c>
      <c r="C11" t="s">
        <v>66</v>
      </c>
      <c r="D11">
        <v>5376966</v>
      </c>
      <c r="E11" t="s">
        <v>67</v>
      </c>
      <c r="F11">
        <v>2019</v>
      </c>
      <c r="I11" s="2">
        <v>7.1</v>
      </c>
      <c r="J11" s="2">
        <v>0.9</v>
      </c>
      <c r="K11" s="2">
        <v>6.2</v>
      </c>
      <c r="L11" s="2">
        <v>0</v>
      </c>
      <c r="M11" s="2">
        <v>0</v>
      </c>
      <c r="N11" s="2">
        <v>0</v>
      </c>
      <c r="O11" s="2">
        <v>115</v>
      </c>
      <c r="P11" s="2">
        <v>0</v>
      </c>
      <c r="Q11" s="2">
        <v>0</v>
      </c>
      <c r="S11" t="s">
        <v>67</v>
      </c>
      <c r="T11">
        <v>0</v>
      </c>
      <c r="U11">
        <v>0</v>
      </c>
      <c r="V11">
        <v>0</v>
      </c>
      <c r="W11" t="s">
        <v>34</v>
      </c>
      <c r="X11" s="2">
        <v>42.5</v>
      </c>
      <c r="Y11" t="s">
        <v>55</v>
      </c>
      <c r="Z11" t="s">
        <v>65</v>
      </c>
      <c r="AA11" s="2"/>
      <c r="AB11" s="2"/>
      <c r="AC11" s="2"/>
      <c r="AD11" s="2"/>
    </row>
    <row r="12" spans="1:30" x14ac:dyDescent="0.3">
      <c r="A12" t="s">
        <v>68</v>
      </c>
      <c r="B12" t="s">
        <v>31</v>
      </c>
      <c r="C12" t="s">
        <v>69</v>
      </c>
      <c r="D12">
        <v>2886510</v>
      </c>
      <c r="E12" t="s">
        <v>38</v>
      </c>
      <c r="F12">
        <v>2019</v>
      </c>
      <c r="I12" s="2">
        <v>3.25</v>
      </c>
      <c r="J12" s="2">
        <v>2.35</v>
      </c>
      <c r="K12" s="2">
        <v>0</v>
      </c>
      <c r="L12" s="2">
        <v>0</v>
      </c>
      <c r="M12" s="2">
        <v>0.9</v>
      </c>
      <c r="N12" s="2">
        <v>0</v>
      </c>
      <c r="O12" s="2">
        <v>36</v>
      </c>
      <c r="P12" s="2">
        <v>0</v>
      </c>
      <c r="Q12" s="2">
        <v>0</v>
      </c>
      <c r="U12" t="s">
        <v>38</v>
      </c>
      <c r="W12" t="s">
        <v>70</v>
      </c>
      <c r="X12" s="2">
        <v>34.5</v>
      </c>
      <c r="Y12" t="s">
        <v>49</v>
      </c>
      <c r="Z12" t="s">
        <v>71</v>
      </c>
      <c r="AA12" s="2"/>
      <c r="AB12" s="2"/>
      <c r="AC12" s="2"/>
      <c r="AD12" s="2"/>
    </row>
    <row r="13" spans="1:30" x14ac:dyDescent="0.3">
      <c r="A13" t="s">
        <v>72</v>
      </c>
      <c r="B13" t="s">
        <v>31</v>
      </c>
      <c r="C13" t="s">
        <v>73</v>
      </c>
      <c r="D13">
        <v>2813024</v>
      </c>
      <c r="E13" t="s">
        <v>38</v>
      </c>
      <c r="F13">
        <v>2019</v>
      </c>
      <c r="I13" s="2">
        <v>3.93</v>
      </c>
      <c r="J13" s="2">
        <v>1</v>
      </c>
      <c r="K13" s="2">
        <v>2.93</v>
      </c>
      <c r="L13" s="2">
        <v>0</v>
      </c>
      <c r="M13" s="2">
        <v>0</v>
      </c>
      <c r="N13" s="2">
        <v>0</v>
      </c>
      <c r="O13" s="2">
        <v>30</v>
      </c>
      <c r="P13" s="2">
        <v>0</v>
      </c>
      <c r="Q13" s="2">
        <v>0</v>
      </c>
      <c r="T13" t="s">
        <v>38</v>
      </c>
      <c r="W13" t="s">
        <v>70</v>
      </c>
      <c r="X13" s="2">
        <v>60.5</v>
      </c>
      <c r="Y13" t="s">
        <v>49</v>
      </c>
      <c r="Z13" t="s">
        <v>74</v>
      </c>
      <c r="AA13" s="2"/>
      <c r="AB13" s="2"/>
      <c r="AC13" s="2"/>
      <c r="AD13" s="2"/>
    </row>
    <row r="14" spans="1:30" x14ac:dyDescent="0.3">
      <c r="A14" t="s">
        <v>75</v>
      </c>
      <c r="B14" t="s">
        <v>31</v>
      </c>
      <c r="C14" t="s">
        <v>76</v>
      </c>
      <c r="D14">
        <v>1236570</v>
      </c>
      <c r="E14" t="s">
        <v>38</v>
      </c>
      <c r="F14">
        <v>2019</v>
      </c>
      <c r="I14" s="2">
        <v>15.96</v>
      </c>
      <c r="J14" s="2">
        <v>4</v>
      </c>
      <c r="K14" s="2">
        <v>10.96</v>
      </c>
      <c r="L14" s="2">
        <v>0</v>
      </c>
      <c r="M14" s="2">
        <v>1</v>
      </c>
      <c r="N14" s="2">
        <v>64</v>
      </c>
      <c r="O14" s="2">
        <v>0</v>
      </c>
      <c r="P14" s="2">
        <v>0</v>
      </c>
      <c r="Q14" s="2">
        <v>0</v>
      </c>
      <c r="U14" t="s">
        <v>38</v>
      </c>
      <c r="W14" t="s">
        <v>48</v>
      </c>
      <c r="X14" s="2">
        <v>168</v>
      </c>
      <c r="Y14" t="s">
        <v>77</v>
      </c>
      <c r="Z14" t="s">
        <v>78</v>
      </c>
      <c r="AA14" s="2"/>
      <c r="AB14" s="2"/>
      <c r="AC14" s="2"/>
      <c r="AD14" s="2"/>
    </row>
    <row r="15" spans="1:30" x14ac:dyDescent="0.3">
      <c r="A15" t="s">
        <v>72</v>
      </c>
      <c r="B15" t="s">
        <v>31</v>
      </c>
      <c r="C15" t="s">
        <v>79</v>
      </c>
      <c r="D15">
        <v>4699567</v>
      </c>
      <c r="E15" t="s">
        <v>38</v>
      </c>
      <c r="F15">
        <v>2019</v>
      </c>
      <c r="I15" s="2">
        <v>6.8</v>
      </c>
      <c r="J15" s="2">
        <v>1</v>
      </c>
      <c r="K15" s="2">
        <v>5.8</v>
      </c>
      <c r="L15" s="2">
        <v>0</v>
      </c>
      <c r="M15" s="2">
        <v>0</v>
      </c>
      <c r="N15" s="2">
        <v>32</v>
      </c>
      <c r="O15" s="2">
        <v>0</v>
      </c>
      <c r="P15" s="2">
        <v>0</v>
      </c>
      <c r="Q15" s="2">
        <v>0</v>
      </c>
      <c r="U15" t="s">
        <v>38</v>
      </c>
      <c r="W15" t="s">
        <v>48</v>
      </c>
      <c r="X15" s="2">
        <v>168</v>
      </c>
      <c r="Y15" t="s">
        <v>49</v>
      </c>
      <c r="Z15" t="s">
        <v>80</v>
      </c>
      <c r="AA15" s="2"/>
      <c r="AB15" s="2"/>
      <c r="AC15" s="2"/>
      <c r="AD15" s="2"/>
    </row>
    <row r="16" spans="1:30" x14ac:dyDescent="0.3">
      <c r="A16" t="s">
        <v>72</v>
      </c>
      <c r="B16" t="s">
        <v>31</v>
      </c>
      <c r="C16" t="s">
        <v>81</v>
      </c>
      <c r="D16">
        <v>1968420</v>
      </c>
      <c r="E16" t="s">
        <v>38</v>
      </c>
      <c r="F16">
        <v>2019</v>
      </c>
      <c r="I16" s="2">
        <v>6.11</v>
      </c>
      <c r="J16" s="2">
        <v>0.25</v>
      </c>
      <c r="K16" s="2">
        <v>5.86</v>
      </c>
      <c r="L16" s="2">
        <v>0</v>
      </c>
      <c r="M16" s="2">
        <v>0</v>
      </c>
      <c r="N16" s="2">
        <v>67</v>
      </c>
      <c r="O16" s="2">
        <v>0</v>
      </c>
      <c r="P16" s="2">
        <v>77</v>
      </c>
      <c r="Q16" s="2">
        <v>0</v>
      </c>
      <c r="T16" t="s">
        <v>38</v>
      </c>
      <c r="W16" t="s">
        <v>48</v>
      </c>
      <c r="X16" s="2">
        <v>98</v>
      </c>
      <c r="Y16" t="s">
        <v>49</v>
      </c>
      <c r="Z16" t="s">
        <v>80</v>
      </c>
      <c r="AA16" s="2"/>
      <c r="AB16" s="2"/>
      <c r="AC16" s="2"/>
      <c r="AD16" s="2"/>
    </row>
    <row r="17" spans="1:30" x14ac:dyDescent="0.3">
      <c r="A17" t="s">
        <v>72</v>
      </c>
      <c r="B17" t="s">
        <v>31</v>
      </c>
      <c r="C17" t="s">
        <v>82</v>
      </c>
      <c r="D17">
        <v>7832444</v>
      </c>
      <c r="E17" t="s">
        <v>38</v>
      </c>
      <c r="F17">
        <v>2019</v>
      </c>
      <c r="I17" s="2">
        <v>6.89</v>
      </c>
      <c r="J17" s="2">
        <v>2.75</v>
      </c>
      <c r="K17" s="2">
        <v>4.1399999999999997</v>
      </c>
      <c r="L17" s="2">
        <v>0</v>
      </c>
      <c r="M17" s="2">
        <v>0</v>
      </c>
      <c r="N17" s="2">
        <v>0</v>
      </c>
      <c r="O17" s="2">
        <v>0</v>
      </c>
      <c r="P17" s="2">
        <v>30</v>
      </c>
      <c r="Q17" s="2">
        <v>0</v>
      </c>
      <c r="T17" t="s">
        <v>38</v>
      </c>
      <c r="W17" t="s">
        <v>70</v>
      </c>
      <c r="X17" s="2">
        <v>45</v>
      </c>
      <c r="Y17" t="s">
        <v>83</v>
      </c>
      <c r="Z17" t="s">
        <v>80</v>
      </c>
      <c r="AA17" s="2"/>
      <c r="AB17" s="2"/>
      <c r="AC17" s="2"/>
      <c r="AD17" s="2"/>
    </row>
    <row r="18" spans="1:30" x14ac:dyDescent="0.3">
      <c r="A18" t="s">
        <v>84</v>
      </c>
      <c r="B18" t="s">
        <v>31</v>
      </c>
      <c r="C18" t="s">
        <v>85</v>
      </c>
      <c r="D18">
        <v>6585534</v>
      </c>
      <c r="E18" t="s">
        <v>47</v>
      </c>
      <c r="F18">
        <v>2019</v>
      </c>
      <c r="I18" s="2">
        <v>4</v>
      </c>
      <c r="J18" s="2">
        <v>4</v>
      </c>
      <c r="K18" s="2">
        <v>0</v>
      </c>
      <c r="L18" s="2">
        <v>0</v>
      </c>
      <c r="M18" s="2">
        <v>0</v>
      </c>
      <c r="N18" s="2">
        <v>0</v>
      </c>
      <c r="O18" s="2">
        <v>16</v>
      </c>
      <c r="P18" s="2">
        <v>0</v>
      </c>
      <c r="Q18" s="2">
        <v>0</v>
      </c>
      <c r="V18" t="s">
        <v>47</v>
      </c>
      <c r="W18" t="s">
        <v>70</v>
      </c>
      <c r="X18" s="2">
        <v>32</v>
      </c>
      <c r="Y18" t="s">
        <v>83</v>
      </c>
      <c r="Z18" t="s">
        <v>71</v>
      </c>
      <c r="AA18" s="2"/>
      <c r="AB18" s="2"/>
      <c r="AC18" s="2"/>
      <c r="AD18" s="2"/>
    </row>
    <row r="19" spans="1:30" x14ac:dyDescent="0.3">
      <c r="A19" t="s">
        <v>86</v>
      </c>
      <c r="B19" t="s">
        <v>87</v>
      </c>
      <c r="C19" t="s">
        <v>88</v>
      </c>
      <c r="D19">
        <v>1356155</v>
      </c>
      <c r="E19" t="s">
        <v>89</v>
      </c>
      <c r="F19">
        <v>2019</v>
      </c>
      <c r="I19" s="2">
        <v>4</v>
      </c>
      <c r="J19" s="2">
        <v>1</v>
      </c>
      <c r="K19" s="2">
        <v>3</v>
      </c>
      <c r="L19" s="2">
        <v>0</v>
      </c>
      <c r="M19" s="2">
        <v>0</v>
      </c>
      <c r="N19" s="2">
        <v>0</v>
      </c>
      <c r="O19" s="2">
        <v>35</v>
      </c>
      <c r="P19" s="2">
        <v>0</v>
      </c>
      <c r="Q19" s="2">
        <v>0</v>
      </c>
      <c r="S19" t="s">
        <v>89</v>
      </c>
      <c r="W19" t="s">
        <v>34</v>
      </c>
      <c r="X19" s="2">
        <v>56.5</v>
      </c>
      <c r="Y19" t="s">
        <v>90</v>
      </c>
      <c r="Z19" t="s">
        <v>56</v>
      </c>
      <c r="AA19" s="2"/>
      <c r="AB19" s="2"/>
      <c r="AC19" s="2"/>
      <c r="AD19" s="2"/>
    </row>
    <row r="20" spans="1:30" x14ac:dyDescent="0.3">
      <c r="A20" t="s">
        <v>91</v>
      </c>
      <c r="B20" t="s">
        <v>87</v>
      </c>
      <c r="C20" t="s">
        <v>92</v>
      </c>
      <c r="D20">
        <v>5894253</v>
      </c>
      <c r="E20" t="s">
        <v>44</v>
      </c>
      <c r="F20">
        <v>2019</v>
      </c>
      <c r="I20" s="2">
        <v>11</v>
      </c>
      <c r="J20" s="2">
        <v>1</v>
      </c>
      <c r="K20" s="2">
        <v>7</v>
      </c>
      <c r="L20" s="2">
        <v>3</v>
      </c>
      <c r="M20" s="2">
        <v>0</v>
      </c>
      <c r="N20" s="2">
        <v>25</v>
      </c>
      <c r="O20" s="2">
        <v>0</v>
      </c>
      <c r="P20" s="2">
        <v>0</v>
      </c>
      <c r="Q20" s="2">
        <v>0</v>
      </c>
      <c r="T20" t="s">
        <v>44</v>
      </c>
      <c r="W20" t="s">
        <v>48</v>
      </c>
      <c r="X20" s="2">
        <v>168</v>
      </c>
      <c r="Y20" t="s">
        <v>90</v>
      </c>
      <c r="Z20" t="s">
        <v>93</v>
      </c>
      <c r="AA20" s="2"/>
      <c r="AB20" s="2"/>
      <c r="AC20" s="2"/>
      <c r="AD20" s="2"/>
    </row>
    <row r="21" spans="1:30" x14ac:dyDescent="0.3">
      <c r="A21" t="s">
        <v>94</v>
      </c>
      <c r="B21" t="s">
        <v>95</v>
      </c>
      <c r="C21" t="s">
        <v>96</v>
      </c>
      <c r="D21">
        <v>1671513</v>
      </c>
      <c r="E21" t="s">
        <v>97</v>
      </c>
      <c r="F21">
        <v>2019</v>
      </c>
      <c r="I21" s="2">
        <v>2.1</v>
      </c>
      <c r="J21" s="2">
        <v>0.1</v>
      </c>
      <c r="K21" s="2">
        <v>2</v>
      </c>
      <c r="L21" s="2">
        <v>0</v>
      </c>
      <c r="M21" s="2">
        <v>0</v>
      </c>
      <c r="N21" s="2">
        <v>0</v>
      </c>
      <c r="O21" s="2">
        <v>65</v>
      </c>
      <c r="P21" s="2">
        <v>0</v>
      </c>
      <c r="Q21" s="2">
        <v>0</v>
      </c>
      <c r="S21" t="s">
        <v>97</v>
      </c>
      <c r="W21" t="s">
        <v>34</v>
      </c>
      <c r="X21" s="2">
        <v>42.5</v>
      </c>
      <c r="Y21" t="s">
        <v>49</v>
      </c>
      <c r="Z21" t="s">
        <v>98</v>
      </c>
      <c r="AA21" s="2"/>
      <c r="AB21" s="2"/>
      <c r="AC21" s="2"/>
      <c r="AD21" s="2"/>
    </row>
    <row r="22" spans="1:30" x14ac:dyDescent="0.3">
      <c r="A22" t="s">
        <v>99</v>
      </c>
      <c r="B22" t="s">
        <v>99</v>
      </c>
      <c r="C22" t="s">
        <v>100</v>
      </c>
      <c r="D22">
        <v>1272659</v>
      </c>
      <c r="E22" t="s">
        <v>101</v>
      </c>
      <c r="F22">
        <v>2019</v>
      </c>
      <c r="I22" s="2">
        <v>2</v>
      </c>
      <c r="J22" s="2">
        <v>1</v>
      </c>
      <c r="K22" s="2">
        <v>1</v>
      </c>
      <c r="L22" s="2">
        <v>0</v>
      </c>
      <c r="M22" s="2">
        <v>0</v>
      </c>
      <c r="N22" s="2">
        <v>0</v>
      </c>
      <c r="O22" s="2">
        <v>168</v>
      </c>
      <c r="P22" s="2">
        <v>0</v>
      </c>
      <c r="Q22" s="2">
        <v>0</v>
      </c>
      <c r="T22" t="s">
        <v>101</v>
      </c>
      <c r="W22" t="s">
        <v>102</v>
      </c>
      <c r="X22" s="2">
        <v>46</v>
      </c>
      <c r="Y22" t="s">
        <v>77</v>
      </c>
      <c r="Z22" t="s">
        <v>103</v>
      </c>
      <c r="AA22" s="2"/>
      <c r="AB22" s="2"/>
      <c r="AC22" s="2"/>
      <c r="AD22" s="2"/>
    </row>
    <row r="23" spans="1:30" x14ac:dyDescent="0.3">
      <c r="A23" t="s">
        <v>104</v>
      </c>
      <c r="B23" t="s">
        <v>105</v>
      </c>
      <c r="C23" t="s">
        <v>96</v>
      </c>
      <c r="D23">
        <v>6697882</v>
      </c>
      <c r="E23" t="s">
        <v>97</v>
      </c>
      <c r="F23">
        <v>2019</v>
      </c>
      <c r="I23" s="2">
        <v>1.7</v>
      </c>
      <c r="J23" s="2">
        <v>0.2</v>
      </c>
      <c r="K23" s="2">
        <v>1.5</v>
      </c>
      <c r="L23" s="2">
        <v>0</v>
      </c>
      <c r="M23" s="2">
        <v>0</v>
      </c>
      <c r="N23" s="2">
        <v>0</v>
      </c>
      <c r="O23" s="2">
        <v>50</v>
      </c>
      <c r="P23" s="2">
        <v>0</v>
      </c>
      <c r="Q23" s="2">
        <v>0</v>
      </c>
      <c r="S23" t="s">
        <v>97</v>
      </c>
      <c r="W23" t="s">
        <v>34</v>
      </c>
      <c r="X23" s="2">
        <v>42.5</v>
      </c>
      <c r="Y23" t="s">
        <v>90</v>
      </c>
      <c r="Z23" t="s">
        <v>93</v>
      </c>
      <c r="AA23" s="2"/>
      <c r="AB23" s="2"/>
      <c r="AC23" s="2"/>
      <c r="AD23" s="2"/>
    </row>
    <row r="24" spans="1:30" x14ac:dyDescent="0.3">
      <c r="A24" t="s">
        <v>106</v>
      </c>
      <c r="B24" t="s">
        <v>107</v>
      </c>
      <c r="C24" t="s">
        <v>108</v>
      </c>
      <c r="D24">
        <v>5204562</v>
      </c>
      <c r="E24" t="s">
        <v>109</v>
      </c>
      <c r="F24">
        <v>2019</v>
      </c>
      <c r="I24" s="2">
        <v>5.7</v>
      </c>
      <c r="J24" s="2">
        <v>0.7</v>
      </c>
      <c r="K24" s="2">
        <v>5</v>
      </c>
      <c r="L24" s="2">
        <v>0</v>
      </c>
      <c r="M24" s="2">
        <v>0</v>
      </c>
      <c r="N24" s="2">
        <v>0</v>
      </c>
      <c r="O24" s="2">
        <v>160</v>
      </c>
      <c r="P24" s="2">
        <v>0</v>
      </c>
      <c r="Q24" s="2">
        <v>0</v>
      </c>
      <c r="S24" t="s">
        <v>109</v>
      </c>
      <c r="W24" t="s">
        <v>34</v>
      </c>
      <c r="X24" s="2">
        <v>42.5</v>
      </c>
      <c r="Y24" t="s">
        <v>55</v>
      </c>
      <c r="Z24" t="s">
        <v>56</v>
      </c>
      <c r="AA24" s="2"/>
      <c r="AB24" s="2"/>
      <c r="AC24" s="2"/>
      <c r="AD24" s="2"/>
    </row>
    <row r="25" spans="1:30" x14ac:dyDescent="0.3">
      <c r="A25" t="s">
        <v>110</v>
      </c>
      <c r="B25" t="s">
        <v>111</v>
      </c>
      <c r="C25" t="s">
        <v>112</v>
      </c>
      <c r="D25">
        <v>9196018</v>
      </c>
      <c r="E25" t="s">
        <v>40</v>
      </c>
      <c r="F25">
        <v>2019</v>
      </c>
      <c r="I25" s="2">
        <v>3.8439999999999999</v>
      </c>
      <c r="J25" s="2">
        <v>9.4E-2</v>
      </c>
      <c r="K25" s="2">
        <v>3.75</v>
      </c>
      <c r="L25" s="2">
        <v>0</v>
      </c>
      <c r="M25" s="2">
        <v>0</v>
      </c>
      <c r="N25" s="2">
        <v>0</v>
      </c>
      <c r="O25" s="2">
        <v>60</v>
      </c>
      <c r="P25" s="2">
        <v>0</v>
      </c>
      <c r="Q25" s="2">
        <v>0</v>
      </c>
      <c r="S25" t="s">
        <v>40</v>
      </c>
      <c r="W25" t="s">
        <v>34</v>
      </c>
      <c r="X25" s="2">
        <v>62.5</v>
      </c>
      <c r="Y25" t="s">
        <v>49</v>
      </c>
      <c r="Z25" t="s">
        <v>56</v>
      </c>
      <c r="AA25" s="2"/>
      <c r="AB25" s="2"/>
      <c r="AC25" s="2"/>
      <c r="AD25" s="2"/>
    </row>
    <row r="26" spans="1:30" x14ac:dyDescent="0.3">
      <c r="A26" t="s">
        <v>113</v>
      </c>
      <c r="B26" t="s">
        <v>113</v>
      </c>
      <c r="C26" t="s">
        <v>114</v>
      </c>
      <c r="D26">
        <v>5175408</v>
      </c>
      <c r="E26" t="s">
        <v>115</v>
      </c>
      <c r="F26">
        <v>2019</v>
      </c>
      <c r="I26" s="2">
        <v>2</v>
      </c>
      <c r="J26" s="2">
        <v>0</v>
      </c>
      <c r="K26" s="2">
        <v>2</v>
      </c>
      <c r="L26" s="2">
        <v>0</v>
      </c>
      <c r="M26" s="2">
        <v>0</v>
      </c>
      <c r="N26" s="2">
        <v>0</v>
      </c>
      <c r="O26" s="2">
        <v>70</v>
      </c>
      <c r="P26" s="2">
        <v>0</v>
      </c>
      <c r="Q26" s="2">
        <v>0</v>
      </c>
      <c r="S26" t="s">
        <v>115</v>
      </c>
      <c r="W26" t="s">
        <v>34</v>
      </c>
      <c r="X26" s="2">
        <v>42.5</v>
      </c>
      <c r="Y26" t="s">
        <v>49</v>
      </c>
      <c r="Z26" t="s">
        <v>56</v>
      </c>
      <c r="AA26" s="2"/>
      <c r="AB26" s="2"/>
      <c r="AC26" s="2"/>
      <c r="AD26" s="2"/>
    </row>
    <row r="27" spans="1:30" x14ac:dyDescent="0.3">
      <c r="A27" t="s">
        <v>113</v>
      </c>
      <c r="B27" t="s">
        <v>113</v>
      </c>
      <c r="C27" t="s">
        <v>116</v>
      </c>
      <c r="D27">
        <v>2015983</v>
      </c>
      <c r="E27" t="s">
        <v>115</v>
      </c>
      <c r="F27">
        <v>2019</v>
      </c>
      <c r="I27" s="2">
        <v>2</v>
      </c>
      <c r="J27" s="2">
        <v>0</v>
      </c>
      <c r="K27" s="2">
        <v>2</v>
      </c>
      <c r="L27" s="2">
        <v>0</v>
      </c>
      <c r="M27" s="2">
        <v>0</v>
      </c>
      <c r="N27" s="2">
        <v>0</v>
      </c>
      <c r="O27" s="2">
        <v>0</v>
      </c>
      <c r="P27" s="2">
        <v>12</v>
      </c>
      <c r="Q27" s="2">
        <v>0</v>
      </c>
      <c r="S27" t="s">
        <v>115</v>
      </c>
      <c r="W27" t="s">
        <v>70</v>
      </c>
      <c r="X27" s="2">
        <v>42.5</v>
      </c>
      <c r="Y27" t="s">
        <v>49</v>
      </c>
      <c r="Z27" t="s">
        <v>117</v>
      </c>
      <c r="AA27" s="2"/>
      <c r="AB27" s="2"/>
      <c r="AC27" s="2"/>
      <c r="AD27" s="2"/>
    </row>
    <row r="28" spans="1:30" x14ac:dyDescent="0.3">
      <c r="A28" t="s">
        <v>118</v>
      </c>
      <c r="B28" t="s">
        <v>118</v>
      </c>
      <c r="C28" t="s">
        <v>119</v>
      </c>
      <c r="D28">
        <v>4753225</v>
      </c>
      <c r="E28" t="s">
        <v>120</v>
      </c>
      <c r="F28">
        <v>2019</v>
      </c>
      <c r="I28" s="2">
        <v>38.799999999999997</v>
      </c>
      <c r="J28" s="2">
        <v>4</v>
      </c>
      <c r="K28" s="2">
        <v>24.55</v>
      </c>
      <c r="L28" s="2">
        <v>10.25</v>
      </c>
      <c r="M28" s="2">
        <v>0</v>
      </c>
      <c r="N28" s="2">
        <v>80</v>
      </c>
      <c r="O28" s="2">
        <v>0</v>
      </c>
      <c r="P28" s="2">
        <v>0</v>
      </c>
      <c r="Q28" s="2">
        <v>0</v>
      </c>
      <c r="T28" t="s">
        <v>120</v>
      </c>
      <c r="W28" t="s">
        <v>48</v>
      </c>
      <c r="X28" s="2">
        <v>168</v>
      </c>
      <c r="Y28" t="s">
        <v>90</v>
      </c>
      <c r="Z28" t="s">
        <v>93</v>
      </c>
      <c r="AA28" s="2"/>
      <c r="AB28" s="2"/>
      <c r="AC28" s="2"/>
      <c r="AD28" s="2"/>
    </row>
    <row r="29" spans="1:30" x14ac:dyDescent="0.3">
      <c r="A29" t="s">
        <v>121</v>
      </c>
      <c r="B29" t="s">
        <v>121</v>
      </c>
      <c r="C29" t="s">
        <v>122</v>
      </c>
      <c r="D29">
        <v>2801353</v>
      </c>
      <c r="E29" t="s">
        <v>33</v>
      </c>
      <c r="F29">
        <v>2019</v>
      </c>
      <c r="I29" s="2">
        <v>35</v>
      </c>
      <c r="J29" s="2">
        <v>2</v>
      </c>
      <c r="K29" s="2">
        <v>23</v>
      </c>
      <c r="L29" s="2">
        <v>10</v>
      </c>
      <c r="M29" s="2">
        <v>0</v>
      </c>
      <c r="N29" s="2">
        <v>64</v>
      </c>
      <c r="O29" s="2">
        <v>0</v>
      </c>
      <c r="P29" s="2">
        <v>0</v>
      </c>
      <c r="Q29" s="2">
        <v>0</v>
      </c>
      <c r="T29" t="s">
        <v>33</v>
      </c>
      <c r="W29" t="s">
        <v>48</v>
      </c>
      <c r="X29" s="2">
        <v>168</v>
      </c>
      <c r="Y29" t="s">
        <v>90</v>
      </c>
      <c r="Z29" t="s">
        <v>93</v>
      </c>
      <c r="AA29" s="2"/>
      <c r="AB29" s="2"/>
      <c r="AC29" s="2"/>
      <c r="AD29" s="2"/>
    </row>
    <row r="30" spans="1:30" x14ac:dyDescent="0.3">
      <c r="A30" t="s">
        <v>123</v>
      </c>
      <c r="B30" t="s">
        <v>123</v>
      </c>
      <c r="C30" t="s">
        <v>124</v>
      </c>
      <c r="D30">
        <v>9688838</v>
      </c>
      <c r="E30" t="s">
        <v>42</v>
      </c>
      <c r="F30">
        <v>2019</v>
      </c>
      <c r="I30" s="2">
        <v>64</v>
      </c>
      <c r="J30" s="2">
        <v>4</v>
      </c>
      <c r="K30" s="2">
        <v>41</v>
      </c>
      <c r="L30" s="2">
        <v>19</v>
      </c>
      <c r="M30" s="2">
        <v>0</v>
      </c>
      <c r="N30" s="2">
        <v>124</v>
      </c>
      <c r="O30" s="2">
        <v>0</v>
      </c>
      <c r="P30" s="2">
        <v>0</v>
      </c>
      <c r="Q30" s="2">
        <v>0</v>
      </c>
      <c r="T30" t="s">
        <v>42</v>
      </c>
      <c r="W30" t="s">
        <v>48</v>
      </c>
      <c r="X30" s="2">
        <v>168</v>
      </c>
      <c r="Y30" t="s">
        <v>125</v>
      </c>
      <c r="Z30" t="s">
        <v>93</v>
      </c>
      <c r="AA30" s="2"/>
      <c r="AB30" s="2"/>
      <c r="AC30" s="2"/>
      <c r="AD30" s="2"/>
    </row>
    <row r="31" spans="1:30" x14ac:dyDescent="0.3">
      <c r="A31" t="s">
        <v>126</v>
      </c>
      <c r="B31" t="s">
        <v>126</v>
      </c>
      <c r="C31" t="s">
        <v>127</v>
      </c>
      <c r="D31">
        <v>4721932</v>
      </c>
      <c r="E31" t="s">
        <v>47</v>
      </c>
      <c r="F31">
        <v>2019</v>
      </c>
      <c r="I31" s="2">
        <v>53.3</v>
      </c>
      <c r="J31" s="2">
        <v>3</v>
      </c>
      <c r="K31" s="2">
        <v>37.700000000000003</v>
      </c>
      <c r="L31" s="2">
        <v>12.6</v>
      </c>
      <c r="M31" s="2">
        <v>0</v>
      </c>
      <c r="N31" s="2">
        <v>79</v>
      </c>
      <c r="O31" s="2">
        <v>0</v>
      </c>
      <c r="P31" s="2">
        <v>0</v>
      </c>
      <c r="Q31" s="2">
        <v>0</v>
      </c>
      <c r="V31" t="s">
        <v>47</v>
      </c>
      <c r="W31" t="s">
        <v>48</v>
      </c>
      <c r="X31" s="2">
        <v>168</v>
      </c>
      <c r="Y31" t="s">
        <v>49</v>
      </c>
      <c r="Z31" t="s">
        <v>128</v>
      </c>
      <c r="AA31" s="2"/>
      <c r="AB31" s="2"/>
      <c r="AC31" s="2"/>
      <c r="AD31" s="2"/>
    </row>
    <row r="32" spans="1:30" x14ac:dyDescent="0.3">
      <c r="A32" t="s">
        <v>129</v>
      </c>
      <c r="B32" t="s">
        <v>130</v>
      </c>
      <c r="C32" t="s">
        <v>131</v>
      </c>
      <c r="D32">
        <v>7566271</v>
      </c>
      <c r="E32" t="s">
        <v>33</v>
      </c>
      <c r="F32">
        <v>2019</v>
      </c>
      <c r="I32" s="2">
        <v>1.1000000000000001</v>
      </c>
      <c r="J32" s="2">
        <v>0.1</v>
      </c>
      <c r="K32" s="2">
        <v>1</v>
      </c>
      <c r="L32" s="2">
        <v>0</v>
      </c>
      <c r="M32" s="2">
        <v>0</v>
      </c>
      <c r="N32" s="2">
        <v>0</v>
      </c>
      <c r="O32" s="2">
        <v>6</v>
      </c>
      <c r="P32" s="2">
        <v>0</v>
      </c>
      <c r="Q32" s="2">
        <v>0</v>
      </c>
      <c r="T32" t="s">
        <v>33</v>
      </c>
      <c r="W32" t="s">
        <v>34</v>
      </c>
      <c r="X32" s="2">
        <v>168</v>
      </c>
      <c r="Y32" t="s">
        <v>77</v>
      </c>
      <c r="Z32" t="s">
        <v>56</v>
      </c>
      <c r="AA32" s="2"/>
      <c r="AB32" s="2"/>
      <c r="AC32" s="2"/>
      <c r="AD32" s="2"/>
    </row>
    <row r="33" spans="1:30" x14ac:dyDescent="0.3">
      <c r="A33" t="s">
        <v>129</v>
      </c>
      <c r="B33" t="s">
        <v>130</v>
      </c>
      <c r="C33" t="s">
        <v>132</v>
      </c>
      <c r="D33">
        <v>7566271</v>
      </c>
      <c r="E33" t="s">
        <v>38</v>
      </c>
      <c r="F33">
        <v>2019</v>
      </c>
      <c r="I33" s="2">
        <v>21.35</v>
      </c>
      <c r="J33" s="2">
        <v>1.35</v>
      </c>
      <c r="K33" s="2">
        <v>20</v>
      </c>
      <c r="L33" s="2">
        <v>0</v>
      </c>
      <c r="M33" s="2">
        <v>0</v>
      </c>
      <c r="N33" s="2">
        <v>0</v>
      </c>
      <c r="O33" s="2">
        <v>18</v>
      </c>
      <c r="P33" s="2">
        <v>0</v>
      </c>
      <c r="Q33" s="2">
        <v>0</v>
      </c>
      <c r="T33" t="s">
        <v>38</v>
      </c>
      <c r="W33" t="s">
        <v>34</v>
      </c>
      <c r="X33" s="2">
        <v>168</v>
      </c>
      <c r="Y33" t="s">
        <v>77</v>
      </c>
      <c r="Z33" t="s">
        <v>56</v>
      </c>
      <c r="AA33" s="2"/>
      <c r="AB33" s="2"/>
      <c r="AC33" s="2"/>
      <c r="AD33" s="2"/>
    </row>
    <row r="34" spans="1:30" x14ac:dyDescent="0.3">
      <c r="A34" t="s">
        <v>129</v>
      </c>
      <c r="B34" t="s">
        <v>130</v>
      </c>
      <c r="C34" t="s">
        <v>133</v>
      </c>
      <c r="D34">
        <v>7566271</v>
      </c>
      <c r="E34" t="s">
        <v>134</v>
      </c>
      <c r="F34">
        <v>2019</v>
      </c>
      <c r="I34" s="2">
        <v>1.08</v>
      </c>
      <c r="J34" s="2">
        <v>0.08</v>
      </c>
      <c r="K34" s="2">
        <v>1</v>
      </c>
      <c r="L34" s="2">
        <v>0</v>
      </c>
      <c r="M34" s="2">
        <v>0</v>
      </c>
      <c r="N34" s="2">
        <v>0</v>
      </c>
      <c r="O34" s="2">
        <v>60</v>
      </c>
      <c r="P34" s="2">
        <v>0</v>
      </c>
      <c r="Q34" s="2">
        <v>0</v>
      </c>
      <c r="T34" t="s">
        <v>134</v>
      </c>
      <c r="W34" t="s">
        <v>34</v>
      </c>
      <c r="X34" s="2">
        <v>168</v>
      </c>
      <c r="Y34" t="s">
        <v>77</v>
      </c>
      <c r="Z34" t="s">
        <v>56</v>
      </c>
      <c r="AA34" s="2"/>
      <c r="AB34" s="2"/>
      <c r="AC34" s="2"/>
      <c r="AD34" s="2"/>
    </row>
    <row r="35" spans="1:30" x14ac:dyDescent="0.3">
      <c r="A35" t="s">
        <v>129</v>
      </c>
      <c r="B35" t="s">
        <v>130</v>
      </c>
      <c r="C35" t="s">
        <v>135</v>
      </c>
      <c r="D35">
        <v>7566271</v>
      </c>
      <c r="E35" t="s">
        <v>136</v>
      </c>
      <c r="F35">
        <v>2019</v>
      </c>
      <c r="I35" s="2">
        <v>2.27</v>
      </c>
      <c r="J35" s="2">
        <v>0.27</v>
      </c>
      <c r="K35" s="2">
        <v>2</v>
      </c>
      <c r="L35" s="2">
        <v>0</v>
      </c>
      <c r="M35" s="2">
        <v>0</v>
      </c>
      <c r="N35" s="2">
        <v>0</v>
      </c>
      <c r="O35" s="2">
        <v>60</v>
      </c>
      <c r="P35" s="2">
        <v>0</v>
      </c>
      <c r="Q35" s="2">
        <v>0</v>
      </c>
      <c r="T35" t="s">
        <v>136</v>
      </c>
      <c r="W35" t="s">
        <v>34</v>
      </c>
      <c r="X35" s="2">
        <v>168</v>
      </c>
      <c r="Y35" t="s">
        <v>77</v>
      </c>
      <c r="Z35" t="s">
        <v>56</v>
      </c>
      <c r="AA35" s="2"/>
      <c r="AB35" s="2"/>
      <c r="AC35" s="2"/>
      <c r="AD35" s="2"/>
    </row>
    <row r="36" spans="1:30" x14ac:dyDescent="0.3">
      <c r="A36" t="s">
        <v>137</v>
      </c>
      <c r="B36" t="s">
        <v>138</v>
      </c>
      <c r="C36" t="s">
        <v>139</v>
      </c>
      <c r="D36">
        <v>8979890</v>
      </c>
      <c r="E36" t="s">
        <v>33</v>
      </c>
      <c r="F36">
        <v>2019</v>
      </c>
      <c r="I36" s="2">
        <v>5.5</v>
      </c>
      <c r="J36" s="2">
        <v>0.5</v>
      </c>
      <c r="K36" s="2">
        <v>5</v>
      </c>
      <c r="L36" s="2">
        <v>0</v>
      </c>
      <c r="M36" s="2">
        <v>0</v>
      </c>
      <c r="N36" s="2">
        <v>0</v>
      </c>
      <c r="O36" s="2">
        <v>0</v>
      </c>
      <c r="P36" s="2">
        <v>17</v>
      </c>
      <c r="Q36" s="2">
        <v>0</v>
      </c>
      <c r="T36" t="s">
        <v>33</v>
      </c>
      <c r="W36" t="s">
        <v>70</v>
      </c>
      <c r="X36" s="2">
        <v>42.5</v>
      </c>
      <c r="Y36" t="s">
        <v>140</v>
      </c>
      <c r="Z36" t="s">
        <v>141</v>
      </c>
      <c r="AA36" s="2"/>
      <c r="AB36" s="2"/>
      <c r="AC36" s="2"/>
      <c r="AD36" s="2"/>
    </row>
    <row r="37" spans="1:30" x14ac:dyDescent="0.3">
      <c r="A37" t="s">
        <v>142</v>
      </c>
      <c r="B37" t="s">
        <v>138</v>
      </c>
      <c r="C37" t="s">
        <v>143</v>
      </c>
      <c r="D37">
        <v>1622964</v>
      </c>
      <c r="E37" t="s">
        <v>33</v>
      </c>
      <c r="F37">
        <v>2019</v>
      </c>
      <c r="I37" s="2">
        <v>6.75</v>
      </c>
      <c r="J37" s="2">
        <v>0.5</v>
      </c>
      <c r="K37" s="2">
        <v>6.25</v>
      </c>
      <c r="L37" s="2">
        <v>0</v>
      </c>
      <c r="M37" s="2">
        <v>0</v>
      </c>
      <c r="N37" s="2">
        <v>5</v>
      </c>
      <c r="O37" s="2">
        <v>0</v>
      </c>
      <c r="P37" s="2">
        <v>5</v>
      </c>
      <c r="Q37" s="2">
        <v>0</v>
      </c>
      <c r="U37" t="s">
        <v>33</v>
      </c>
      <c r="W37" t="s">
        <v>144</v>
      </c>
      <c r="X37" s="2">
        <v>168</v>
      </c>
      <c r="Y37" t="s">
        <v>140</v>
      </c>
      <c r="Z37" t="s">
        <v>141</v>
      </c>
      <c r="AA37" s="2"/>
      <c r="AB37" s="2"/>
      <c r="AC37" s="2"/>
      <c r="AD37" s="2"/>
    </row>
    <row r="38" spans="1:30" x14ac:dyDescent="0.3">
      <c r="A38" t="s">
        <v>145</v>
      </c>
      <c r="B38" t="s">
        <v>146</v>
      </c>
      <c r="C38" t="s">
        <v>147</v>
      </c>
      <c r="D38">
        <v>8350990</v>
      </c>
      <c r="E38" t="s">
        <v>40</v>
      </c>
      <c r="F38">
        <v>2019</v>
      </c>
      <c r="I38" s="2">
        <v>2.5</v>
      </c>
      <c r="J38" s="2">
        <v>1</v>
      </c>
      <c r="K38" s="2">
        <v>1.5</v>
      </c>
      <c r="L38" s="2">
        <v>0</v>
      </c>
      <c r="M38" s="2">
        <v>0</v>
      </c>
      <c r="N38" s="2">
        <v>0</v>
      </c>
      <c r="O38" s="2">
        <v>0</v>
      </c>
      <c r="P38" s="2">
        <v>40</v>
      </c>
      <c r="Q38" s="2">
        <v>0</v>
      </c>
      <c r="S38" t="s">
        <v>40</v>
      </c>
      <c r="W38" t="s">
        <v>70</v>
      </c>
      <c r="X38" s="2">
        <v>20</v>
      </c>
      <c r="Y38" t="s">
        <v>148</v>
      </c>
      <c r="Z38" t="s">
        <v>149</v>
      </c>
      <c r="AA38" s="2"/>
      <c r="AB38" s="2"/>
      <c r="AC38" s="2"/>
      <c r="AD38" s="2"/>
    </row>
    <row r="39" spans="1:30" x14ac:dyDescent="0.3">
      <c r="A39" t="s">
        <v>150</v>
      </c>
      <c r="B39" t="s">
        <v>151</v>
      </c>
      <c r="C39" t="s">
        <v>152</v>
      </c>
      <c r="D39">
        <v>8382823</v>
      </c>
      <c r="E39" t="s">
        <v>33</v>
      </c>
      <c r="F39">
        <v>2019</v>
      </c>
      <c r="I39" s="2">
        <v>3</v>
      </c>
      <c r="J39" s="2">
        <v>2.2000000000000002</v>
      </c>
      <c r="K39" s="2">
        <v>0.8</v>
      </c>
      <c r="L39" s="2">
        <v>0</v>
      </c>
      <c r="M39" s="2">
        <v>0</v>
      </c>
      <c r="N39" s="2">
        <v>0</v>
      </c>
      <c r="O39" s="2">
        <v>35</v>
      </c>
      <c r="P39" s="2">
        <v>20</v>
      </c>
      <c r="Q39" s="2">
        <v>0</v>
      </c>
      <c r="T39" t="s">
        <v>33</v>
      </c>
      <c r="W39" t="s">
        <v>60</v>
      </c>
      <c r="X39" s="2">
        <v>18</v>
      </c>
      <c r="Y39" t="s">
        <v>153</v>
      </c>
      <c r="Z39" t="s">
        <v>103</v>
      </c>
      <c r="AA39" s="2"/>
      <c r="AB39" s="2"/>
      <c r="AC39" s="2"/>
      <c r="AD39" s="2"/>
    </row>
    <row r="40" spans="1:30" x14ac:dyDescent="0.3">
      <c r="A40" t="s">
        <v>154</v>
      </c>
      <c r="B40" t="s">
        <v>155</v>
      </c>
      <c r="C40" t="s">
        <v>156</v>
      </c>
      <c r="D40">
        <v>8090757</v>
      </c>
      <c r="E40" t="s">
        <v>157</v>
      </c>
      <c r="F40">
        <v>2019</v>
      </c>
      <c r="I40" s="2">
        <v>2.5</v>
      </c>
      <c r="J40" s="2">
        <v>0.35</v>
      </c>
      <c r="K40" s="2">
        <v>2.15</v>
      </c>
      <c r="L40" s="2">
        <v>0</v>
      </c>
      <c r="M40" s="2">
        <v>0</v>
      </c>
      <c r="N40" s="2">
        <v>0</v>
      </c>
      <c r="O40" s="2">
        <v>0</v>
      </c>
      <c r="P40" s="2">
        <v>10</v>
      </c>
      <c r="Q40" s="2">
        <v>0</v>
      </c>
      <c r="T40" t="s">
        <v>157</v>
      </c>
      <c r="W40" t="s">
        <v>70</v>
      </c>
      <c r="X40" s="2">
        <v>37.5</v>
      </c>
      <c r="Y40" t="s">
        <v>158</v>
      </c>
      <c r="Z40" t="s">
        <v>159</v>
      </c>
      <c r="AA40" s="2"/>
      <c r="AB40" s="2"/>
      <c r="AC40" s="2"/>
      <c r="AD40" s="2"/>
    </row>
    <row r="41" spans="1:30" x14ac:dyDescent="0.3">
      <c r="A41" t="s">
        <v>160</v>
      </c>
      <c r="B41" t="s">
        <v>155</v>
      </c>
      <c r="C41" t="s">
        <v>41</v>
      </c>
      <c r="D41">
        <v>6447139</v>
      </c>
      <c r="E41" t="s">
        <v>42</v>
      </c>
      <c r="F41">
        <v>2019</v>
      </c>
      <c r="I41" s="2">
        <v>1.85</v>
      </c>
      <c r="J41" s="2">
        <v>1.7</v>
      </c>
      <c r="K41" s="2">
        <v>0.15</v>
      </c>
      <c r="L41" s="2">
        <v>0</v>
      </c>
      <c r="M41" s="2">
        <v>0</v>
      </c>
      <c r="N41" s="2">
        <v>0</v>
      </c>
      <c r="O41" s="2">
        <v>6</v>
      </c>
      <c r="P41" s="2">
        <v>0</v>
      </c>
      <c r="Q41" s="2">
        <v>0</v>
      </c>
      <c r="U41" t="s">
        <v>42</v>
      </c>
      <c r="W41" t="s">
        <v>34</v>
      </c>
      <c r="X41" s="2">
        <v>40</v>
      </c>
      <c r="Y41" t="s">
        <v>35</v>
      </c>
      <c r="Z41" t="s">
        <v>36</v>
      </c>
      <c r="AA41" s="2"/>
      <c r="AB41" s="2"/>
      <c r="AC41" s="2"/>
      <c r="AD41" s="2"/>
    </row>
    <row r="42" spans="1:30" x14ac:dyDescent="0.3">
      <c r="A42" t="s">
        <v>161</v>
      </c>
      <c r="B42" t="s">
        <v>162</v>
      </c>
      <c r="C42" t="s">
        <v>163</v>
      </c>
      <c r="D42">
        <v>1961902</v>
      </c>
      <c r="E42" t="s">
        <v>40</v>
      </c>
      <c r="F42">
        <v>2019</v>
      </c>
      <c r="I42" s="2">
        <v>2.94</v>
      </c>
      <c r="J42" s="2">
        <v>0.1</v>
      </c>
      <c r="K42" s="2">
        <v>2.64</v>
      </c>
      <c r="L42" s="2">
        <v>0.2</v>
      </c>
      <c r="M42" s="2">
        <v>0</v>
      </c>
      <c r="N42" s="2">
        <v>0</v>
      </c>
      <c r="O42" s="2">
        <v>0</v>
      </c>
      <c r="P42" s="2">
        <v>10</v>
      </c>
      <c r="Q42" s="2">
        <v>0</v>
      </c>
      <c r="S42" t="s">
        <v>40</v>
      </c>
      <c r="W42" t="s">
        <v>70</v>
      </c>
      <c r="X42" s="2">
        <v>52.5</v>
      </c>
      <c r="Y42" t="s">
        <v>83</v>
      </c>
      <c r="Z42" t="s">
        <v>93</v>
      </c>
      <c r="AA42" s="2"/>
      <c r="AB42" s="2"/>
      <c r="AC42" s="2"/>
      <c r="AD42" s="2"/>
    </row>
    <row r="43" spans="1:30" x14ac:dyDescent="0.3">
      <c r="A43" t="s">
        <v>161</v>
      </c>
      <c r="B43" t="s">
        <v>162</v>
      </c>
      <c r="C43" t="s">
        <v>164</v>
      </c>
      <c r="D43">
        <v>1961902</v>
      </c>
      <c r="E43" t="s">
        <v>40</v>
      </c>
      <c r="F43">
        <v>2019</v>
      </c>
      <c r="I43" s="2">
        <v>1.25</v>
      </c>
      <c r="J43" s="2">
        <v>0.1</v>
      </c>
      <c r="K43" s="2">
        <v>0.35</v>
      </c>
      <c r="L43" s="2">
        <v>0</v>
      </c>
      <c r="M43" s="2">
        <v>0.8</v>
      </c>
      <c r="N43" s="2">
        <v>0</v>
      </c>
      <c r="O43" s="2">
        <v>0</v>
      </c>
      <c r="P43" s="2">
        <v>12</v>
      </c>
      <c r="Q43" s="2">
        <v>0</v>
      </c>
      <c r="T43" t="s">
        <v>40</v>
      </c>
      <c r="W43" t="s">
        <v>70</v>
      </c>
      <c r="X43" s="2">
        <v>52.5</v>
      </c>
      <c r="Y43" t="s">
        <v>83</v>
      </c>
      <c r="Z43" t="s">
        <v>165</v>
      </c>
      <c r="AA43" s="2"/>
      <c r="AB43" s="2"/>
      <c r="AC43" s="2"/>
      <c r="AD43" s="2"/>
    </row>
    <row r="44" spans="1:30" x14ac:dyDescent="0.3">
      <c r="A44" t="s">
        <v>161</v>
      </c>
      <c r="B44" t="s">
        <v>162</v>
      </c>
      <c r="C44" t="s">
        <v>166</v>
      </c>
      <c r="D44">
        <v>2499134</v>
      </c>
      <c r="E44" t="s">
        <v>40</v>
      </c>
      <c r="F44">
        <v>2019</v>
      </c>
      <c r="I44" s="2">
        <v>4.55</v>
      </c>
      <c r="J44" s="2">
        <v>0.2</v>
      </c>
      <c r="K44" s="2">
        <v>2</v>
      </c>
      <c r="L44" s="2">
        <v>1.55</v>
      </c>
      <c r="M44" s="2">
        <v>0.8</v>
      </c>
      <c r="N44" s="2">
        <v>9</v>
      </c>
      <c r="O44" s="2">
        <v>0</v>
      </c>
      <c r="P44" s="2">
        <v>0</v>
      </c>
      <c r="Q44" s="2">
        <v>0</v>
      </c>
      <c r="U44" t="s">
        <v>40</v>
      </c>
      <c r="W44" t="s">
        <v>48</v>
      </c>
      <c r="X44" s="2">
        <v>105.5</v>
      </c>
      <c r="Y44" t="s">
        <v>90</v>
      </c>
      <c r="Z44" t="s">
        <v>93</v>
      </c>
      <c r="AA44" s="2"/>
      <c r="AB44" s="2"/>
      <c r="AC44" s="2"/>
      <c r="AD44" s="2"/>
    </row>
    <row r="45" spans="1:30" x14ac:dyDescent="0.3">
      <c r="A45" t="s">
        <v>161</v>
      </c>
      <c r="B45" t="s">
        <v>162</v>
      </c>
      <c r="C45" t="s">
        <v>167</v>
      </c>
      <c r="D45">
        <v>1441233</v>
      </c>
      <c r="E45" t="s">
        <v>40</v>
      </c>
      <c r="F45">
        <v>2019</v>
      </c>
      <c r="I45" s="2">
        <v>5.35</v>
      </c>
      <c r="J45" s="2">
        <v>0.3</v>
      </c>
      <c r="K45" s="2">
        <v>3.5</v>
      </c>
      <c r="L45" s="2">
        <v>1.55</v>
      </c>
      <c r="M45" s="2">
        <v>0</v>
      </c>
      <c r="N45" s="2">
        <v>13</v>
      </c>
      <c r="O45" s="2">
        <v>0</v>
      </c>
      <c r="P45" s="2">
        <v>0</v>
      </c>
      <c r="Q45" s="2">
        <v>0</v>
      </c>
      <c r="U45" t="s">
        <v>40</v>
      </c>
      <c r="W45" t="s">
        <v>48</v>
      </c>
      <c r="X45" s="2">
        <v>168</v>
      </c>
      <c r="Y45" t="s">
        <v>90</v>
      </c>
      <c r="Z45" t="s">
        <v>93</v>
      </c>
      <c r="AA45" s="2"/>
      <c r="AB45" s="2"/>
      <c r="AC45" s="2"/>
      <c r="AD45" s="2"/>
    </row>
    <row r="46" spans="1:30" x14ac:dyDescent="0.3">
      <c r="A46" t="s">
        <v>168</v>
      </c>
      <c r="B46" t="s">
        <v>169</v>
      </c>
      <c r="C46" t="s">
        <v>170</v>
      </c>
      <c r="D46">
        <v>7702105</v>
      </c>
      <c r="E46" t="s">
        <v>171</v>
      </c>
      <c r="F46">
        <v>2019</v>
      </c>
      <c r="I46" s="2">
        <v>4.9000000000000004</v>
      </c>
      <c r="J46" s="2">
        <v>0.9</v>
      </c>
      <c r="K46" s="2">
        <v>4</v>
      </c>
      <c r="L46" s="2">
        <v>0</v>
      </c>
      <c r="M46" s="2">
        <v>0</v>
      </c>
      <c r="N46" s="2">
        <v>0</v>
      </c>
      <c r="O46" s="2">
        <v>50</v>
      </c>
      <c r="P46" s="2">
        <v>0</v>
      </c>
      <c r="Q46" s="2">
        <v>0</v>
      </c>
      <c r="S46" t="s">
        <v>171</v>
      </c>
      <c r="W46" t="s">
        <v>34</v>
      </c>
      <c r="X46" s="2">
        <v>84</v>
      </c>
      <c r="Y46" t="s">
        <v>172</v>
      </c>
      <c r="Z46" t="s">
        <v>56</v>
      </c>
      <c r="AA46" s="2"/>
      <c r="AB46" s="2"/>
      <c r="AC46" s="2"/>
      <c r="AD46" s="2"/>
    </row>
    <row r="47" spans="1:30" x14ac:dyDescent="0.3">
      <c r="A47" t="s">
        <v>173</v>
      </c>
      <c r="B47" t="s">
        <v>174</v>
      </c>
      <c r="C47" t="s">
        <v>175</v>
      </c>
      <c r="D47">
        <v>5141443</v>
      </c>
      <c r="E47" t="s">
        <v>176</v>
      </c>
      <c r="F47">
        <v>2019</v>
      </c>
      <c r="I47" s="2">
        <v>1.2</v>
      </c>
      <c r="J47" s="2">
        <v>0.1</v>
      </c>
      <c r="K47" s="2">
        <v>1.1000000000000001</v>
      </c>
      <c r="L47" s="2">
        <v>0</v>
      </c>
      <c r="M47" s="2">
        <v>0</v>
      </c>
      <c r="N47" s="2">
        <v>0</v>
      </c>
      <c r="O47" s="2">
        <v>25</v>
      </c>
      <c r="P47" s="2">
        <v>0</v>
      </c>
      <c r="Q47" s="2">
        <v>0</v>
      </c>
      <c r="S47" t="s">
        <v>176</v>
      </c>
      <c r="W47" t="s">
        <v>34</v>
      </c>
      <c r="X47" s="2">
        <v>35</v>
      </c>
      <c r="Y47" t="s">
        <v>55</v>
      </c>
      <c r="Z47" t="s">
        <v>177</v>
      </c>
      <c r="AA47" s="2"/>
      <c r="AB47" s="2"/>
      <c r="AC47" s="2"/>
      <c r="AD47" s="2"/>
    </row>
    <row r="48" spans="1:30" x14ac:dyDescent="0.3">
      <c r="A48" t="s">
        <v>168</v>
      </c>
      <c r="B48" t="s">
        <v>178</v>
      </c>
      <c r="C48" t="s">
        <v>108</v>
      </c>
      <c r="D48">
        <v>8522302</v>
      </c>
      <c r="E48" t="s">
        <v>109</v>
      </c>
      <c r="F48">
        <v>2019</v>
      </c>
      <c r="I48" s="2">
        <v>2</v>
      </c>
      <c r="J48" s="2">
        <v>0</v>
      </c>
      <c r="K48" s="2">
        <v>2</v>
      </c>
      <c r="L48" s="2">
        <v>0</v>
      </c>
      <c r="M48" s="2">
        <v>0</v>
      </c>
      <c r="N48" s="2">
        <v>0</v>
      </c>
      <c r="O48" s="2">
        <v>60</v>
      </c>
      <c r="P48" s="2">
        <v>0</v>
      </c>
      <c r="Q48" s="2">
        <v>0</v>
      </c>
      <c r="S48" t="s">
        <v>109</v>
      </c>
      <c r="W48" t="s">
        <v>34</v>
      </c>
      <c r="X48" s="2">
        <v>42.5</v>
      </c>
      <c r="Y48" t="s">
        <v>55</v>
      </c>
      <c r="Z48" t="s">
        <v>98</v>
      </c>
      <c r="AA48" s="2"/>
      <c r="AB48" s="2"/>
      <c r="AC48" s="2"/>
      <c r="AD48" s="2"/>
    </row>
    <row r="49" spans="1:30" x14ac:dyDescent="0.3">
      <c r="A49" t="s">
        <v>168</v>
      </c>
      <c r="B49" t="s">
        <v>179</v>
      </c>
      <c r="C49" t="s">
        <v>64</v>
      </c>
      <c r="D49">
        <v>9735411</v>
      </c>
      <c r="E49" t="s">
        <v>38</v>
      </c>
      <c r="F49">
        <v>2019</v>
      </c>
      <c r="I49" s="2">
        <v>31.15</v>
      </c>
      <c r="J49" s="2">
        <v>1.9</v>
      </c>
      <c r="K49" s="2">
        <v>29.25</v>
      </c>
      <c r="L49" s="2">
        <v>0</v>
      </c>
      <c r="M49" s="2">
        <v>0</v>
      </c>
      <c r="N49" s="2">
        <v>0</v>
      </c>
      <c r="O49" s="2">
        <v>220</v>
      </c>
      <c r="P49" s="2">
        <v>0</v>
      </c>
      <c r="Q49" s="2">
        <v>0</v>
      </c>
      <c r="S49" t="s">
        <v>38</v>
      </c>
      <c r="W49" t="s">
        <v>34</v>
      </c>
      <c r="X49" s="2">
        <v>91</v>
      </c>
      <c r="Y49" t="s">
        <v>55</v>
      </c>
      <c r="Z49" t="s">
        <v>65</v>
      </c>
      <c r="AA49" s="2"/>
      <c r="AB49" s="2"/>
      <c r="AC49" s="2"/>
      <c r="AD49" s="2"/>
    </row>
    <row r="50" spans="1:30" x14ac:dyDescent="0.3">
      <c r="A50" t="s">
        <v>180</v>
      </c>
      <c r="B50" t="s">
        <v>179</v>
      </c>
      <c r="C50" t="s">
        <v>181</v>
      </c>
      <c r="D50">
        <v>4309907</v>
      </c>
      <c r="E50" t="s">
        <v>38</v>
      </c>
      <c r="F50">
        <v>2019</v>
      </c>
      <c r="I50" s="2">
        <v>3.3</v>
      </c>
      <c r="J50" s="2">
        <v>0.6</v>
      </c>
      <c r="K50" s="2">
        <v>0</v>
      </c>
      <c r="L50" s="2">
        <v>0</v>
      </c>
      <c r="M50" s="2">
        <v>2.7</v>
      </c>
      <c r="N50" s="2">
        <v>0</v>
      </c>
      <c r="O50" s="2">
        <v>12</v>
      </c>
      <c r="P50" s="2">
        <v>0</v>
      </c>
      <c r="Q50" s="2">
        <v>0</v>
      </c>
      <c r="U50" t="s">
        <v>38</v>
      </c>
      <c r="W50" t="s">
        <v>70</v>
      </c>
      <c r="X50" s="2">
        <v>48</v>
      </c>
      <c r="Y50" t="s">
        <v>77</v>
      </c>
      <c r="Z50" t="s">
        <v>182</v>
      </c>
      <c r="AA50" s="2"/>
      <c r="AB50" s="2"/>
      <c r="AC50" s="2"/>
      <c r="AD50" s="2"/>
    </row>
    <row r="51" spans="1:30" x14ac:dyDescent="0.3">
      <c r="A51" t="s">
        <v>183</v>
      </c>
      <c r="B51" t="s">
        <v>179</v>
      </c>
      <c r="C51" t="s">
        <v>184</v>
      </c>
      <c r="D51">
        <v>5792625</v>
      </c>
      <c r="E51" t="s">
        <v>33</v>
      </c>
      <c r="F51">
        <v>2019</v>
      </c>
      <c r="I51" s="2">
        <v>2.2999999999999998</v>
      </c>
      <c r="J51" s="2">
        <v>1.5</v>
      </c>
      <c r="K51" s="2">
        <v>0</v>
      </c>
      <c r="L51" s="2">
        <v>0</v>
      </c>
      <c r="M51" s="2">
        <v>0.8</v>
      </c>
      <c r="N51" s="2">
        <v>0</v>
      </c>
      <c r="O51" s="2">
        <v>8</v>
      </c>
      <c r="P51" s="2">
        <v>0</v>
      </c>
      <c r="Q51" s="2">
        <v>0</v>
      </c>
      <c r="U51" t="s">
        <v>33</v>
      </c>
      <c r="W51" t="s">
        <v>70</v>
      </c>
      <c r="X51" s="2">
        <v>41.5</v>
      </c>
      <c r="Y51" t="s">
        <v>77</v>
      </c>
      <c r="Z51" t="s">
        <v>182</v>
      </c>
      <c r="AA51" s="2"/>
      <c r="AB51" s="2"/>
      <c r="AC51" s="2"/>
      <c r="AD51" s="2"/>
    </row>
    <row r="52" spans="1:30" x14ac:dyDescent="0.3">
      <c r="A52" t="s">
        <v>185</v>
      </c>
      <c r="B52" t="s">
        <v>179</v>
      </c>
      <c r="C52" t="s">
        <v>186</v>
      </c>
      <c r="D52">
        <v>6191102</v>
      </c>
      <c r="E52" t="s">
        <v>40</v>
      </c>
      <c r="F52">
        <v>2019</v>
      </c>
      <c r="I52" s="2">
        <v>1</v>
      </c>
      <c r="J52" s="2">
        <v>0</v>
      </c>
      <c r="K52" s="2">
        <v>0</v>
      </c>
      <c r="L52" s="2">
        <v>0</v>
      </c>
      <c r="M52" s="2">
        <v>1</v>
      </c>
      <c r="N52" s="2">
        <v>0</v>
      </c>
      <c r="O52" s="2">
        <v>5</v>
      </c>
      <c r="P52" s="2">
        <v>0</v>
      </c>
      <c r="Q52" s="2">
        <v>0</v>
      </c>
      <c r="U52" t="s">
        <v>40</v>
      </c>
      <c r="W52" t="s">
        <v>70</v>
      </c>
      <c r="X52" s="2">
        <v>45</v>
      </c>
      <c r="Y52" t="s">
        <v>77</v>
      </c>
      <c r="Z52" t="s">
        <v>182</v>
      </c>
      <c r="AA52" s="2"/>
      <c r="AB52" s="2"/>
      <c r="AC52" s="2"/>
      <c r="AD52" s="2"/>
    </row>
    <row r="53" spans="1:30" x14ac:dyDescent="0.3">
      <c r="A53" t="s">
        <v>187</v>
      </c>
      <c r="B53" t="s">
        <v>179</v>
      </c>
      <c r="C53" t="s">
        <v>188</v>
      </c>
      <c r="D53">
        <v>9684449</v>
      </c>
      <c r="E53" t="s">
        <v>44</v>
      </c>
      <c r="F53">
        <v>2019</v>
      </c>
      <c r="I53" s="2">
        <v>1.5</v>
      </c>
      <c r="J53" s="2">
        <v>1</v>
      </c>
      <c r="K53" s="2">
        <v>0</v>
      </c>
      <c r="L53" s="2">
        <v>0</v>
      </c>
      <c r="M53" s="2">
        <v>0.5</v>
      </c>
      <c r="N53" s="2">
        <v>0</v>
      </c>
      <c r="O53" s="2">
        <v>10</v>
      </c>
      <c r="P53" s="2">
        <v>0</v>
      </c>
      <c r="Q53" s="2">
        <v>0</v>
      </c>
      <c r="U53" t="s">
        <v>44</v>
      </c>
      <c r="W53" t="s">
        <v>70</v>
      </c>
      <c r="X53" s="2">
        <v>43.75</v>
      </c>
      <c r="Y53" t="s">
        <v>77</v>
      </c>
      <c r="Z53" t="s">
        <v>182</v>
      </c>
      <c r="AA53" s="2"/>
      <c r="AB53" s="2"/>
      <c r="AC53" s="2"/>
      <c r="AD53" s="2"/>
    </row>
    <row r="54" spans="1:30" x14ac:dyDescent="0.3">
      <c r="A54" t="s">
        <v>189</v>
      </c>
      <c r="B54" t="s">
        <v>179</v>
      </c>
      <c r="C54" t="s">
        <v>190</v>
      </c>
      <c r="D54">
        <v>7268793</v>
      </c>
      <c r="E54" t="s">
        <v>38</v>
      </c>
      <c r="F54">
        <v>2019</v>
      </c>
      <c r="I54" s="2">
        <v>5.75</v>
      </c>
      <c r="J54" s="2">
        <v>0.5</v>
      </c>
      <c r="K54" s="2">
        <v>5.25</v>
      </c>
      <c r="L54" s="2">
        <v>0</v>
      </c>
      <c r="M54" s="2">
        <v>0</v>
      </c>
      <c r="N54" s="2">
        <v>0</v>
      </c>
      <c r="O54" s="2">
        <v>0</v>
      </c>
      <c r="P54" s="2">
        <v>20</v>
      </c>
      <c r="Q54" s="2">
        <v>0</v>
      </c>
      <c r="S54" t="s">
        <v>38</v>
      </c>
      <c r="W54" t="s">
        <v>70</v>
      </c>
      <c r="X54" s="2">
        <v>48.75</v>
      </c>
      <c r="Y54" t="s">
        <v>90</v>
      </c>
      <c r="Z54" t="s">
        <v>191</v>
      </c>
      <c r="AA54" s="2"/>
      <c r="AB54" s="2"/>
      <c r="AC54" s="2"/>
      <c r="AD54" s="2"/>
    </row>
    <row r="55" spans="1:30" x14ac:dyDescent="0.3">
      <c r="A55" t="s">
        <v>192</v>
      </c>
      <c r="B55" t="s">
        <v>193</v>
      </c>
      <c r="C55" t="s">
        <v>194</v>
      </c>
      <c r="D55">
        <v>3595008</v>
      </c>
      <c r="E55" t="s">
        <v>38</v>
      </c>
      <c r="F55">
        <v>2019</v>
      </c>
      <c r="I55" s="2">
        <v>6</v>
      </c>
      <c r="J55" s="2">
        <v>4</v>
      </c>
      <c r="K55" s="2">
        <v>2</v>
      </c>
      <c r="L55" s="2">
        <v>0</v>
      </c>
      <c r="M55" s="2">
        <v>0</v>
      </c>
      <c r="N55" s="2">
        <v>0</v>
      </c>
      <c r="O55" s="2">
        <v>15</v>
      </c>
      <c r="P55" s="2">
        <v>0</v>
      </c>
      <c r="Q55" s="2">
        <v>0</v>
      </c>
      <c r="T55" t="s">
        <v>38</v>
      </c>
      <c r="W55" t="s">
        <v>70</v>
      </c>
      <c r="X55" s="2">
        <v>40</v>
      </c>
      <c r="Y55" t="s">
        <v>195</v>
      </c>
      <c r="Z55" t="s">
        <v>196</v>
      </c>
      <c r="AA55" s="2"/>
      <c r="AB55" s="2"/>
      <c r="AC55" s="2"/>
      <c r="AD55" s="2"/>
    </row>
    <row r="56" spans="1:30" x14ac:dyDescent="0.3">
      <c r="A56" t="s">
        <v>197</v>
      </c>
      <c r="B56" t="s">
        <v>193</v>
      </c>
      <c r="C56" t="s">
        <v>198</v>
      </c>
      <c r="D56">
        <v>7846871</v>
      </c>
      <c r="E56" t="s">
        <v>38</v>
      </c>
      <c r="F56">
        <v>2019</v>
      </c>
      <c r="I56" s="2">
        <v>4</v>
      </c>
      <c r="J56" s="2">
        <v>3</v>
      </c>
      <c r="K56" s="2">
        <v>1</v>
      </c>
      <c r="L56" s="2">
        <v>0</v>
      </c>
      <c r="M56" s="2">
        <v>0</v>
      </c>
      <c r="N56" s="2">
        <v>0</v>
      </c>
      <c r="O56" s="2">
        <v>23</v>
      </c>
      <c r="P56" s="2">
        <v>0</v>
      </c>
      <c r="Q56" s="2">
        <v>0</v>
      </c>
      <c r="T56" t="s">
        <v>38</v>
      </c>
      <c r="W56" t="s">
        <v>34</v>
      </c>
      <c r="X56" s="2">
        <v>168</v>
      </c>
      <c r="Y56" t="s">
        <v>195</v>
      </c>
      <c r="Z56" t="s">
        <v>199</v>
      </c>
      <c r="AA56" s="2"/>
      <c r="AB56" s="2"/>
      <c r="AC56" s="2"/>
      <c r="AD56" s="2"/>
    </row>
    <row r="57" spans="1:30" x14ac:dyDescent="0.3">
      <c r="A57" t="s">
        <v>200</v>
      </c>
      <c r="B57" t="s">
        <v>200</v>
      </c>
      <c r="C57" t="s">
        <v>201</v>
      </c>
      <c r="D57">
        <v>6581899</v>
      </c>
      <c r="E57" t="s">
        <v>136</v>
      </c>
      <c r="F57">
        <v>2019</v>
      </c>
      <c r="I57" s="2">
        <v>44</v>
      </c>
      <c r="J57" s="2">
        <v>1</v>
      </c>
      <c r="K57" s="2">
        <v>27</v>
      </c>
      <c r="L57" s="2">
        <v>16</v>
      </c>
      <c r="M57" s="2">
        <v>0</v>
      </c>
      <c r="N57" s="2">
        <v>115</v>
      </c>
      <c r="O57" s="2">
        <v>0</v>
      </c>
      <c r="P57" s="2">
        <v>0</v>
      </c>
      <c r="Q57" s="2">
        <v>0</v>
      </c>
      <c r="T57" t="s">
        <v>136</v>
      </c>
      <c r="W57" t="s">
        <v>48</v>
      </c>
      <c r="X57" s="2">
        <v>168</v>
      </c>
      <c r="Y57" t="s">
        <v>90</v>
      </c>
      <c r="Z57" t="s">
        <v>93</v>
      </c>
      <c r="AA57" s="2"/>
      <c r="AB57" s="2"/>
      <c r="AC57" s="2"/>
      <c r="AD57" s="2"/>
    </row>
    <row r="58" spans="1:30" x14ac:dyDescent="0.3">
      <c r="A58" t="s">
        <v>202</v>
      </c>
      <c r="B58" t="s">
        <v>202</v>
      </c>
      <c r="C58" t="s">
        <v>175</v>
      </c>
      <c r="D58">
        <v>4878719</v>
      </c>
      <c r="E58" t="s">
        <v>176</v>
      </c>
      <c r="F58">
        <v>2019</v>
      </c>
      <c r="I58" s="2">
        <v>6.5</v>
      </c>
      <c r="J58" s="2">
        <v>0.5</v>
      </c>
      <c r="K58" s="2">
        <v>6</v>
      </c>
      <c r="L58" s="2">
        <v>0</v>
      </c>
      <c r="M58" s="2">
        <v>0</v>
      </c>
      <c r="N58" s="2">
        <v>0</v>
      </c>
      <c r="O58" s="2">
        <v>120</v>
      </c>
      <c r="P58" s="2">
        <v>0</v>
      </c>
      <c r="Q58" s="2">
        <v>0</v>
      </c>
      <c r="S58" t="s">
        <v>176</v>
      </c>
      <c r="W58" t="s">
        <v>34</v>
      </c>
      <c r="X58" s="2">
        <v>84</v>
      </c>
      <c r="Y58" t="s">
        <v>49</v>
      </c>
      <c r="Z58" t="s">
        <v>56</v>
      </c>
      <c r="AA58" s="2"/>
      <c r="AB58" s="2"/>
      <c r="AC58" s="2"/>
      <c r="AD58" s="2"/>
    </row>
    <row r="59" spans="1:30" x14ac:dyDescent="0.3">
      <c r="A59" t="s">
        <v>202</v>
      </c>
      <c r="B59" t="s">
        <v>202</v>
      </c>
      <c r="C59" t="s">
        <v>203</v>
      </c>
      <c r="D59">
        <v>5344327</v>
      </c>
      <c r="E59" t="s">
        <v>176</v>
      </c>
      <c r="F59">
        <v>2019</v>
      </c>
      <c r="I59" s="2">
        <v>22.7</v>
      </c>
      <c r="J59" s="2">
        <v>1.2</v>
      </c>
      <c r="K59" s="2">
        <v>18</v>
      </c>
      <c r="L59" s="2">
        <v>3.5</v>
      </c>
      <c r="M59" s="2">
        <v>0</v>
      </c>
      <c r="N59" s="2">
        <v>60</v>
      </c>
      <c r="O59" s="2">
        <v>0</v>
      </c>
      <c r="P59" s="2">
        <v>0</v>
      </c>
      <c r="Q59" s="2">
        <v>0</v>
      </c>
      <c r="T59" t="s">
        <v>176</v>
      </c>
      <c r="W59" t="s">
        <v>48</v>
      </c>
      <c r="X59" s="2">
        <v>168</v>
      </c>
      <c r="Y59" t="s">
        <v>90</v>
      </c>
      <c r="Z59" t="s">
        <v>93</v>
      </c>
      <c r="AA59" s="2"/>
      <c r="AB59" s="2"/>
      <c r="AC59" s="2"/>
      <c r="AD59" s="2"/>
    </row>
    <row r="60" spans="1:30" x14ac:dyDescent="0.3">
      <c r="A60" t="s">
        <v>204</v>
      </c>
      <c r="B60" t="s">
        <v>205</v>
      </c>
      <c r="C60" t="s">
        <v>206</v>
      </c>
      <c r="D60">
        <v>3619533</v>
      </c>
      <c r="E60" t="s">
        <v>207</v>
      </c>
      <c r="F60">
        <v>2019</v>
      </c>
      <c r="I60" s="2">
        <v>17.25</v>
      </c>
      <c r="J60" s="2">
        <v>1</v>
      </c>
      <c r="K60" s="2">
        <v>10</v>
      </c>
      <c r="L60" s="2">
        <v>6.25</v>
      </c>
      <c r="M60" s="2">
        <v>0</v>
      </c>
      <c r="N60" s="2">
        <v>35</v>
      </c>
      <c r="O60" s="2">
        <v>0</v>
      </c>
      <c r="P60" s="2">
        <v>0</v>
      </c>
      <c r="Q60" s="2">
        <v>0</v>
      </c>
      <c r="T60" t="s">
        <v>207</v>
      </c>
      <c r="W60" t="s">
        <v>48</v>
      </c>
      <c r="X60" s="2">
        <v>168</v>
      </c>
      <c r="Y60" t="s">
        <v>208</v>
      </c>
      <c r="Z60" t="s">
        <v>93</v>
      </c>
      <c r="AA60" s="2"/>
      <c r="AB60" s="2"/>
      <c r="AC60" s="2"/>
      <c r="AD60" s="2"/>
    </row>
    <row r="61" spans="1:30" x14ac:dyDescent="0.3">
      <c r="A61" t="s">
        <v>209</v>
      </c>
      <c r="B61" t="s">
        <v>209</v>
      </c>
      <c r="C61" t="s">
        <v>203</v>
      </c>
      <c r="D61">
        <v>8982230</v>
      </c>
      <c r="E61" t="s">
        <v>176</v>
      </c>
      <c r="F61">
        <v>2019</v>
      </c>
      <c r="I61" s="2">
        <v>15.5</v>
      </c>
      <c r="J61" s="2">
        <v>1</v>
      </c>
      <c r="K61" s="2">
        <v>11</v>
      </c>
      <c r="L61" s="2">
        <v>3.5</v>
      </c>
      <c r="M61" s="2">
        <v>0</v>
      </c>
      <c r="N61" s="2">
        <v>37</v>
      </c>
      <c r="O61" s="2">
        <v>0</v>
      </c>
      <c r="P61" s="2">
        <v>0</v>
      </c>
      <c r="Q61" s="2">
        <v>0</v>
      </c>
      <c r="T61" t="s">
        <v>176</v>
      </c>
      <c r="W61" t="s">
        <v>48</v>
      </c>
      <c r="X61" s="2">
        <v>168</v>
      </c>
      <c r="Y61" t="s">
        <v>125</v>
      </c>
      <c r="Z61" t="s">
        <v>93</v>
      </c>
      <c r="AA61" s="2"/>
      <c r="AB61" s="2"/>
      <c r="AC61" s="2"/>
      <c r="AD61" s="2"/>
    </row>
    <row r="62" spans="1:30" x14ac:dyDescent="0.3">
      <c r="A62" t="s">
        <v>57</v>
      </c>
      <c r="B62" t="s">
        <v>58</v>
      </c>
      <c r="C62" t="s">
        <v>210</v>
      </c>
      <c r="D62">
        <v>1201932</v>
      </c>
      <c r="E62" t="s">
        <v>38</v>
      </c>
      <c r="F62">
        <v>2019</v>
      </c>
      <c r="I62" s="2">
        <v>3.65</v>
      </c>
      <c r="J62" s="2">
        <v>2.15</v>
      </c>
      <c r="K62" s="2">
        <v>0</v>
      </c>
      <c r="L62" s="2">
        <v>0</v>
      </c>
      <c r="M62" s="2">
        <v>1.5</v>
      </c>
      <c r="N62" s="2">
        <v>0</v>
      </c>
      <c r="O62" s="2">
        <v>20</v>
      </c>
      <c r="P62" s="2">
        <v>0</v>
      </c>
      <c r="Q62" s="2">
        <v>0</v>
      </c>
      <c r="U62" t="s">
        <v>38</v>
      </c>
      <c r="W62" t="s">
        <v>70</v>
      </c>
      <c r="X62" s="2">
        <v>33</v>
      </c>
      <c r="Y62" t="s">
        <v>211</v>
      </c>
      <c r="Z62" t="s">
        <v>62</v>
      </c>
      <c r="AA62" s="2"/>
      <c r="AB62" s="2"/>
      <c r="AC62" s="2"/>
      <c r="AD62" s="2"/>
    </row>
    <row r="63" spans="1:30" x14ac:dyDescent="0.3">
      <c r="A63" t="s">
        <v>212</v>
      </c>
      <c r="B63" t="s">
        <v>58</v>
      </c>
      <c r="C63" t="s">
        <v>213</v>
      </c>
      <c r="D63">
        <v>1537615</v>
      </c>
      <c r="E63" t="s">
        <v>33</v>
      </c>
      <c r="F63">
        <v>2019</v>
      </c>
      <c r="I63" s="2">
        <v>1.74</v>
      </c>
      <c r="J63" s="2">
        <v>1.74</v>
      </c>
      <c r="K63" s="2">
        <v>0</v>
      </c>
      <c r="L63" s="2">
        <v>0</v>
      </c>
      <c r="M63" s="2">
        <v>0</v>
      </c>
      <c r="N63" s="2">
        <v>0</v>
      </c>
      <c r="O63" s="2">
        <v>20</v>
      </c>
      <c r="P63" s="2">
        <v>0</v>
      </c>
      <c r="Q63" s="2">
        <v>0</v>
      </c>
      <c r="U63" t="s">
        <v>33</v>
      </c>
      <c r="W63" t="s">
        <v>34</v>
      </c>
      <c r="X63" s="2">
        <v>40</v>
      </c>
      <c r="Y63" t="s">
        <v>211</v>
      </c>
      <c r="Z63" t="s">
        <v>62</v>
      </c>
      <c r="AA63" s="2"/>
      <c r="AB63" s="2"/>
      <c r="AC63" s="2"/>
      <c r="AD63" s="2"/>
    </row>
    <row r="64" spans="1:30" x14ac:dyDescent="0.3">
      <c r="A64" t="s">
        <v>212</v>
      </c>
      <c r="B64" t="s">
        <v>58</v>
      </c>
      <c r="C64" t="s">
        <v>214</v>
      </c>
      <c r="D64">
        <v>1537615</v>
      </c>
      <c r="E64" t="s">
        <v>38</v>
      </c>
      <c r="F64">
        <v>2019</v>
      </c>
      <c r="I64" s="2">
        <v>0.53</v>
      </c>
      <c r="J64" s="2">
        <v>0.53</v>
      </c>
      <c r="K64" s="2">
        <v>0</v>
      </c>
      <c r="L64" s="2">
        <v>0</v>
      </c>
      <c r="M64" s="2">
        <v>0</v>
      </c>
      <c r="N64" s="2">
        <v>0</v>
      </c>
      <c r="O64" s="2">
        <v>20</v>
      </c>
      <c r="P64" s="2">
        <v>0</v>
      </c>
      <c r="Q64" s="2">
        <v>0</v>
      </c>
      <c r="U64" t="s">
        <v>38</v>
      </c>
      <c r="W64" t="s">
        <v>34</v>
      </c>
      <c r="X64" s="2">
        <v>40</v>
      </c>
      <c r="Y64" t="s">
        <v>211</v>
      </c>
      <c r="Z64" t="s">
        <v>62</v>
      </c>
      <c r="AA64" s="2"/>
      <c r="AB64" s="2"/>
      <c r="AC64" s="2"/>
      <c r="AD64" s="2"/>
    </row>
    <row r="65" spans="1:30" x14ac:dyDescent="0.3">
      <c r="A65" t="s">
        <v>212</v>
      </c>
      <c r="B65" t="s">
        <v>58</v>
      </c>
      <c r="C65" t="s">
        <v>215</v>
      </c>
      <c r="D65">
        <v>1537615</v>
      </c>
      <c r="E65" t="s">
        <v>40</v>
      </c>
      <c r="F65">
        <v>2019</v>
      </c>
      <c r="I65" s="2">
        <v>1.74</v>
      </c>
      <c r="J65" s="2">
        <v>1.74</v>
      </c>
      <c r="K65" s="2">
        <v>0</v>
      </c>
      <c r="L65" s="2">
        <v>0</v>
      </c>
      <c r="M65" s="2">
        <v>0</v>
      </c>
      <c r="N65" s="2">
        <v>0</v>
      </c>
      <c r="O65" s="2">
        <v>20</v>
      </c>
      <c r="P65" s="2">
        <v>0</v>
      </c>
      <c r="Q65" s="2">
        <v>0</v>
      </c>
      <c r="U65" t="s">
        <v>40</v>
      </c>
      <c r="W65" t="s">
        <v>34</v>
      </c>
      <c r="X65" s="2">
        <v>40</v>
      </c>
      <c r="Y65" t="s">
        <v>211</v>
      </c>
      <c r="Z65" t="s">
        <v>62</v>
      </c>
      <c r="AA65" s="2"/>
      <c r="AB65" s="2"/>
      <c r="AC65" s="2"/>
      <c r="AD65" s="2"/>
    </row>
    <row r="66" spans="1:30" x14ac:dyDescent="0.3">
      <c r="A66" t="s">
        <v>212</v>
      </c>
      <c r="B66" t="s">
        <v>58</v>
      </c>
      <c r="C66" t="s">
        <v>216</v>
      </c>
      <c r="D66">
        <v>1537615</v>
      </c>
      <c r="E66" t="s">
        <v>44</v>
      </c>
      <c r="F66">
        <v>2019</v>
      </c>
      <c r="I66" s="2">
        <v>1.74</v>
      </c>
      <c r="J66" s="2">
        <v>1.74</v>
      </c>
      <c r="K66" s="2">
        <v>0</v>
      </c>
      <c r="L66" s="2">
        <v>0</v>
      </c>
      <c r="M66" s="2">
        <v>0</v>
      </c>
      <c r="N66" s="2">
        <v>0</v>
      </c>
      <c r="O66" s="2">
        <v>20</v>
      </c>
      <c r="P66" s="2">
        <v>0</v>
      </c>
      <c r="Q66" s="2">
        <v>0</v>
      </c>
      <c r="U66" t="s">
        <v>44</v>
      </c>
      <c r="W66" t="s">
        <v>34</v>
      </c>
      <c r="X66" s="2">
        <v>40</v>
      </c>
      <c r="Y66" t="s">
        <v>211</v>
      </c>
      <c r="Z66" t="s">
        <v>62</v>
      </c>
      <c r="AA66" s="2"/>
      <c r="AB66" s="2"/>
      <c r="AC66" s="2"/>
      <c r="AD66" s="2"/>
    </row>
    <row r="67" spans="1:30" x14ac:dyDescent="0.3">
      <c r="A67" t="s">
        <v>217</v>
      </c>
      <c r="B67" t="s">
        <v>58</v>
      </c>
      <c r="C67" t="s">
        <v>218</v>
      </c>
      <c r="D67">
        <v>5814347</v>
      </c>
      <c r="E67" t="s">
        <v>38</v>
      </c>
      <c r="F67">
        <v>2019</v>
      </c>
      <c r="I67" s="2">
        <v>4</v>
      </c>
      <c r="J67" s="2">
        <v>3</v>
      </c>
      <c r="K67" s="2">
        <v>1</v>
      </c>
      <c r="L67" s="2">
        <v>0</v>
      </c>
      <c r="M67" s="2">
        <v>0</v>
      </c>
      <c r="N67" s="2">
        <v>0</v>
      </c>
      <c r="O67" s="2">
        <v>0</v>
      </c>
      <c r="P67" s="2">
        <v>4</v>
      </c>
      <c r="Q67" s="2">
        <v>0</v>
      </c>
      <c r="U67" t="s">
        <v>38</v>
      </c>
      <c r="W67" t="s">
        <v>219</v>
      </c>
      <c r="X67" s="2">
        <v>45</v>
      </c>
      <c r="Y67" t="s">
        <v>220</v>
      </c>
      <c r="Z67" t="s">
        <v>62</v>
      </c>
      <c r="AA67" s="2"/>
      <c r="AB67" s="2"/>
      <c r="AC67" s="2"/>
      <c r="AD67" s="2"/>
    </row>
    <row r="68" spans="1:30" x14ac:dyDescent="0.3">
      <c r="A68" t="s">
        <v>221</v>
      </c>
      <c r="B68" t="s">
        <v>222</v>
      </c>
      <c r="C68" t="s">
        <v>223</v>
      </c>
      <c r="D68">
        <v>6684022</v>
      </c>
      <c r="E68" t="s">
        <v>224</v>
      </c>
      <c r="F68">
        <v>2019</v>
      </c>
      <c r="I68" s="2">
        <v>6.85</v>
      </c>
      <c r="J68" s="2">
        <v>1</v>
      </c>
      <c r="K68" s="2">
        <v>5.85</v>
      </c>
      <c r="L68" s="2">
        <v>0</v>
      </c>
      <c r="M68" s="2">
        <v>0</v>
      </c>
      <c r="N68" s="2">
        <v>0</v>
      </c>
      <c r="O68" s="2">
        <v>0</v>
      </c>
      <c r="P68" s="2">
        <v>25</v>
      </c>
      <c r="Q68" s="2">
        <v>0</v>
      </c>
      <c r="T68" t="s">
        <v>224</v>
      </c>
      <c r="W68" t="s">
        <v>70</v>
      </c>
      <c r="X68" s="2">
        <v>40</v>
      </c>
      <c r="Y68" t="s">
        <v>225</v>
      </c>
      <c r="Z68" t="s">
        <v>159</v>
      </c>
      <c r="AA68" s="2"/>
      <c r="AB68" s="2"/>
      <c r="AC68" s="2"/>
      <c r="AD68" s="2"/>
    </row>
    <row r="69" spans="1:30" x14ac:dyDescent="0.3">
      <c r="A69" t="s">
        <v>226</v>
      </c>
      <c r="B69" t="s">
        <v>227</v>
      </c>
      <c r="C69" t="s">
        <v>228</v>
      </c>
      <c r="D69">
        <v>8051895</v>
      </c>
      <c r="E69" t="s">
        <v>40</v>
      </c>
      <c r="F69">
        <v>2019</v>
      </c>
      <c r="I69" s="2">
        <v>6.85</v>
      </c>
      <c r="J69" s="2">
        <v>0.6</v>
      </c>
      <c r="K69" s="2">
        <v>6.25</v>
      </c>
      <c r="L69" s="2">
        <v>0</v>
      </c>
      <c r="M69" s="2">
        <v>0</v>
      </c>
      <c r="N69" s="2">
        <v>25</v>
      </c>
      <c r="O69" s="2">
        <v>0</v>
      </c>
      <c r="P69" s="2">
        <v>0</v>
      </c>
      <c r="Q69" s="2">
        <v>0</v>
      </c>
      <c r="U69" t="s">
        <v>40</v>
      </c>
      <c r="W69" t="s">
        <v>48</v>
      </c>
      <c r="X69" s="2">
        <v>90</v>
      </c>
      <c r="Y69" t="s">
        <v>49</v>
      </c>
      <c r="Z69" t="s">
        <v>159</v>
      </c>
      <c r="AA69" s="2"/>
      <c r="AB69" s="2"/>
      <c r="AC69" s="2"/>
      <c r="AD69" s="2"/>
    </row>
    <row r="70" spans="1:30" x14ac:dyDescent="0.3">
      <c r="A70" t="s">
        <v>229</v>
      </c>
      <c r="B70" t="s">
        <v>230</v>
      </c>
      <c r="C70" t="s">
        <v>231</v>
      </c>
      <c r="D70">
        <v>9223303</v>
      </c>
      <c r="E70" t="s">
        <v>44</v>
      </c>
      <c r="F70">
        <v>2019</v>
      </c>
      <c r="I70" s="2">
        <v>0.4</v>
      </c>
      <c r="J70" s="2">
        <v>0.4</v>
      </c>
      <c r="K70" s="2">
        <v>0</v>
      </c>
      <c r="L70" s="2">
        <v>0</v>
      </c>
      <c r="M70" s="2">
        <v>0</v>
      </c>
      <c r="N70" s="2">
        <v>0</v>
      </c>
      <c r="O70" s="2">
        <v>10</v>
      </c>
      <c r="P70" s="2">
        <v>0</v>
      </c>
      <c r="Q70" s="2">
        <v>0</v>
      </c>
      <c r="U70" t="s">
        <v>44</v>
      </c>
      <c r="W70" t="s">
        <v>70</v>
      </c>
      <c r="X70" s="2">
        <v>20</v>
      </c>
      <c r="Y70" t="s">
        <v>83</v>
      </c>
      <c r="Z70" t="s">
        <v>232</v>
      </c>
      <c r="AA70" s="2"/>
      <c r="AB70" s="2"/>
      <c r="AC70" s="2"/>
      <c r="AD70" s="2"/>
    </row>
    <row r="71" spans="1:30" x14ac:dyDescent="0.3">
      <c r="A71" t="s">
        <v>230</v>
      </c>
      <c r="B71" t="s">
        <v>230</v>
      </c>
      <c r="C71" t="s">
        <v>233</v>
      </c>
      <c r="D71">
        <v>5539112</v>
      </c>
      <c r="E71" t="s">
        <v>234</v>
      </c>
      <c r="F71">
        <v>2019</v>
      </c>
      <c r="I71" s="2">
        <v>3.3</v>
      </c>
      <c r="J71" s="2">
        <v>0.3</v>
      </c>
      <c r="K71" s="2">
        <v>3</v>
      </c>
      <c r="L71" s="2">
        <v>0</v>
      </c>
      <c r="M71" s="2">
        <v>0</v>
      </c>
      <c r="N71" s="2">
        <v>0</v>
      </c>
      <c r="O71" s="2">
        <v>0</v>
      </c>
      <c r="P71" s="2">
        <v>15</v>
      </c>
      <c r="Q71" s="2">
        <v>0</v>
      </c>
      <c r="T71" t="s">
        <v>234</v>
      </c>
      <c r="W71" t="s">
        <v>70</v>
      </c>
      <c r="X71" s="2">
        <v>40</v>
      </c>
      <c r="Y71" t="s">
        <v>235</v>
      </c>
      <c r="Z71" t="s">
        <v>141</v>
      </c>
      <c r="AA71" s="2"/>
      <c r="AB71" s="2"/>
      <c r="AC71" s="2"/>
      <c r="AD71" s="2"/>
    </row>
    <row r="72" spans="1:30" x14ac:dyDescent="0.3">
      <c r="A72" t="s">
        <v>229</v>
      </c>
      <c r="B72" t="s">
        <v>230</v>
      </c>
      <c r="C72" t="s">
        <v>236</v>
      </c>
      <c r="D72">
        <v>7218817</v>
      </c>
      <c r="E72" t="s">
        <v>234</v>
      </c>
      <c r="F72">
        <v>2019</v>
      </c>
      <c r="I72" s="2">
        <v>2.5</v>
      </c>
      <c r="J72" s="2">
        <v>0.5</v>
      </c>
      <c r="K72" s="2">
        <v>2</v>
      </c>
      <c r="L72" s="2">
        <v>0</v>
      </c>
      <c r="M72" s="2">
        <v>0</v>
      </c>
      <c r="N72" s="2">
        <v>0</v>
      </c>
      <c r="O72" s="2">
        <v>20</v>
      </c>
      <c r="P72" s="2">
        <v>0</v>
      </c>
      <c r="Q72" s="2">
        <v>0</v>
      </c>
      <c r="T72" t="s">
        <v>234</v>
      </c>
      <c r="W72" t="s">
        <v>70</v>
      </c>
      <c r="X72" s="2">
        <v>55</v>
      </c>
      <c r="Y72" t="s">
        <v>237</v>
      </c>
      <c r="Z72" t="s">
        <v>238</v>
      </c>
      <c r="AA72" s="2"/>
      <c r="AB72" s="2"/>
      <c r="AC72" s="2"/>
      <c r="AD72" s="2"/>
    </row>
    <row r="73" spans="1:30" x14ac:dyDescent="0.3">
      <c r="A73" t="s">
        <v>239</v>
      </c>
      <c r="B73" t="s">
        <v>240</v>
      </c>
      <c r="C73" t="s">
        <v>241</v>
      </c>
      <c r="D73">
        <v>3741470</v>
      </c>
      <c r="E73" t="s">
        <v>44</v>
      </c>
      <c r="F73">
        <v>2019</v>
      </c>
      <c r="I73" s="2">
        <v>5.5</v>
      </c>
      <c r="J73" s="2">
        <v>5.5</v>
      </c>
      <c r="K73" s="2">
        <v>0</v>
      </c>
      <c r="L73" s="2">
        <v>0</v>
      </c>
      <c r="M73" s="2">
        <v>0</v>
      </c>
      <c r="N73" s="2">
        <v>0</v>
      </c>
      <c r="O73" s="2">
        <v>30</v>
      </c>
      <c r="P73" s="2">
        <v>0</v>
      </c>
      <c r="Q73" s="2">
        <v>0</v>
      </c>
      <c r="U73" t="s">
        <v>44</v>
      </c>
      <c r="W73" t="s">
        <v>34</v>
      </c>
      <c r="X73" s="2">
        <v>40</v>
      </c>
      <c r="Y73" t="s">
        <v>49</v>
      </c>
      <c r="Z73" t="s">
        <v>242</v>
      </c>
      <c r="AA73" s="2"/>
      <c r="AB73" s="2"/>
      <c r="AC73" s="2"/>
      <c r="AD73" s="2"/>
    </row>
    <row r="74" spans="1:30" x14ac:dyDescent="0.3">
      <c r="A74" t="s">
        <v>239</v>
      </c>
      <c r="B74" t="s">
        <v>240</v>
      </c>
      <c r="C74" t="s">
        <v>243</v>
      </c>
      <c r="D74">
        <v>3741470</v>
      </c>
      <c r="E74" t="s">
        <v>44</v>
      </c>
      <c r="F74">
        <v>2019</v>
      </c>
      <c r="I74" s="2">
        <v>0</v>
      </c>
      <c r="J74" s="2">
        <v>0</v>
      </c>
      <c r="K74" s="2">
        <v>0</v>
      </c>
      <c r="L74" s="2">
        <v>0</v>
      </c>
      <c r="M74" s="2">
        <v>0</v>
      </c>
      <c r="N74" s="2">
        <v>0</v>
      </c>
      <c r="O74" s="2">
        <v>0</v>
      </c>
      <c r="P74" s="2">
        <v>0</v>
      </c>
      <c r="Q74" s="2">
        <v>0</v>
      </c>
      <c r="T74" t="s">
        <v>44</v>
      </c>
      <c r="W74" t="s">
        <v>34</v>
      </c>
      <c r="X74" s="2">
        <v>40</v>
      </c>
      <c r="Y74" t="s">
        <v>49</v>
      </c>
      <c r="Z74" t="s">
        <v>159</v>
      </c>
      <c r="AA74" s="2"/>
      <c r="AB74" s="2"/>
      <c r="AC74" s="2"/>
      <c r="AD74" s="2"/>
    </row>
    <row r="75" spans="1:30" x14ac:dyDescent="0.3">
      <c r="A75" t="s">
        <v>244</v>
      </c>
      <c r="B75" t="s">
        <v>240</v>
      </c>
      <c r="C75" t="s">
        <v>245</v>
      </c>
      <c r="D75">
        <v>6948137</v>
      </c>
      <c r="E75" t="s">
        <v>33</v>
      </c>
      <c r="F75">
        <v>2019</v>
      </c>
      <c r="I75" s="2">
        <v>5</v>
      </c>
      <c r="J75" s="2">
        <v>5</v>
      </c>
      <c r="K75" s="2">
        <v>0</v>
      </c>
      <c r="L75" s="2">
        <v>0</v>
      </c>
      <c r="M75" s="2">
        <v>0</v>
      </c>
      <c r="N75" s="2">
        <v>0</v>
      </c>
      <c r="O75" s="2">
        <v>30</v>
      </c>
      <c r="P75" s="2">
        <v>0</v>
      </c>
      <c r="Q75" s="2">
        <v>0</v>
      </c>
      <c r="U75" t="s">
        <v>33</v>
      </c>
      <c r="W75" t="s">
        <v>34</v>
      </c>
      <c r="X75" s="2">
        <v>40</v>
      </c>
      <c r="Y75" t="s">
        <v>49</v>
      </c>
      <c r="Z75" t="s">
        <v>246</v>
      </c>
      <c r="AA75" s="2"/>
      <c r="AB75" s="2"/>
      <c r="AC75" s="2"/>
      <c r="AD75" s="2"/>
    </row>
    <row r="76" spans="1:30" x14ac:dyDescent="0.3">
      <c r="A76" t="s">
        <v>244</v>
      </c>
      <c r="B76" t="s">
        <v>240</v>
      </c>
      <c r="C76" t="s">
        <v>247</v>
      </c>
      <c r="D76">
        <v>6948137</v>
      </c>
      <c r="E76" t="s">
        <v>40</v>
      </c>
      <c r="F76">
        <v>2019</v>
      </c>
      <c r="I76" s="2">
        <v>5.5</v>
      </c>
      <c r="J76" s="2">
        <v>5.5</v>
      </c>
      <c r="K76" s="2">
        <v>0</v>
      </c>
      <c r="L76" s="2">
        <v>0</v>
      </c>
      <c r="M76" s="2">
        <v>0</v>
      </c>
      <c r="N76" s="2">
        <v>0</v>
      </c>
      <c r="O76" s="2">
        <v>30</v>
      </c>
      <c r="P76" s="2">
        <v>0</v>
      </c>
      <c r="Q76" s="2">
        <v>0</v>
      </c>
      <c r="U76" t="s">
        <v>40</v>
      </c>
      <c r="W76" t="s">
        <v>34</v>
      </c>
      <c r="X76" s="2">
        <v>40</v>
      </c>
      <c r="Y76" t="s">
        <v>49</v>
      </c>
      <c r="Z76" t="s">
        <v>246</v>
      </c>
      <c r="AA76" s="2"/>
      <c r="AB76" s="2"/>
      <c r="AC76" s="2"/>
      <c r="AD76" s="2"/>
    </row>
    <row r="77" spans="1:30" x14ac:dyDescent="0.3">
      <c r="A77" t="s">
        <v>248</v>
      </c>
      <c r="B77" t="s">
        <v>240</v>
      </c>
      <c r="C77" t="s">
        <v>249</v>
      </c>
      <c r="D77">
        <v>8172268</v>
      </c>
      <c r="E77" t="s">
        <v>38</v>
      </c>
      <c r="F77">
        <v>2019</v>
      </c>
      <c r="I77" s="2">
        <v>10.5</v>
      </c>
      <c r="J77" s="2">
        <v>10.5</v>
      </c>
      <c r="K77" s="2">
        <v>0</v>
      </c>
      <c r="L77" s="2">
        <v>0</v>
      </c>
      <c r="M77" s="2">
        <v>0</v>
      </c>
      <c r="N77" s="2">
        <v>0</v>
      </c>
      <c r="O77" s="2">
        <v>32</v>
      </c>
      <c r="P77" s="2">
        <v>0</v>
      </c>
      <c r="Q77" s="2">
        <v>0</v>
      </c>
      <c r="U77" t="s">
        <v>38</v>
      </c>
      <c r="W77" t="s">
        <v>34</v>
      </c>
      <c r="X77" s="2">
        <v>40</v>
      </c>
      <c r="Y77" t="s">
        <v>49</v>
      </c>
      <c r="Z77" t="s">
        <v>246</v>
      </c>
      <c r="AA77" s="2">
        <v>0</v>
      </c>
      <c r="AB77" s="2">
        <v>0</v>
      </c>
      <c r="AC77" s="2">
        <v>0</v>
      </c>
      <c r="AD77" s="2">
        <v>0</v>
      </c>
    </row>
    <row r="78" spans="1:30" x14ac:dyDescent="0.3">
      <c r="A78" t="s">
        <v>250</v>
      </c>
      <c r="B78" t="s">
        <v>251</v>
      </c>
      <c r="C78" t="s">
        <v>252</v>
      </c>
      <c r="D78">
        <v>4441304</v>
      </c>
      <c r="E78" t="s">
        <v>47</v>
      </c>
      <c r="F78">
        <v>2019</v>
      </c>
      <c r="I78" s="2">
        <v>0</v>
      </c>
      <c r="J78" s="2">
        <v>0</v>
      </c>
      <c r="K78" s="2">
        <v>0</v>
      </c>
      <c r="L78" s="2">
        <v>0</v>
      </c>
      <c r="M78" s="2">
        <v>0</v>
      </c>
      <c r="N78" s="2">
        <v>0</v>
      </c>
      <c r="O78" s="2">
        <v>0</v>
      </c>
      <c r="P78" s="2">
        <v>0</v>
      </c>
      <c r="Q78" s="2">
        <v>0</v>
      </c>
      <c r="V78" t="s">
        <v>47</v>
      </c>
      <c r="W78" t="s">
        <v>34</v>
      </c>
      <c r="X78" s="2">
        <v>45</v>
      </c>
      <c r="Y78" t="s">
        <v>253</v>
      </c>
      <c r="Z78" t="s">
        <v>254</v>
      </c>
      <c r="AA78" s="2"/>
      <c r="AB78" s="2"/>
      <c r="AC78" s="2"/>
      <c r="AD78" s="2"/>
    </row>
    <row r="79" spans="1:30" x14ac:dyDescent="0.3">
      <c r="A79" t="s">
        <v>255</v>
      </c>
      <c r="B79" t="s">
        <v>255</v>
      </c>
      <c r="C79" t="s">
        <v>256</v>
      </c>
      <c r="D79">
        <v>9264829</v>
      </c>
      <c r="E79" t="s">
        <v>47</v>
      </c>
      <c r="F79">
        <v>2019</v>
      </c>
      <c r="I79" s="2">
        <v>13.95</v>
      </c>
      <c r="J79" s="2">
        <v>0.75</v>
      </c>
      <c r="K79" s="2">
        <v>6.6</v>
      </c>
      <c r="L79" s="2">
        <v>6.6</v>
      </c>
      <c r="M79" s="2">
        <v>0</v>
      </c>
      <c r="N79" s="2">
        <v>16</v>
      </c>
      <c r="O79" s="2">
        <v>0</v>
      </c>
      <c r="P79" s="2">
        <v>0</v>
      </c>
      <c r="Q79" s="2">
        <v>0</v>
      </c>
      <c r="V79" t="s">
        <v>47</v>
      </c>
      <c r="W79" t="s">
        <v>48</v>
      </c>
      <c r="X79" s="2">
        <v>168</v>
      </c>
      <c r="Y79" t="s">
        <v>49</v>
      </c>
      <c r="Z79" t="s">
        <v>257</v>
      </c>
      <c r="AA79" s="2"/>
      <c r="AB79" s="2"/>
      <c r="AC79" s="2"/>
      <c r="AD79" s="2"/>
    </row>
    <row r="80" spans="1:30" x14ac:dyDescent="0.3">
      <c r="A80" t="s">
        <v>255</v>
      </c>
      <c r="B80" t="s">
        <v>255</v>
      </c>
      <c r="C80" t="s">
        <v>258</v>
      </c>
      <c r="D80">
        <v>9223411</v>
      </c>
      <c r="E80" t="s">
        <v>47</v>
      </c>
      <c r="F80">
        <v>2019</v>
      </c>
      <c r="I80" s="2">
        <v>4.05</v>
      </c>
      <c r="J80" s="2">
        <v>0.75</v>
      </c>
      <c r="K80" s="2">
        <v>1.65</v>
      </c>
      <c r="L80" s="2">
        <v>1.65</v>
      </c>
      <c r="M80" s="2">
        <v>0</v>
      </c>
      <c r="N80" s="2">
        <v>4</v>
      </c>
      <c r="O80" s="2">
        <v>0</v>
      </c>
      <c r="P80" s="2">
        <v>0</v>
      </c>
      <c r="Q80" s="2">
        <v>0</v>
      </c>
      <c r="V80" t="s">
        <v>47</v>
      </c>
      <c r="W80" t="s">
        <v>48</v>
      </c>
      <c r="X80" s="2">
        <v>168</v>
      </c>
      <c r="Y80" t="s">
        <v>49</v>
      </c>
      <c r="Z80" t="s">
        <v>165</v>
      </c>
      <c r="AA80" s="2"/>
      <c r="AB80" s="2"/>
      <c r="AC80" s="2"/>
      <c r="AD80" s="2"/>
    </row>
    <row r="81" spans="1:30" x14ac:dyDescent="0.3">
      <c r="A81" t="s">
        <v>259</v>
      </c>
      <c r="B81" t="s">
        <v>260</v>
      </c>
      <c r="C81" t="s">
        <v>261</v>
      </c>
      <c r="D81">
        <v>6232669</v>
      </c>
      <c r="E81" t="s">
        <v>262</v>
      </c>
      <c r="F81">
        <v>2019</v>
      </c>
      <c r="I81" s="2">
        <v>8</v>
      </c>
      <c r="J81" s="2">
        <v>1</v>
      </c>
      <c r="K81" s="2">
        <v>7</v>
      </c>
      <c r="L81" s="2">
        <v>0</v>
      </c>
      <c r="M81" s="2">
        <v>0</v>
      </c>
      <c r="N81" s="2">
        <v>0</v>
      </c>
      <c r="O81" s="2">
        <v>70</v>
      </c>
      <c r="P81" s="2">
        <v>0</v>
      </c>
      <c r="Q81" s="2">
        <v>0</v>
      </c>
      <c r="S81" t="s">
        <v>262</v>
      </c>
      <c r="W81" t="s">
        <v>34</v>
      </c>
      <c r="X81" s="2">
        <v>70.5</v>
      </c>
      <c r="Y81" t="s">
        <v>55</v>
      </c>
      <c r="Z81" t="s">
        <v>56</v>
      </c>
      <c r="AA81" s="2"/>
      <c r="AB81" s="2"/>
      <c r="AC81" s="2"/>
      <c r="AD81" s="2"/>
    </row>
    <row r="82" spans="1:30" x14ac:dyDescent="0.3">
      <c r="A82" t="s">
        <v>263</v>
      </c>
      <c r="B82" t="s">
        <v>263</v>
      </c>
      <c r="C82" t="s">
        <v>264</v>
      </c>
      <c r="D82">
        <v>2837121</v>
      </c>
      <c r="E82" t="s">
        <v>38</v>
      </c>
      <c r="F82">
        <v>2019</v>
      </c>
      <c r="I82" s="2">
        <v>14.34</v>
      </c>
      <c r="J82" s="2">
        <v>0.96</v>
      </c>
      <c r="K82" s="2">
        <v>10.74</v>
      </c>
      <c r="L82" s="2">
        <v>2.64</v>
      </c>
      <c r="M82" s="2">
        <v>0</v>
      </c>
      <c r="N82" s="2">
        <v>24</v>
      </c>
      <c r="O82" s="2">
        <v>0</v>
      </c>
      <c r="P82" s="2">
        <v>0</v>
      </c>
      <c r="Q82" s="2">
        <v>0</v>
      </c>
      <c r="S82">
        <v>0</v>
      </c>
      <c r="T82" t="s">
        <v>38</v>
      </c>
      <c r="U82">
        <v>0</v>
      </c>
      <c r="V82">
        <v>0</v>
      </c>
      <c r="W82" t="s">
        <v>48</v>
      </c>
      <c r="X82" s="2">
        <v>168</v>
      </c>
      <c r="Y82" t="s">
        <v>90</v>
      </c>
      <c r="Z82" t="s">
        <v>93</v>
      </c>
      <c r="AA82" s="2"/>
      <c r="AB82" s="2"/>
      <c r="AC82" s="2"/>
      <c r="AD82" s="2"/>
    </row>
    <row r="83" spans="1:30" x14ac:dyDescent="0.3">
      <c r="A83" t="s">
        <v>263</v>
      </c>
      <c r="B83" t="s">
        <v>263</v>
      </c>
      <c r="C83" t="s">
        <v>265</v>
      </c>
      <c r="D83">
        <v>3754207</v>
      </c>
      <c r="E83" t="s">
        <v>38</v>
      </c>
      <c r="F83">
        <v>2019</v>
      </c>
      <c r="I83" s="2">
        <v>43.26</v>
      </c>
      <c r="J83" s="2">
        <v>3.04</v>
      </c>
      <c r="K83" s="2">
        <v>31.86</v>
      </c>
      <c r="L83" s="2">
        <v>8.36</v>
      </c>
      <c r="M83" s="2">
        <v>0</v>
      </c>
      <c r="N83" s="2">
        <v>78</v>
      </c>
      <c r="O83" s="2">
        <v>0</v>
      </c>
      <c r="P83" s="2">
        <v>0</v>
      </c>
      <c r="Q83" s="2">
        <v>0</v>
      </c>
      <c r="S83">
        <v>0</v>
      </c>
      <c r="T83">
        <v>0</v>
      </c>
      <c r="U83" t="s">
        <v>38</v>
      </c>
      <c r="V83">
        <v>0</v>
      </c>
      <c r="W83" t="s">
        <v>48</v>
      </c>
      <c r="X83" s="2">
        <v>168</v>
      </c>
      <c r="Y83" t="s">
        <v>125</v>
      </c>
      <c r="Z83" t="s">
        <v>266</v>
      </c>
      <c r="AA83" s="2"/>
      <c r="AB83" s="2"/>
      <c r="AC83" s="2"/>
      <c r="AD83" s="2"/>
    </row>
    <row r="84" spans="1:30" x14ac:dyDescent="0.3">
      <c r="A84" t="s">
        <v>267</v>
      </c>
      <c r="B84" t="s">
        <v>267</v>
      </c>
      <c r="C84" t="s">
        <v>124</v>
      </c>
      <c r="D84">
        <v>9593192</v>
      </c>
      <c r="E84" t="s">
        <v>42</v>
      </c>
      <c r="F84">
        <v>2019</v>
      </c>
      <c r="I84" s="2">
        <v>33.5</v>
      </c>
      <c r="J84" s="2">
        <v>1.5</v>
      </c>
      <c r="K84" s="2">
        <v>21</v>
      </c>
      <c r="L84" s="2">
        <v>11</v>
      </c>
      <c r="M84" s="2">
        <v>0</v>
      </c>
      <c r="N84" s="2">
        <v>84</v>
      </c>
      <c r="O84" s="2">
        <v>0</v>
      </c>
      <c r="P84" s="2">
        <v>0</v>
      </c>
      <c r="Q84" s="2">
        <v>0</v>
      </c>
      <c r="T84" t="s">
        <v>42</v>
      </c>
      <c r="W84" t="s">
        <v>48</v>
      </c>
      <c r="X84" s="2">
        <v>168</v>
      </c>
      <c r="Y84" t="s">
        <v>90</v>
      </c>
      <c r="Z84" t="s">
        <v>93</v>
      </c>
      <c r="AA84" s="2"/>
      <c r="AB84" s="2"/>
      <c r="AC84" s="2"/>
      <c r="AD84" s="2"/>
    </row>
    <row r="85" spans="1:30" x14ac:dyDescent="0.3">
      <c r="A85" t="s">
        <v>268</v>
      </c>
      <c r="B85" t="s">
        <v>268</v>
      </c>
      <c r="C85" t="s">
        <v>269</v>
      </c>
      <c r="D85">
        <v>6565956</v>
      </c>
      <c r="E85" t="s">
        <v>157</v>
      </c>
      <c r="F85">
        <v>2019</v>
      </c>
      <c r="I85" s="2">
        <v>21.68</v>
      </c>
      <c r="J85" s="2">
        <v>1.22</v>
      </c>
      <c r="K85" s="2">
        <v>11.2</v>
      </c>
      <c r="L85" s="2">
        <v>9.26</v>
      </c>
      <c r="M85" s="2">
        <v>0</v>
      </c>
      <c r="N85" s="2">
        <v>55</v>
      </c>
      <c r="O85" s="2">
        <v>0</v>
      </c>
      <c r="P85" s="2">
        <v>0</v>
      </c>
      <c r="Q85" s="2">
        <v>0</v>
      </c>
      <c r="T85" t="s">
        <v>157</v>
      </c>
      <c r="W85" t="s">
        <v>48</v>
      </c>
      <c r="X85" s="2">
        <v>168</v>
      </c>
      <c r="Y85" t="s">
        <v>90</v>
      </c>
      <c r="Z85" t="s">
        <v>93</v>
      </c>
      <c r="AA85" s="2"/>
      <c r="AB85" s="2"/>
      <c r="AC85" s="2"/>
      <c r="AD85" s="2"/>
    </row>
    <row r="86" spans="1:30" x14ac:dyDescent="0.3">
      <c r="A86" t="s">
        <v>268</v>
      </c>
      <c r="B86" t="s">
        <v>268</v>
      </c>
      <c r="C86" t="s">
        <v>270</v>
      </c>
      <c r="D86">
        <v>1878615</v>
      </c>
      <c r="E86" t="s">
        <v>157</v>
      </c>
      <c r="F86">
        <v>2019</v>
      </c>
      <c r="I86" s="2">
        <v>1.07</v>
      </c>
      <c r="J86" s="2">
        <v>0.05</v>
      </c>
      <c r="K86" s="2">
        <v>0.55000000000000004</v>
      </c>
      <c r="L86" s="2">
        <v>0.47</v>
      </c>
      <c r="M86" s="2">
        <v>0</v>
      </c>
      <c r="N86" s="2">
        <v>3</v>
      </c>
      <c r="O86" s="2">
        <v>0</v>
      </c>
      <c r="P86" s="2">
        <v>0</v>
      </c>
      <c r="Q86" s="2">
        <v>0</v>
      </c>
      <c r="T86" t="s">
        <v>157</v>
      </c>
      <c r="W86" t="s">
        <v>48</v>
      </c>
      <c r="X86" s="2">
        <v>168</v>
      </c>
      <c r="Y86" t="s">
        <v>125</v>
      </c>
      <c r="Z86" t="s">
        <v>93</v>
      </c>
      <c r="AA86" s="2"/>
      <c r="AB86" s="2"/>
      <c r="AC86" s="2"/>
      <c r="AD86" s="2"/>
    </row>
    <row r="87" spans="1:30" x14ac:dyDescent="0.3">
      <c r="A87" t="s">
        <v>268</v>
      </c>
      <c r="B87" t="s">
        <v>268</v>
      </c>
      <c r="C87" t="s">
        <v>271</v>
      </c>
      <c r="D87">
        <v>9924037</v>
      </c>
      <c r="E87" t="s">
        <v>42</v>
      </c>
      <c r="F87">
        <v>2019</v>
      </c>
      <c r="I87" s="2">
        <v>7.3</v>
      </c>
      <c r="J87" s="2">
        <v>0.15</v>
      </c>
      <c r="K87" s="2">
        <v>5.5</v>
      </c>
      <c r="L87" s="2">
        <v>1.65</v>
      </c>
      <c r="M87" s="2">
        <v>0</v>
      </c>
      <c r="N87" s="2">
        <v>10</v>
      </c>
      <c r="O87" s="2">
        <v>0</v>
      </c>
      <c r="P87" s="2">
        <v>0</v>
      </c>
      <c r="Q87" s="2">
        <v>0</v>
      </c>
      <c r="U87" t="s">
        <v>42</v>
      </c>
      <c r="W87" t="s">
        <v>48</v>
      </c>
      <c r="X87" s="2">
        <v>168</v>
      </c>
      <c r="Y87" t="s">
        <v>125</v>
      </c>
      <c r="Z87" t="s">
        <v>266</v>
      </c>
      <c r="AA87" s="2"/>
      <c r="AB87" s="2"/>
      <c r="AC87" s="2"/>
      <c r="AD87" s="2"/>
    </row>
    <row r="88" spans="1:30" x14ac:dyDescent="0.3">
      <c r="A88" t="s">
        <v>168</v>
      </c>
      <c r="B88" t="s">
        <v>272</v>
      </c>
      <c r="C88" t="s">
        <v>273</v>
      </c>
      <c r="D88">
        <v>9940787</v>
      </c>
      <c r="E88" t="s">
        <v>224</v>
      </c>
      <c r="F88">
        <v>2019</v>
      </c>
      <c r="I88" s="2">
        <v>10.65</v>
      </c>
      <c r="J88" s="2">
        <v>1.1499999999999999</v>
      </c>
      <c r="K88" s="2">
        <v>9.5</v>
      </c>
      <c r="L88" s="2">
        <v>0</v>
      </c>
      <c r="M88" s="2">
        <v>0</v>
      </c>
      <c r="N88" s="2">
        <v>0</v>
      </c>
      <c r="O88" s="2">
        <v>120</v>
      </c>
      <c r="P88" s="2">
        <v>0</v>
      </c>
      <c r="Q88" s="2">
        <v>0</v>
      </c>
      <c r="S88" t="s">
        <v>224</v>
      </c>
      <c r="W88" t="s">
        <v>34</v>
      </c>
      <c r="X88" s="2">
        <v>58.5</v>
      </c>
      <c r="Y88" t="s">
        <v>90</v>
      </c>
      <c r="Z88" t="s">
        <v>65</v>
      </c>
      <c r="AA88" s="2"/>
      <c r="AB88" s="2"/>
      <c r="AC88" s="2"/>
      <c r="AD88" s="2"/>
    </row>
    <row r="89" spans="1:30" x14ac:dyDescent="0.3">
      <c r="A89" t="s">
        <v>154</v>
      </c>
      <c r="B89" t="s">
        <v>272</v>
      </c>
      <c r="C89" t="s">
        <v>274</v>
      </c>
      <c r="D89">
        <v>2506443</v>
      </c>
      <c r="E89" t="s">
        <v>224</v>
      </c>
      <c r="F89">
        <v>2019</v>
      </c>
      <c r="I89" s="2">
        <v>2.41</v>
      </c>
      <c r="J89" s="2">
        <v>0.35</v>
      </c>
      <c r="K89" s="2">
        <v>2</v>
      </c>
      <c r="L89" s="2">
        <v>0.06</v>
      </c>
      <c r="M89" s="2">
        <v>0</v>
      </c>
      <c r="N89" s="2">
        <v>0</v>
      </c>
      <c r="O89" s="2">
        <v>0</v>
      </c>
      <c r="P89" s="2">
        <v>15</v>
      </c>
      <c r="Q89" s="2">
        <v>0</v>
      </c>
      <c r="S89" t="s">
        <v>224</v>
      </c>
      <c r="W89" t="s">
        <v>70</v>
      </c>
      <c r="X89" s="2">
        <v>40</v>
      </c>
      <c r="Y89" t="s">
        <v>125</v>
      </c>
      <c r="Z89" t="s">
        <v>56</v>
      </c>
      <c r="AA89" s="2"/>
      <c r="AB89" s="2"/>
      <c r="AC89" s="2"/>
      <c r="AD89" s="2"/>
    </row>
    <row r="90" spans="1:30" x14ac:dyDescent="0.3">
      <c r="A90" t="s">
        <v>275</v>
      </c>
      <c r="B90" t="s">
        <v>272</v>
      </c>
      <c r="C90" t="s">
        <v>122</v>
      </c>
      <c r="D90">
        <v>4782003</v>
      </c>
      <c r="E90" t="s">
        <v>33</v>
      </c>
      <c r="F90">
        <v>2019</v>
      </c>
      <c r="I90" s="2">
        <v>26.74</v>
      </c>
      <c r="J90" s="2">
        <v>1.1499999999999999</v>
      </c>
      <c r="K90" s="2">
        <v>18</v>
      </c>
      <c r="L90" s="2">
        <v>7.59</v>
      </c>
      <c r="M90" s="2">
        <v>0</v>
      </c>
      <c r="N90" s="2">
        <v>43</v>
      </c>
      <c r="O90" s="2">
        <v>0</v>
      </c>
      <c r="P90" s="2">
        <v>0</v>
      </c>
      <c r="Q90" s="2">
        <v>0</v>
      </c>
      <c r="T90" t="s">
        <v>33</v>
      </c>
      <c r="W90" t="s">
        <v>48</v>
      </c>
      <c r="X90" s="2">
        <v>168</v>
      </c>
      <c r="Y90" t="s">
        <v>90</v>
      </c>
      <c r="Z90" t="s">
        <v>93</v>
      </c>
      <c r="AA90" s="2"/>
      <c r="AB90" s="2"/>
      <c r="AC90" s="2"/>
      <c r="AD90" s="2"/>
    </row>
    <row r="91" spans="1:30" x14ac:dyDescent="0.3">
      <c r="A91" t="s">
        <v>142</v>
      </c>
      <c r="B91" t="s">
        <v>272</v>
      </c>
      <c r="C91" t="s">
        <v>276</v>
      </c>
      <c r="D91">
        <v>4075651</v>
      </c>
      <c r="E91" t="s">
        <v>224</v>
      </c>
      <c r="F91">
        <v>2019</v>
      </c>
      <c r="I91" s="2">
        <v>3.2</v>
      </c>
      <c r="J91" s="2">
        <v>0.35</v>
      </c>
      <c r="K91" s="2">
        <v>2</v>
      </c>
      <c r="L91" s="2">
        <v>0.85</v>
      </c>
      <c r="M91" s="2">
        <v>0</v>
      </c>
      <c r="N91" s="2">
        <v>6</v>
      </c>
      <c r="O91" s="2">
        <v>0</v>
      </c>
      <c r="P91" s="2">
        <v>0</v>
      </c>
      <c r="Q91" s="2">
        <v>0</v>
      </c>
      <c r="T91" t="s">
        <v>224</v>
      </c>
      <c r="W91" t="s">
        <v>48</v>
      </c>
      <c r="X91" s="2">
        <v>168</v>
      </c>
      <c r="Y91" t="s">
        <v>208</v>
      </c>
      <c r="Z91" t="s">
        <v>56</v>
      </c>
      <c r="AA91" s="2"/>
      <c r="AB91" s="2"/>
      <c r="AC91" s="2"/>
      <c r="AD91" s="2"/>
    </row>
    <row r="92" spans="1:30" x14ac:dyDescent="0.3">
      <c r="A92" t="s">
        <v>277</v>
      </c>
      <c r="B92" t="s">
        <v>278</v>
      </c>
      <c r="C92" t="s">
        <v>279</v>
      </c>
      <c r="D92">
        <v>5020855</v>
      </c>
      <c r="E92" t="s">
        <v>40</v>
      </c>
      <c r="F92">
        <v>2019</v>
      </c>
      <c r="I92" s="2">
        <v>8.51</v>
      </c>
      <c r="J92" s="2">
        <v>1</v>
      </c>
      <c r="K92" s="2">
        <v>6.31</v>
      </c>
      <c r="L92" s="2">
        <v>0</v>
      </c>
      <c r="M92" s="2">
        <v>1.2</v>
      </c>
      <c r="N92" s="2">
        <v>0</v>
      </c>
      <c r="O92" s="2">
        <v>0</v>
      </c>
      <c r="P92" s="2">
        <v>40</v>
      </c>
      <c r="Q92" s="2">
        <v>0</v>
      </c>
      <c r="T92" t="s">
        <v>40</v>
      </c>
      <c r="W92" t="s">
        <v>70</v>
      </c>
      <c r="X92" s="2">
        <v>37.5</v>
      </c>
      <c r="Y92" t="s">
        <v>280</v>
      </c>
      <c r="Z92" t="s">
        <v>141</v>
      </c>
      <c r="AA92" s="2"/>
      <c r="AB92" s="2"/>
      <c r="AC92" s="2"/>
      <c r="AD92" s="2"/>
    </row>
    <row r="93" spans="1:30" x14ac:dyDescent="0.3">
      <c r="A93" t="s">
        <v>277</v>
      </c>
      <c r="B93" t="s">
        <v>278</v>
      </c>
      <c r="C93" t="s">
        <v>281</v>
      </c>
      <c r="D93">
        <v>2039109</v>
      </c>
      <c r="E93" t="s">
        <v>207</v>
      </c>
      <c r="F93">
        <v>2019</v>
      </c>
      <c r="I93" s="2">
        <v>0.55000000000000004</v>
      </c>
      <c r="J93" s="2">
        <v>0.05</v>
      </c>
      <c r="K93" s="2">
        <v>0.5</v>
      </c>
      <c r="L93" s="2">
        <v>0</v>
      </c>
      <c r="M93" s="2">
        <v>0</v>
      </c>
      <c r="N93" s="2">
        <v>0</v>
      </c>
      <c r="O93" s="2">
        <v>5</v>
      </c>
      <c r="P93" s="2">
        <v>0</v>
      </c>
      <c r="Q93" s="2">
        <v>0</v>
      </c>
      <c r="T93" t="s">
        <v>207</v>
      </c>
      <c r="W93" t="s">
        <v>34</v>
      </c>
      <c r="X93" s="2">
        <v>168</v>
      </c>
      <c r="Y93" t="s">
        <v>282</v>
      </c>
      <c r="Z93" t="s">
        <v>257</v>
      </c>
      <c r="AA93" s="2">
        <v>0</v>
      </c>
      <c r="AB93" s="2">
        <v>0</v>
      </c>
      <c r="AC93" s="2">
        <v>0</v>
      </c>
      <c r="AD93" s="2">
        <v>0</v>
      </c>
    </row>
    <row r="94" spans="1:30" x14ac:dyDescent="0.3">
      <c r="A94" t="s">
        <v>277</v>
      </c>
      <c r="B94" t="s">
        <v>278</v>
      </c>
      <c r="C94" t="s">
        <v>283</v>
      </c>
      <c r="D94">
        <v>2039109</v>
      </c>
      <c r="E94" t="s">
        <v>40</v>
      </c>
      <c r="F94">
        <v>2019</v>
      </c>
      <c r="I94" s="2">
        <v>8.4499999999999993</v>
      </c>
      <c r="J94" s="2">
        <v>0.95</v>
      </c>
      <c r="K94" s="2">
        <v>7.5</v>
      </c>
      <c r="L94" s="2">
        <v>0</v>
      </c>
      <c r="M94" s="2">
        <v>0</v>
      </c>
      <c r="N94" s="2">
        <v>0</v>
      </c>
      <c r="O94" s="2">
        <v>50</v>
      </c>
      <c r="P94" s="2">
        <v>0</v>
      </c>
      <c r="Q94" s="2">
        <v>0</v>
      </c>
      <c r="T94" t="s">
        <v>40</v>
      </c>
      <c r="W94" t="s">
        <v>34</v>
      </c>
      <c r="X94" s="2">
        <v>168</v>
      </c>
      <c r="Y94" t="s">
        <v>282</v>
      </c>
      <c r="Z94" t="s">
        <v>257</v>
      </c>
      <c r="AA94" s="2">
        <v>0</v>
      </c>
      <c r="AB94" s="2">
        <v>0</v>
      </c>
      <c r="AC94" s="2">
        <v>0</v>
      </c>
      <c r="AD94" s="2">
        <v>0</v>
      </c>
    </row>
    <row r="95" spans="1:30" x14ac:dyDescent="0.3">
      <c r="A95" t="s">
        <v>284</v>
      </c>
      <c r="B95" t="s">
        <v>45</v>
      </c>
      <c r="C95" t="s">
        <v>285</v>
      </c>
      <c r="D95">
        <v>2028356</v>
      </c>
      <c r="E95" t="s">
        <v>286</v>
      </c>
      <c r="F95">
        <v>2019</v>
      </c>
      <c r="I95" s="2">
        <v>10.25</v>
      </c>
      <c r="J95" s="2">
        <v>0.9</v>
      </c>
      <c r="K95" s="2">
        <v>9.35</v>
      </c>
      <c r="L95" s="2">
        <v>0</v>
      </c>
      <c r="M95" s="2">
        <v>0</v>
      </c>
      <c r="N95" s="2">
        <v>0</v>
      </c>
      <c r="O95" s="2">
        <v>200</v>
      </c>
      <c r="P95" s="2">
        <v>0</v>
      </c>
      <c r="Q95" s="2">
        <v>0</v>
      </c>
      <c r="S95" t="s">
        <v>286</v>
      </c>
      <c r="W95" t="s">
        <v>34</v>
      </c>
      <c r="X95" s="2">
        <v>42.5</v>
      </c>
      <c r="Y95" t="s">
        <v>55</v>
      </c>
      <c r="Z95" t="s">
        <v>56</v>
      </c>
      <c r="AA95" s="2"/>
      <c r="AB95" s="2"/>
      <c r="AC95" s="2"/>
      <c r="AD95" s="2"/>
    </row>
    <row r="96" spans="1:30" x14ac:dyDescent="0.3">
      <c r="A96" t="s">
        <v>287</v>
      </c>
      <c r="B96" t="s">
        <v>45</v>
      </c>
      <c r="C96" t="s">
        <v>288</v>
      </c>
      <c r="D96">
        <v>7741294</v>
      </c>
      <c r="E96" t="s">
        <v>289</v>
      </c>
      <c r="F96">
        <v>2019</v>
      </c>
      <c r="I96" s="2">
        <v>4</v>
      </c>
      <c r="J96" s="2">
        <v>1</v>
      </c>
      <c r="K96" s="2">
        <v>3</v>
      </c>
      <c r="L96" s="2">
        <v>0</v>
      </c>
      <c r="M96" s="2">
        <v>0</v>
      </c>
      <c r="N96" s="2">
        <v>0</v>
      </c>
      <c r="O96" s="2">
        <v>125</v>
      </c>
      <c r="P96" s="2">
        <v>0</v>
      </c>
      <c r="Q96" s="2">
        <v>0</v>
      </c>
      <c r="S96" t="s">
        <v>289</v>
      </c>
      <c r="W96" t="s">
        <v>34</v>
      </c>
      <c r="X96" s="2">
        <v>42.5</v>
      </c>
      <c r="Y96" t="s">
        <v>61</v>
      </c>
      <c r="Z96" t="s">
        <v>98</v>
      </c>
      <c r="AA96" s="2"/>
      <c r="AB96" s="2"/>
      <c r="AC96" s="2"/>
      <c r="AD96" s="2"/>
    </row>
    <row r="97" spans="1:30" x14ac:dyDescent="0.3">
      <c r="A97" t="s">
        <v>45</v>
      </c>
      <c r="B97" t="s">
        <v>45</v>
      </c>
      <c r="C97" t="s">
        <v>290</v>
      </c>
      <c r="D97">
        <v>5947102</v>
      </c>
      <c r="E97" t="s">
        <v>33</v>
      </c>
      <c r="F97">
        <v>2019</v>
      </c>
      <c r="I97" s="2">
        <v>0.38</v>
      </c>
      <c r="J97" s="2">
        <v>0.1</v>
      </c>
      <c r="K97" s="2">
        <v>0.28000000000000003</v>
      </c>
      <c r="L97" s="2">
        <v>0</v>
      </c>
      <c r="M97" s="2">
        <v>0</v>
      </c>
      <c r="N97" s="2">
        <v>0</v>
      </c>
      <c r="O97" s="2">
        <v>78</v>
      </c>
      <c r="P97" s="2">
        <v>0</v>
      </c>
      <c r="Q97" s="2">
        <v>0</v>
      </c>
      <c r="T97" t="s">
        <v>33</v>
      </c>
      <c r="W97" t="s">
        <v>34</v>
      </c>
      <c r="X97" s="2">
        <v>168</v>
      </c>
      <c r="Y97" t="s">
        <v>55</v>
      </c>
      <c r="Z97" t="s">
        <v>93</v>
      </c>
      <c r="AA97" s="2"/>
      <c r="AB97" s="2"/>
      <c r="AC97" s="2"/>
      <c r="AD97" s="2"/>
    </row>
    <row r="98" spans="1:30" x14ac:dyDescent="0.3">
      <c r="A98" t="s">
        <v>45</v>
      </c>
      <c r="B98" t="s">
        <v>45</v>
      </c>
      <c r="C98" t="s">
        <v>291</v>
      </c>
      <c r="D98">
        <v>6466112</v>
      </c>
      <c r="E98" t="s">
        <v>47</v>
      </c>
      <c r="F98">
        <v>2019</v>
      </c>
      <c r="I98" s="2">
        <v>0.4</v>
      </c>
      <c r="J98" s="2">
        <v>0.2</v>
      </c>
      <c r="K98" s="2">
        <v>0</v>
      </c>
      <c r="L98" s="2">
        <v>0.2</v>
      </c>
      <c r="M98" s="2">
        <v>0</v>
      </c>
      <c r="N98" s="2">
        <v>0</v>
      </c>
      <c r="O98" s="2">
        <v>12</v>
      </c>
      <c r="P98" s="2">
        <v>0</v>
      </c>
      <c r="Q98" s="2">
        <v>0</v>
      </c>
      <c r="V98" t="s">
        <v>47</v>
      </c>
      <c r="W98" t="s">
        <v>70</v>
      </c>
      <c r="X98" s="2">
        <v>10</v>
      </c>
      <c r="Y98" t="s">
        <v>49</v>
      </c>
      <c r="Z98" t="s">
        <v>50</v>
      </c>
      <c r="AA98" s="2"/>
      <c r="AB98" s="2"/>
      <c r="AC98" s="2"/>
      <c r="AD98" s="2"/>
    </row>
    <row r="99" spans="1:30" x14ac:dyDescent="0.3">
      <c r="A99" t="s">
        <v>292</v>
      </c>
      <c r="B99" t="s">
        <v>45</v>
      </c>
      <c r="C99" t="s">
        <v>293</v>
      </c>
      <c r="D99">
        <v>4167967</v>
      </c>
      <c r="E99" t="s">
        <v>47</v>
      </c>
      <c r="F99">
        <v>2019</v>
      </c>
      <c r="I99" s="2">
        <v>0</v>
      </c>
      <c r="J99" s="2">
        <v>0</v>
      </c>
      <c r="K99" s="2">
        <v>0</v>
      </c>
      <c r="L99" s="2">
        <v>0</v>
      </c>
      <c r="M99" s="2">
        <v>0</v>
      </c>
      <c r="N99" s="2">
        <v>0</v>
      </c>
      <c r="O99" s="2">
        <v>0</v>
      </c>
      <c r="P99" s="2">
        <v>0</v>
      </c>
      <c r="Q99" s="2">
        <v>0</v>
      </c>
      <c r="V99" t="s">
        <v>47</v>
      </c>
      <c r="W99" t="s">
        <v>48</v>
      </c>
      <c r="X99" s="2">
        <v>168</v>
      </c>
      <c r="Y99" t="s">
        <v>49</v>
      </c>
      <c r="Z99" t="s">
        <v>257</v>
      </c>
      <c r="AA99" s="2"/>
      <c r="AB99" s="2"/>
      <c r="AC99" s="2"/>
      <c r="AD99" s="2"/>
    </row>
    <row r="100" spans="1:30" x14ac:dyDescent="0.3">
      <c r="A100" t="s">
        <v>294</v>
      </c>
      <c r="B100" t="s">
        <v>45</v>
      </c>
      <c r="C100" t="s">
        <v>295</v>
      </c>
      <c r="D100">
        <v>6627771</v>
      </c>
      <c r="E100" t="s">
        <v>47</v>
      </c>
      <c r="F100">
        <v>2019</v>
      </c>
      <c r="I100" s="2">
        <v>0.3</v>
      </c>
      <c r="J100" s="2">
        <v>0.1</v>
      </c>
      <c r="K100" s="2">
        <v>0.2</v>
      </c>
      <c r="L100" s="2">
        <v>0</v>
      </c>
      <c r="M100" s="2">
        <v>0</v>
      </c>
      <c r="N100" s="2">
        <v>2</v>
      </c>
      <c r="O100" s="2">
        <v>0</v>
      </c>
      <c r="P100" s="2">
        <v>0</v>
      </c>
      <c r="Q100" s="2">
        <v>0</v>
      </c>
      <c r="V100" t="s">
        <v>47</v>
      </c>
      <c r="W100" t="s">
        <v>48</v>
      </c>
      <c r="X100" s="2">
        <v>10</v>
      </c>
      <c r="Y100" t="s">
        <v>55</v>
      </c>
      <c r="Z100" t="s">
        <v>257</v>
      </c>
      <c r="AA100" s="2"/>
      <c r="AB100" s="2"/>
      <c r="AC100" s="2"/>
      <c r="AD100" s="2"/>
    </row>
    <row r="101" spans="1:30" x14ac:dyDescent="0.3">
      <c r="A101" t="s">
        <v>294</v>
      </c>
      <c r="B101" t="s">
        <v>45</v>
      </c>
      <c r="C101" t="s">
        <v>296</v>
      </c>
      <c r="D101">
        <v>3854293</v>
      </c>
      <c r="E101" t="s">
        <v>47</v>
      </c>
      <c r="F101">
        <v>2019</v>
      </c>
      <c r="I101" s="2">
        <v>0</v>
      </c>
      <c r="J101" s="2">
        <v>0</v>
      </c>
      <c r="K101" s="2">
        <v>0</v>
      </c>
      <c r="L101" s="2">
        <v>0</v>
      </c>
      <c r="M101" s="2">
        <v>0</v>
      </c>
      <c r="N101" s="2">
        <v>0</v>
      </c>
      <c r="O101" s="2">
        <v>0</v>
      </c>
      <c r="P101" s="2">
        <v>0</v>
      </c>
      <c r="Q101" s="2">
        <v>0</v>
      </c>
      <c r="V101" t="s">
        <v>47</v>
      </c>
      <c r="W101" t="s">
        <v>48</v>
      </c>
      <c r="X101" s="2">
        <v>168</v>
      </c>
      <c r="Y101" t="s">
        <v>49</v>
      </c>
      <c r="Z101" t="s">
        <v>257</v>
      </c>
      <c r="AA101" s="2"/>
      <c r="AB101" s="2"/>
      <c r="AC101" s="2"/>
      <c r="AD101" s="2"/>
    </row>
    <row r="102" spans="1:30" x14ac:dyDescent="0.3">
      <c r="A102" t="s">
        <v>297</v>
      </c>
      <c r="B102" t="s">
        <v>298</v>
      </c>
      <c r="C102" t="s">
        <v>299</v>
      </c>
      <c r="D102">
        <v>3110951</v>
      </c>
      <c r="E102" t="s">
        <v>300</v>
      </c>
      <c r="F102">
        <v>2019</v>
      </c>
      <c r="I102" s="2">
        <v>0.27</v>
      </c>
      <c r="J102" s="2">
        <v>0.01</v>
      </c>
      <c r="K102" s="2">
        <v>0.26</v>
      </c>
      <c r="L102" s="2">
        <v>0</v>
      </c>
      <c r="M102" s="2">
        <v>0</v>
      </c>
      <c r="N102" s="2">
        <v>0</v>
      </c>
      <c r="O102" s="2">
        <v>39</v>
      </c>
      <c r="P102" s="2">
        <v>0</v>
      </c>
      <c r="Q102" s="2">
        <v>0</v>
      </c>
      <c r="S102" t="s">
        <v>300</v>
      </c>
      <c r="W102" t="s">
        <v>34</v>
      </c>
      <c r="X102" s="2">
        <v>85</v>
      </c>
      <c r="Y102" t="s">
        <v>77</v>
      </c>
      <c r="Z102" t="s">
        <v>98</v>
      </c>
      <c r="AA102" s="2">
        <v>0</v>
      </c>
      <c r="AB102" s="2">
        <v>0</v>
      </c>
      <c r="AC102" s="2">
        <v>0</v>
      </c>
      <c r="AD102" s="2">
        <v>0</v>
      </c>
    </row>
    <row r="103" spans="1:30" x14ac:dyDescent="0.3">
      <c r="A103" t="s">
        <v>297</v>
      </c>
      <c r="B103" t="s">
        <v>298</v>
      </c>
      <c r="C103" t="s">
        <v>301</v>
      </c>
      <c r="D103">
        <v>3110951</v>
      </c>
      <c r="E103" t="s">
        <v>42</v>
      </c>
      <c r="F103">
        <v>2019</v>
      </c>
      <c r="I103" s="2">
        <v>4.03</v>
      </c>
      <c r="J103" s="2">
        <v>0.11</v>
      </c>
      <c r="K103" s="2">
        <v>3.92</v>
      </c>
      <c r="L103" s="2">
        <v>0</v>
      </c>
      <c r="M103" s="2">
        <v>0</v>
      </c>
      <c r="N103" s="2">
        <v>0</v>
      </c>
      <c r="O103" s="2">
        <v>39</v>
      </c>
      <c r="P103" s="2">
        <v>0</v>
      </c>
      <c r="Q103" s="2">
        <v>0</v>
      </c>
      <c r="S103" t="s">
        <v>42</v>
      </c>
      <c r="W103" t="s">
        <v>34</v>
      </c>
      <c r="X103" s="2">
        <v>85</v>
      </c>
      <c r="Y103" t="s">
        <v>77</v>
      </c>
      <c r="Z103" t="s">
        <v>98</v>
      </c>
      <c r="AA103" s="2"/>
      <c r="AB103" s="2"/>
      <c r="AC103" s="2"/>
      <c r="AD103" s="2"/>
    </row>
    <row r="104" spans="1:30" x14ac:dyDescent="0.3">
      <c r="A104" t="s">
        <v>297</v>
      </c>
      <c r="B104" t="s">
        <v>298</v>
      </c>
      <c r="C104" t="s">
        <v>108</v>
      </c>
      <c r="D104">
        <v>3110951</v>
      </c>
      <c r="E104" t="s">
        <v>109</v>
      </c>
      <c r="F104">
        <v>2019</v>
      </c>
      <c r="I104" s="2">
        <v>2.2000000000000002</v>
      </c>
      <c r="J104" s="2">
        <v>0.08</v>
      </c>
      <c r="K104" s="2">
        <v>2.12</v>
      </c>
      <c r="L104" s="2">
        <v>0</v>
      </c>
      <c r="M104" s="2">
        <v>0</v>
      </c>
      <c r="N104" s="2">
        <v>0</v>
      </c>
      <c r="O104" s="2">
        <v>39</v>
      </c>
      <c r="P104" s="2">
        <v>0</v>
      </c>
      <c r="Q104" s="2">
        <v>0</v>
      </c>
      <c r="S104" t="s">
        <v>109</v>
      </c>
      <c r="W104" t="s">
        <v>34</v>
      </c>
      <c r="X104" s="2">
        <v>85</v>
      </c>
      <c r="Y104" t="s">
        <v>77</v>
      </c>
      <c r="Z104" t="s">
        <v>98</v>
      </c>
      <c r="AA104" s="2">
        <v>0</v>
      </c>
      <c r="AB104" s="2">
        <v>0</v>
      </c>
      <c r="AC104" s="2">
        <v>0</v>
      </c>
      <c r="AD104" s="2">
        <v>0</v>
      </c>
    </row>
    <row r="105" spans="1:30" x14ac:dyDescent="0.3">
      <c r="A105" t="s">
        <v>302</v>
      </c>
      <c r="B105" t="s">
        <v>298</v>
      </c>
      <c r="C105" t="s">
        <v>303</v>
      </c>
      <c r="D105">
        <v>7459230</v>
      </c>
      <c r="E105" t="s">
        <v>42</v>
      </c>
      <c r="F105">
        <v>2019</v>
      </c>
      <c r="I105" s="2">
        <v>8.6999999999999993</v>
      </c>
      <c r="J105" s="2">
        <v>0.2</v>
      </c>
      <c r="K105" s="2">
        <v>8.5</v>
      </c>
      <c r="L105" s="2">
        <v>0</v>
      </c>
      <c r="M105" s="2">
        <v>0</v>
      </c>
      <c r="N105" s="2">
        <v>0</v>
      </c>
      <c r="O105" s="2">
        <v>80</v>
      </c>
      <c r="P105" s="2">
        <v>0</v>
      </c>
      <c r="Q105" s="2">
        <v>0</v>
      </c>
      <c r="T105" t="s">
        <v>42</v>
      </c>
      <c r="W105" t="s">
        <v>34</v>
      </c>
      <c r="X105" s="2">
        <v>168</v>
      </c>
      <c r="Y105" t="s">
        <v>77</v>
      </c>
      <c r="Z105" t="s">
        <v>56</v>
      </c>
      <c r="AA105" s="2"/>
      <c r="AB105" s="2"/>
      <c r="AC105" s="2"/>
      <c r="AD105" s="2"/>
    </row>
    <row r="106" spans="1:30" x14ac:dyDescent="0.3">
      <c r="A106" t="s">
        <v>302</v>
      </c>
      <c r="B106" t="s">
        <v>298</v>
      </c>
      <c r="C106" t="s">
        <v>304</v>
      </c>
      <c r="D106">
        <v>7459230</v>
      </c>
      <c r="E106" t="s">
        <v>157</v>
      </c>
      <c r="F106">
        <v>2019</v>
      </c>
      <c r="I106" s="2">
        <v>2.5499999999999998</v>
      </c>
      <c r="J106" s="2">
        <v>0.05</v>
      </c>
      <c r="K106" s="2">
        <v>2.5</v>
      </c>
      <c r="L106" s="2">
        <v>0</v>
      </c>
      <c r="M106" s="2">
        <v>0</v>
      </c>
      <c r="N106" s="2">
        <v>0</v>
      </c>
      <c r="O106" s="2">
        <v>80</v>
      </c>
      <c r="P106" s="2">
        <v>0</v>
      </c>
      <c r="Q106" s="2">
        <v>0</v>
      </c>
      <c r="T106" t="s">
        <v>157</v>
      </c>
      <c r="W106" t="s">
        <v>34</v>
      </c>
      <c r="X106" s="2">
        <v>168</v>
      </c>
      <c r="Y106" t="s">
        <v>77</v>
      </c>
      <c r="Z106" t="s">
        <v>56</v>
      </c>
      <c r="AA106" s="2"/>
      <c r="AB106" s="2"/>
      <c r="AC106" s="2"/>
      <c r="AD106" s="2"/>
    </row>
    <row r="107" spans="1:30" x14ac:dyDescent="0.3">
      <c r="A107" t="s">
        <v>305</v>
      </c>
      <c r="B107" t="s">
        <v>305</v>
      </c>
      <c r="C107" t="s">
        <v>306</v>
      </c>
      <c r="D107">
        <v>9268423</v>
      </c>
      <c r="E107" t="s">
        <v>38</v>
      </c>
      <c r="F107">
        <v>2019</v>
      </c>
      <c r="I107" s="2">
        <v>17.399999999999999</v>
      </c>
      <c r="J107" s="2">
        <v>0.7</v>
      </c>
      <c r="K107" s="2">
        <v>12.43</v>
      </c>
      <c r="L107" s="2">
        <v>0</v>
      </c>
      <c r="M107" s="2">
        <v>4.2699999999999996</v>
      </c>
      <c r="N107" s="2">
        <v>0</v>
      </c>
      <c r="O107" s="2">
        <v>0</v>
      </c>
      <c r="P107" s="2">
        <v>41</v>
      </c>
      <c r="Q107" s="2">
        <v>0</v>
      </c>
      <c r="T107" t="s">
        <v>38</v>
      </c>
      <c r="W107" t="s">
        <v>70</v>
      </c>
      <c r="X107" s="2">
        <v>45</v>
      </c>
      <c r="Y107" t="s">
        <v>49</v>
      </c>
      <c r="Z107" t="s">
        <v>141</v>
      </c>
      <c r="AA107" s="2"/>
      <c r="AB107" s="2"/>
      <c r="AC107" s="2"/>
      <c r="AD107" s="2"/>
    </row>
    <row r="108" spans="1:30" x14ac:dyDescent="0.3">
      <c r="A108" t="s">
        <v>305</v>
      </c>
      <c r="B108" t="s">
        <v>305</v>
      </c>
      <c r="C108" t="s">
        <v>307</v>
      </c>
      <c r="D108">
        <v>4497017</v>
      </c>
      <c r="E108" t="s">
        <v>38</v>
      </c>
      <c r="F108">
        <v>2019</v>
      </c>
      <c r="I108" s="2">
        <v>5.5</v>
      </c>
      <c r="J108" s="2">
        <v>0.5</v>
      </c>
      <c r="K108" s="2">
        <v>5</v>
      </c>
      <c r="L108" s="2">
        <v>0</v>
      </c>
      <c r="M108" s="2">
        <v>0</v>
      </c>
      <c r="N108" s="2">
        <v>8</v>
      </c>
      <c r="O108" s="2">
        <v>0</v>
      </c>
      <c r="P108" s="2">
        <v>0</v>
      </c>
      <c r="Q108" s="2">
        <v>0</v>
      </c>
      <c r="U108" t="s">
        <v>38</v>
      </c>
      <c r="W108" t="s">
        <v>48</v>
      </c>
      <c r="X108" s="2">
        <v>138</v>
      </c>
      <c r="Y108" t="s">
        <v>49</v>
      </c>
      <c r="Z108" t="s">
        <v>159</v>
      </c>
      <c r="AA108" s="2"/>
      <c r="AB108" s="2"/>
      <c r="AC108" s="2"/>
      <c r="AD108" s="2"/>
    </row>
    <row r="109" spans="1:30" x14ac:dyDescent="0.3">
      <c r="A109" t="s">
        <v>305</v>
      </c>
      <c r="B109" t="s">
        <v>305</v>
      </c>
      <c r="C109" t="s">
        <v>132</v>
      </c>
      <c r="D109">
        <v>2495303</v>
      </c>
      <c r="E109" t="s">
        <v>38</v>
      </c>
      <c r="F109">
        <v>2019</v>
      </c>
      <c r="I109" s="2">
        <v>8.59</v>
      </c>
      <c r="J109" s="2">
        <v>0.4</v>
      </c>
      <c r="K109" s="2">
        <v>8.19</v>
      </c>
      <c r="L109" s="2">
        <v>0</v>
      </c>
      <c r="M109" s="2">
        <v>0</v>
      </c>
      <c r="N109" s="2">
        <v>0</v>
      </c>
      <c r="O109" s="2">
        <v>65</v>
      </c>
      <c r="P109" s="2">
        <v>0</v>
      </c>
      <c r="Q109" s="2">
        <v>0</v>
      </c>
      <c r="T109" t="s">
        <v>38</v>
      </c>
      <c r="W109" t="s">
        <v>34</v>
      </c>
      <c r="X109" s="2">
        <v>168</v>
      </c>
      <c r="Y109" t="s">
        <v>77</v>
      </c>
      <c r="Z109" t="s">
        <v>257</v>
      </c>
      <c r="AA109" s="2"/>
      <c r="AB109" s="2"/>
      <c r="AC109" s="2"/>
      <c r="AD109" s="2"/>
    </row>
    <row r="110" spans="1:30" x14ac:dyDescent="0.3">
      <c r="A110" t="s">
        <v>308</v>
      </c>
      <c r="B110" t="s">
        <v>309</v>
      </c>
      <c r="C110" t="s">
        <v>310</v>
      </c>
      <c r="D110">
        <v>9949795</v>
      </c>
      <c r="E110" t="s">
        <v>234</v>
      </c>
      <c r="F110">
        <v>2019</v>
      </c>
      <c r="I110" s="2">
        <v>2.75</v>
      </c>
      <c r="J110" s="2">
        <v>0</v>
      </c>
      <c r="K110" s="2">
        <v>2.75</v>
      </c>
      <c r="L110" s="2">
        <v>0</v>
      </c>
      <c r="M110" s="2">
        <v>0</v>
      </c>
      <c r="N110" s="2">
        <v>0</v>
      </c>
      <c r="O110" s="2">
        <v>27</v>
      </c>
      <c r="P110" s="2">
        <v>0</v>
      </c>
      <c r="Q110" s="2">
        <v>0</v>
      </c>
      <c r="S110" t="s">
        <v>234</v>
      </c>
      <c r="W110" t="s">
        <v>34</v>
      </c>
      <c r="X110" s="2">
        <v>35</v>
      </c>
      <c r="Y110" t="s">
        <v>55</v>
      </c>
      <c r="Z110" t="s">
        <v>177</v>
      </c>
      <c r="AA110" s="2"/>
      <c r="AB110" s="2"/>
      <c r="AC110" s="2"/>
      <c r="AD110" s="2"/>
    </row>
    <row r="111" spans="1:30" x14ac:dyDescent="0.3">
      <c r="A111" t="s">
        <v>311</v>
      </c>
      <c r="B111" t="s">
        <v>312</v>
      </c>
      <c r="C111" t="s">
        <v>122</v>
      </c>
      <c r="D111">
        <v>5869239</v>
      </c>
      <c r="E111" t="s">
        <v>33</v>
      </c>
      <c r="F111">
        <v>2019</v>
      </c>
      <c r="I111" s="2">
        <v>43.3</v>
      </c>
      <c r="J111" s="2">
        <v>4</v>
      </c>
      <c r="K111" s="2">
        <v>27</v>
      </c>
      <c r="L111" s="2">
        <v>12.3</v>
      </c>
      <c r="M111" s="2">
        <v>0</v>
      </c>
      <c r="N111" s="2">
        <v>95</v>
      </c>
      <c r="O111" s="2">
        <v>0</v>
      </c>
      <c r="P111" s="2">
        <v>0</v>
      </c>
      <c r="Q111" s="2">
        <v>0</v>
      </c>
      <c r="T111" t="s">
        <v>33</v>
      </c>
      <c r="W111" t="s">
        <v>48</v>
      </c>
      <c r="X111" s="2">
        <v>168</v>
      </c>
      <c r="Y111" t="s">
        <v>125</v>
      </c>
      <c r="Z111" t="s">
        <v>93</v>
      </c>
      <c r="AA111" s="2"/>
      <c r="AB111" s="2"/>
      <c r="AC111" s="2"/>
      <c r="AD111" s="2"/>
    </row>
    <row r="112" spans="1:30" x14ac:dyDescent="0.3">
      <c r="A112" t="s">
        <v>313</v>
      </c>
      <c r="B112" t="s">
        <v>312</v>
      </c>
      <c r="C112" t="s">
        <v>314</v>
      </c>
      <c r="D112">
        <v>6945387</v>
      </c>
      <c r="E112" t="s">
        <v>47</v>
      </c>
      <c r="F112">
        <v>2019</v>
      </c>
      <c r="I112" s="2">
        <v>23.2</v>
      </c>
      <c r="J112" s="2">
        <v>2</v>
      </c>
      <c r="K112" s="2">
        <v>15</v>
      </c>
      <c r="L112" s="2">
        <v>6.2</v>
      </c>
      <c r="M112" s="2">
        <v>0</v>
      </c>
      <c r="N112" s="2">
        <v>53</v>
      </c>
      <c r="O112" s="2">
        <v>0</v>
      </c>
      <c r="P112" s="2">
        <v>0</v>
      </c>
      <c r="Q112" s="2">
        <v>0</v>
      </c>
      <c r="V112" t="s">
        <v>47</v>
      </c>
      <c r="W112" t="s">
        <v>48</v>
      </c>
      <c r="X112" s="2">
        <v>168</v>
      </c>
      <c r="Y112" t="s">
        <v>315</v>
      </c>
      <c r="Z112" t="s">
        <v>159</v>
      </c>
      <c r="AA112" s="2"/>
      <c r="AB112" s="2"/>
      <c r="AC112" s="2">
        <v>0</v>
      </c>
      <c r="AD112" s="2"/>
    </row>
    <row r="113" spans="1:30" x14ac:dyDescent="0.3">
      <c r="A113" t="s">
        <v>316</v>
      </c>
      <c r="B113" t="s">
        <v>316</v>
      </c>
      <c r="C113" t="s">
        <v>317</v>
      </c>
      <c r="D113">
        <v>1450637</v>
      </c>
      <c r="E113" t="s">
        <v>40</v>
      </c>
      <c r="F113">
        <v>2019</v>
      </c>
      <c r="I113" s="2">
        <v>50</v>
      </c>
      <c r="J113" s="2">
        <v>2</v>
      </c>
      <c r="K113" s="2">
        <v>36</v>
      </c>
      <c r="L113" s="2">
        <v>12</v>
      </c>
      <c r="M113" s="2">
        <v>0</v>
      </c>
      <c r="N113" s="2">
        <v>81</v>
      </c>
      <c r="O113" s="2">
        <v>0</v>
      </c>
      <c r="P113" s="2">
        <v>0</v>
      </c>
      <c r="Q113" s="2">
        <v>0</v>
      </c>
      <c r="U113" t="s">
        <v>40</v>
      </c>
      <c r="W113" t="s">
        <v>48</v>
      </c>
      <c r="X113" s="2">
        <v>168</v>
      </c>
      <c r="Y113" t="s">
        <v>125</v>
      </c>
      <c r="Z113" t="s">
        <v>266</v>
      </c>
      <c r="AA113" s="2"/>
      <c r="AB113" s="2"/>
      <c r="AC113" s="2"/>
      <c r="AD113" s="2"/>
    </row>
    <row r="114" spans="1:30" x14ac:dyDescent="0.3">
      <c r="A114" t="s">
        <v>318</v>
      </c>
      <c r="B114" t="s">
        <v>318</v>
      </c>
      <c r="C114" t="s">
        <v>319</v>
      </c>
      <c r="D114">
        <v>5040302</v>
      </c>
      <c r="E114" t="s">
        <v>101</v>
      </c>
      <c r="F114">
        <v>2019</v>
      </c>
      <c r="I114" s="2">
        <v>21</v>
      </c>
      <c r="J114" s="2">
        <v>2</v>
      </c>
      <c r="K114" s="2">
        <v>12</v>
      </c>
      <c r="L114" s="2">
        <v>7</v>
      </c>
      <c r="M114" s="2">
        <v>0</v>
      </c>
      <c r="N114" s="2">
        <v>47</v>
      </c>
      <c r="O114" s="2">
        <v>0</v>
      </c>
      <c r="P114" s="2">
        <v>0</v>
      </c>
      <c r="Q114" s="2">
        <v>0</v>
      </c>
      <c r="T114" t="s">
        <v>101</v>
      </c>
      <c r="W114" t="s">
        <v>48</v>
      </c>
      <c r="X114" s="2">
        <v>168</v>
      </c>
      <c r="Y114" t="s">
        <v>125</v>
      </c>
      <c r="Z114" t="s">
        <v>93</v>
      </c>
      <c r="AA114" s="2"/>
      <c r="AB114" s="2"/>
      <c r="AC114" s="2"/>
      <c r="AD114" s="2"/>
    </row>
    <row r="115" spans="1:30" x14ac:dyDescent="0.3">
      <c r="A115" t="s">
        <v>320</v>
      </c>
      <c r="B115" t="s">
        <v>320</v>
      </c>
      <c r="C115" t="s">
        <v>314</v>
      </c>
      <c r="D115">
        <v>8338145</v>
      </c>
      <c r="E115" t="s">
        <v>47</v>
      </c>
      <c r="F115">
        <v>2019</v>
      </c>
      <c r="I115" s="2">
        <v>5.95</v>
      </c>
      <c r="J115" s="2">
        <v>0.2</v>
      </c>
      <c r="K115" s="2">
        <v>4.8499999999999996</v>
      </c>
      <c r="L115" s="2">
        <v>0.9</v>
      </c>
      <c r="M115" s="2">
        <v>0</v>
      </c>
      <c r="N115" s="2">
        <v>5</v>
      </c>
      <c r="O115" s="2">
        <v>0</v>
      </c>
      <c r="P115" s="2">
        <v>0</v>
      </c>
      <c r="Q115" s="2">
        <v>0</v>
      </c>
      <c r="V115" t="s">
        <v>47</v>
      </c>
      <c r="W115" t="s">
        <v>48</v>
      </c>
      <c r="X115" s="2">
        <v>168</v>
      </c>
      <c r="Y115" t="s">
        <v>55</v>
      </c>
      <c r="Z115" t="s">
        <v>159</v>
      </c>
      <c r="AA115" s="2"/>
      <c r="AB115" s="2"/>
      <c r="AC115" s="2"/>
      <c r="AD115" s="2"/>
    </row>
    <row r="116" spans="1:30" x14ac:dyDescent="0.3">
      <c r="A116" t="s">
        <v>320</v>
      </c>
      <c r="B116" t="s">
        <v>320</v>
      </c>
      <c r="C116" t="s">
        <v>321</v>
      </c>
      <c r="D116">
        <v>5220717</v>
      </c>
      <c r="E116" t="s">
        <v>47</v>
      </c>
      <c r="F116">
        <v>2019</v>
      </c>
      <c r="I116" s="2">
        <v>32.9</v>
      </c>
      <c r="J116" s="2">
        <v>1.1000000000000001</v>
      </c>
      <c r="K116" s="2">
        <v>26.15</v>
      </c>
      <c r="L116" s="2">
        <v>5.65</v>
      </c>
      <c r="M116" s="2">
        <v>0</v>
      </c>
      <c r="N116" s="2">
        <v>40</v>
      </c>
      <c r="O116" s="2">
        <v>0</v>
      </c>
      <c r="P116" s="2">
        <v>0</v>
      </c>
      <c r="Q116" s="2">
        <v>0</v>
      </c>
      <c r="V116" t="s">
        <v>47</v>
      </c>
      <c r="W116" t="s">
        <v>48</v>
      </c>
      <c r="X116" s="2">
        <v>168</v>
      </c>
      <c r="Y116" t="s">
        <v>49</v>
      </c>
      <c r="Z116" t="s">
        <v>246</v>
      </c>
      <c r="AA116" s="2"/>
      <c r="AB116" s="2"/>
      <c r="AC116" s="2"/>
      <c r="AD116" s="2"/>
    </row>
    <row r="117" spans="1:30" x14ac:dyDescent="0.3">
      <c r="A117" t="s">
        <v>322</v>
      </c>
      <c r="B117" t="s">
        <v>323</v>
      </c>
      <c r="C117" t="s">
        <v>324</v>
      </c>
      <c r="D117">
        <v>8314639</v>
      </c>
      <c r="E117" t="s">
        <v>42</v>
      </c>
      <c r="F117">
        <v>2019</v>
      </c>
      <c r="I117" s="2">
        <v>4.1500000000000004</v>
      </c>
      <c r="J117" s="2">
        <v>1</v>
      </c>
      <c r="K117" s="2">
        <v>0</v>
      </c>
      <c r="L117" s="2">
        <v>0</v>
      </c>
      <c r="M117" s="2">
        <v>3.15</v>
      </c>
      <c r="N117" s="2">
        <v>0</v>
      </c>
      <c r="O117" s="2">
        <v>6352</v>
      </c>
      <c r="P117" s="2">
        <v>0</v>
      </c>
      <c r="Q117" s="2">
        <v>0</v>
      </c>
      <c r="U117" t="s">
        <v>42</v>
      </c>
      <c r="W117" t="s">
        <v>70</v>
      </c>
      <c r="X117" s="2">
        <v>22.5</v>
      </c>
      <c r="Y117" t="s">
        <v>77</v>
      </c>
      <c r="Z117" t="s">
        <v>182</v>
      </c>
      <c r="AA117" s="2"/>
      <c r="AB117" s="2"/>
      <c r="AC117" s="2"/>
      <c r="AD117" s="2"/>
    </row>
    <row r="118" spans="1:30" x14ac:dyDescent="0.3">
      <c r="A118" t="s">
        <v>325</v>
      </c>
      <c r="B118" t="s">
        <v>323</v>
      </c>
      <c r="C118" t="s">
        <v>326</v>
      </c>
      <c r="D118">
        <v>9379121</v>
      </c>
      <c r="E118" t="s">
        <v>42</v>
      </c>
      <c r="F118">
        <v>2019</v>
      </c>
      <c r="I118" s="2">
        <v>9</v>
      </c>
      <c r="J118" s="2">
        <v>8.6999999999999993</v>
      </c>
      <c r="K118" s="2">
        <v>0</v>
      </c>
      <c r="L118" s="2">
        <v>0.3</v>
      </c>
      <c r="M118" s="2">
        <v>0</v>
      </c>
      <c r="N118" s="2">
        <v>0</v>
      </c>
      <c r="O118" s="2">
        <v>15</v>
      </c>
      <c r="P118" s="2">
        <v>0</v>
      </c>
      <c r="Q118" s="2">
        <v>0</v>
      </c>
      <c r="U118" t="s">
        <v>42</v>
      </c>
      <c r="W118" t="s">
        <v>60</v>
      </c>
      <c r="X118" s="2">
        <v>52</v>
      </c>
      <c r="Y118" t="s">
        <v>327</v>
      </c>
      <c r="Z118" t="s">
        <v>246</v>
      </c>
      <c r="AA118" s="2">
        <v>0</v>
      </c>
      <c r="AB118" s="2">
        <v>0</v>
      </c>
      <c r="AC118" s="2">
        <v>0</v>
      </c>
      <c r="AD118" s="2">
        <v>0</v>
      </c>
    </row>
    <row r="119" spans="1:30" x14ac:dyDescent="0.3">
      <c r="A119" t="s">
        <v>328</v>
      </c>
      <c r="B119" t="s">
        <v>323</v>
      </c>
      <c r="C119" t="s">
        <v>329</v>
      </c>
      <c r="D119">
        <v>9870958</v>
      </c>
      <c r="E119" t="s">
        <v>42</v>
      </c>
      <c r="F119">
        <v>2019</v>
      </c>
      <c r="I119" s="2">
        <v>3.3</v>
      </c>
      <c r="J119" s="2">
        <v>3.1</v>
      </c>
      <c r="K119" s="2">
        <v>0</v>
      </c>
      <c r="L119" s="2">
        <v>0.2</v>
      </c>
      <c r="M119" s="2">
        <v>0</v>
      </c>
      <c r="N119" s="2">
        <v>0</v>
      </c>
      <c r="O119" s="2">
        <v>0</v>
      </c>
      <c r="P119" s="2">
        <v>9</v>
      </c>
      <c r="Q119" s="2">
        <v>0</v>
      </c>
      <c r="U119" t="s">
        <v>42</v>
      </c>
      <c r="W119" t="s">
        <v>60</v>
      </c>
      <c r="X119" s="2">
        <v>48</v>
      </c>
      <c r="Y119" t="s">
        <v>83</v>
      </c>
      <c r="Z119" t="s">
        <v>62</v>
      </c>
      <c r="AA119" s="2"/>
      <c r="AB119" s="2"/>
      <c r="AC119" s="2"/>
      <c r="AD119" s="2"/>
    </row>
    <row r="120" spans="1:30" x14ac:dyDescent="0.3">
      <c r="A120" t="s">
        <v>330</v>
      </c>
      <c r="B120" t="s">
        <v>323</v>
      </c>
      <c r="C120" t="s">
        <v>331</v>
      </c>
      <c r="D120">
        <v>5922905</v>
      </c>
      <c r="E120" t="s">
        <v>42</v>
      </c>
      <c r="F120">
        <v>2019</v>
      </c>
      <c r="I120" s="2">
        <v>3.3</v>
      </c>
      <c r="J120" s="2">
        <v>3.3</v>
      </c>
      <c r="K120" s="2">
        <v>0</v>
      </c>
      <c r="L120" s="2">
        <v>0</v>
      </c>
      <c r="M120" s="2">
        <v>0</v>
      </c>
      <c r="N120" s="2">
        <v>0</v>
      </c>
      <c r="O120" s="2">
        <v>0</v>
      </c>
      <c r="P120" s="2">
        <v>30</v>
      </c>
      <c r="Q120" s="2">
        <v>0</v>
      </c>
      <c r="S120" t="s">
        <v>42</v>
      </c>
      <c r="W120" t="s">
        <v>60</v>
      </c>
      <c r="X120" s="2">
        <v>20.5</v>
      </c>
      <c r="Y120" t="s">
        <v>332</v>
      </c>
      <c r="Z120" t="s">
        <v>149</v>
      </c>
      <c r="AA120" s="2"/>
      <c r="AB120" s="2"/>
      <c r="AC120" s="2"/>
      <c r="AD120" s="2"/>
    </row>
    <row r="121" spans="1:30" x14ac:dyDescent="0.3">
      <c r="A121" t="s">
        <v>333</v>
      </c>
      <c r="B121" t="s">
        <v>333</v>
      </c>
      <c r="C121" t="s">
        <v>314</v>
      </c>
      <c r="D121">
        <v>2089762</v>
      </c>
      <c r="E121" t="s">
        <v>47</v>
      </c>
      <c r="F121">
        <v>2019</v>
      </c>
      <c r="I121" s="2">
        <v>50</v>
      </c>
      <c r="J121" s="2">
        <v>3</v>
      </c>
      <c r="K121" s="2">
        <v>40</v>
      </c>
      <c r="L121" s="2">
        <v>7</v>
      </c>
      <c r="M121" s="2">
        <v>0</v>
      </c>
      <c r="N121" s="2">
        <v>78</v>
      </c>
      <c r="O121" s="2">
        <v>0</v>
      </c>
      <c r="P121" s="2">
        <v>0</v>
      </c>
      <c r="Q121" s="2">
        <v>0</v>
      </c>
      <c r="V121" t="s">
        <v>47</v>
      </c>
      <c r="W121" t="s">
        <v>48</v>
      </c>
      <c r="X121" s="2">
        <v>168</v>
      </c>
      <c r="Y121" t="s">
        <v>49</v>
      </c>
      <c r="Z121" t="s">
        <v>159</v>
      </c>
      <c r="AA121" s="2"/>
      <c r="AB121" s="2"/>
      <c r="AC121" s="2">
        <v>0</v>
      </c>
      <c r="AD121" s="2"/>
    </row>
    <row r="122" spans="1:30" x14ac:dyDescent="0.3">
      <c r="A122" t="s">
        <v>334</v>
      </c>
      <c r="B122" t="s">
        <v>335</v>
      </c>
      <c r="C122" t="s">
        <v>336</v>
      </c>
      <c r="D122">
        <v>3588592</v>
      </c>
      <c r="E122" t="s">
        <v>33</v>
      </c>
      <c r="F122">
        <v>2019</v>
      </c>
      <c r="I122" s="2">
        <v>0</v>
      </c>
      <c r="J122" s="2">
        <v>0</v>
      </c>
      <c r="K122" s="2">
        <v>0</v>
      </c>
      <c r="L122" s="2">
        <v>0</v>
      </c>
      <c r="M122" s="2">
        <v>0</v>
      </c>
      <c r="N122" s="2">
        <v>0</v>
      </c>
      <c r="O122" s="2">
        <v>0</v>
      </c>
      <c r="P122" s="2">
        <v>0</v>
      </c>
      <c r="Q122" s="2">
        <v>0</v>
      </c>
      <c r="U122" t="s">
        <v>33</v>
      </c>
      <c r="W122" t="s">
        <v>34</v>
      </c>
      <c r="X122" s="2">
        <v>43</v>
      </c>
      <c r="Y122" t="s">
        <v>337</v>
      </c>
      <c r="Z122" t="s">
        <v>149</v>
      </c>
      <c r="AA122" s="2"/>
      <c r="AB122" s="2"/>
      <c r="AC122" s="2"/>
      <c r="AD122" s="2"/>
    </row>
    <row r="123" spans="1:30" x14ac:dyDescent="0.3">
      <c r="A123" t="s">
        <v>334</v>
      </c>
      <c r="B123" t="s">
        <v>335</v>
      </c>
      <c r="C123" t="s">
        <v>338</v>
      </c>
      <c r="D123">
        <v>3588592</v>
      </c>
      <c r="E123" t="s">
        <v>38</v>
      </c>
      <c r="F123">
        <v>2019</v>
      </c>
      <c r="I123" s="2">
        <v>0</v>
      </c>
      <c r="J123" s="2">
        <v>0</v>
      </c>
      <c r="K123" s="2">
        <v>0</v>
      </c>
      <c r="L123" s="2">
        <v>0</v>
      </c>
      <c r="M123" s="2">
        <v>0</v>
      </c>
      <c r="N123" s="2">
        <v>0</v>
      </c>
      <c r="O123" s="2">
        <v>0</v>
      </c>
      <c r="P123" s="2">
        <v>0</v>
      </c>
      <c r="Q123" s="2">
        <v>0</v>
      </c>
      <c r="U123" t="s">
        <v>38</v>
      </c>
      <c r="W123" t="s">
        <v>34</v>
      </c>
      <c r="X123" s="2">
        <v>43</v>
      </c>
      <c r="Y123" t="s">
        <v>337</v>
      </c>
      <c r="Z123" t="s">
        <v>149</v>
      </c>
      <c r="AA123" s="2"/>
      <c r="AB123" s="2"/>
      <c r="AC123" s="2"/>
      <c r="AD123" s="2"/>
    </row>
    <row r="124" spans="1:30" x14ac:dyDescent="0.3">
      <c r="A124" t="s">
        <v>334</v>
      </c>
      <c r="B124" t="s">
        <v>335</v>
      </c>
      <c r="C124" t="s">
        <v>339</v>
      </c>
      <c r="D124">
        <v>3588592</v>
      </c>
      <c r="E124" t="s">
        <v>40</v>
      </c>
      <c r="F124">
        <v>2019</v>
      </c>
      <c r="I124" s="2">
        <v>0</v>
      </c>
      <c r="J124" s="2">
        <v>0</v>
      </c>
      <c r="K124" s="2">
        <v>0</v>
      </c>
      <c r="L124" s="2">
        <v>0</v>
      </c>
      <c r="M124" s="2">
        <v>0</v>
      </c>
      <c r="N124" s="2">
        <v>0</v>
      </c>
      <c r="O124" s="2">
        <v>0</v>
      </c>
      <c r="P124" s="2">
        <v>0</v>
      </c>
      <c r="Q124" s="2">
        <v>0</v>
      </c>
      <c r="U124" t="s">
        <v>40</v>
      </c>
      <c r="W124" t="s">
        <v>34</v>
      </c>
      <c r="X124" s="2">
        <v>43</v>
      </c>
      <c r="Y124" t="s">
        <v>337</v>
      </c>
      <c r="Z124" t="s">
        <v>149</v>
      </c>
      <c r="AA124" s="2"/>
      <c r="AB124" s="2"/>
      <c r="AC124" s="2"/>
      <c r="AD124" s="2"/>
    </row>
    <row r="125" spans="1:30" x14ac:dyDescent="0.3">
      <c r="A125" t="s">
        <v>334</v>
      </c>
      <c r="B125" t="s">
        <v>335</v>
      </c>
      <c r="C125" t="s">
        <v>340</v>
      </c>
      <c r="D125">
        <v>3588592</v>
      </c>
      <c r="E125" t="s">
        <v>42</v>
      </c>
      <c r="F125">
        <v>2019</v>
      </c>
      <c r="I125" s="2">
        <v>0</v>
      </c>
      <c r="J125" s="2">
        <v>0</v>
      </c>
      <c r="K125" s="2">
        <v>0</v>
      </c>
      <c r="L125" s="2">
        <v>0</v>
      </c>
      <c r="M125" s="2">
        <v>0</v>
      </c>
      <c r="N125" s="2">
        <v>0</v>
      </c>
      <c r="O125" s="2">
        <v>0</v>
      </c>
      <c r="P125" s="2">
        <v>0</v>
      </c>
      <c r="Q125" s="2">
        <v>0</v>
      </c>
      <c r="U125" t="s">
        <v>42</v>
      </c>
      <c r="W125" t="s">
        <v>34</v>
      </c>
      <c r="X125" s="2">
        <v>43</v>
      </c>
      <c r="Y125" t="s">
        <v>337</v>
      </c>
      <c r="Z125" t="s">
        <v>149</v>
      </c>
      <c r="AA125" s="2"/>
      <c r="AB125" s="2"/>
      <c r="AC125" s="2"/>
      <c r="AD125" s="2"/>
    </row>
    <row r="126" spans="1:30" x14ac:dyDescent="0.3">
      <c r="A126" t="s">
        <v>334</v>
      </c>
      <c r="B126" t="s">
        <v>335</v>
      </c>
      <c r="C126" t="s">
        <v>341</v>
      </c>
      <c r="D126">
        <v>3588592</v>
      </c>
      <c r="E126" t="s">
        <v>44</v>
      </c>
      <c r="F126">
        <v>2019</v>
      </c>
      <c r="I126" s="2">
        <v>0</v>
      </c>
      <c r="J126" s="2">
        <v>0</v>
      </c>
      <c r="K126" s="2">
        <v>0</v>
      </c>
      <c r="L126" s="2">
        <v>0</v>
      </c>
      <c r="M126" s="2">
        <v>0</v>
      </c>
      <c r="N126" s="2">
        <v>0</v>
      </c>
      <c r="O126" s="2">
        <v>0</v>
      </c>
      <c r="P126" s="2">
        <v>0</v>
      </c>
      <c r="Q126" s="2">
        <v>0</v>
      </c>
      <c r="U126" t="s">
        <v>44</v>
      </c>
      <c r="W126" t="s">
        <v>34</v>
      </c>
      <c r="X126" s="2">
        <v>43</v>
      </c>
      <c r="Y126" t="s">
        <v>337</v>
      </c>
      <c r="Z126" t="s">
        <v>149</v>
      </c>
      <c r="AA126" s="2"/>
      <c r="AB126" s="2"/>
      <c r="AC126" s="2"/>
      <c r="AD126" s="2"/>
    </row>
    <row r="127" spans="1:30" x14ac:dyDescent="0.3">
      <c r="A127" t="s">
        <v>342</v>
      </c>
      <c r="B127" t="s">
        <v>335</v>
      </c>
      <c r="C127" t="s">
        <v>343</v>
      </c>
      <c r="D127">
        <v>4467429</v>
      </c>
      <c r="E127" t="s">
        <v>38</v>
      </c>
      <c r="F127">
        <v>2019</v>
      </c>
      <c r="I127" s="2">
        <v>0</v>
      </c>
      <c r="J127" s="2">
        <v>0</v>
      </c>
      <c r="K127" s="2">
        <v>0</v>
      </c>
      <c r="L127" s="2">
        <v>0</v>
      </c>
      <c r="M127" s="2">
        <v>0</v>
      </c>
      <c r="N127" s="2">
        <v>0</v>
      </c>
      <c r="O127" s="2">
        <v>0</v>
      </c>
      <c r="P127" s="2">
        <v>42</v>
      </c>
      <c r="Q127" s="2">
        <v>0</v>
      </c>
      <c r="T127" t="s">
        <v>38</v>
      </c>
      <c r="W127" t="s">
        <v>60</v>
      </c>
      <c r="X127" s="2">
        <v>64.75</v>
      </c>
      <c r="Y127" t="s">
        <v>337</v>
      </c>
      <c r="Z127" t="s">
        <v>103</v>
      </c>
      <c r="AA127" s="2"/>
      <c r="AB127" s="2"/>
      <c r="AC127" s="2"/>
      <c r="AD127" s="2"/>
    </row>
    <row r="128" spans="1:30" x14ac:dyDescent="0.3">
      <c r="A128" t="s">
        <v>344</v>
      </c>
      <c r="B128" t="s">
        <v>335</v>
      </c>
      <c r="C128" t="s">
        <v>345</v>
      </c>
      <c r="D128">
        <v>4533728</v>
      </c>
      <c r="E128" t="s">
        <v>38</v>
      </c>
      <c r="F128">
        <v>2019</v>
      </c>
      <c r="I128" s="2">
        <v>6.55</v>
      </c>
      <c r="J128" s="2">
        <v>5</v>
      </c>
      <c r="K128" s="2">
        <v>1.5</v>
      </c>
      <c r="L128" s="2">
        <v>0</v>
      </c>
      <c r="M128" s="2">
        <v>0.05</v>
      </c>
      <c r="N128" s="2">
        <v>0</v>
      </c>
      <c r="O128" s="2">
        <v>128</v>
      </c>
      <c r="P128" s="2">
        <v>40</v>
      </c>
      <c r="Q128" s="2">
        <v>0</v>
      </c>
      <c r="T128" t="s">
        <v>38</v>
      </c>
      <c r="W128" t="s">
        <v>60</v>
      </c>
      <c r="X128" s="2">
        <v>52</v>
      </c>
      <c r="Y128" t="s">
        <v>346</v>
      </c>
      <c r="Z128" t="s">
        <v>103</v>
      </c>
      <c r="AA128" s="2">
        <v>0</v>
      </c>
      <c r="AB128" s="2">
        <v>0</v>
      </c>
      <c r="AC128" s="2">
        <v>0</v>
      </c>
      <c r="AD128" s="2">
        <v>0</v>
      </c>
    </row>
    <row r="129" spans="1:30" x14ac:dyDescent="0.3">
      <c r="A129" t="s">
        <v>347</v>
      </c>
      <c r="B129" t="s">
        <v>335</v>
      </c>
      <c r="C129" t="s">
        <v>348</v>
      </c>
      <c r="D129">
        <v>9659243</v>
      </c>
      <c r="E129" t="s">
        <v>33</v>
      </c>
      <c r="F129">
        <v>2019</v>
      </c>
      <c r="I129" s="2">
        <v>2.2000000000000002</v>
      </c>
      <c r="J129" s="2">
        <v>1.2</v>
      </c>
      <c r="K129" s="2">
        <v>1</v>
      </c>
      <c r="L129" s="2">
        <v>0</v>
      </c>
      <c r="M129" s="2">
        <v>0</v>
      </c>
      <c r="N129" s="2">
        <v>0</v>
      </c>
      <c r="O129" s="2">
        <v>44</v>
      </c>
      <c r="P129" s="2">
        <v>0</v>
      </c>
      <c r="Q129" s="2">
        <v>0</v>
      </c>
      <c r="U129" t="s">
        <v>33</v>
      </c>
      <c r="W129" t="s">
        <v>34</v>
      </c>
      <c r="X129" s="2">
        <v>55</v>
      </c>
      <c r="Y129" t="s">
        <v>337</v>
      </c>
      <c r="Z129" t="s">
        <v>149</v>
      </c>
      <c r="AA129" s="2">
        <v>0</v>
      </c>
      <c r="AB129" s="2">
        <v>0</v>
      </c>
      <c r="AC129" s="2">
        <v>0</v>
      </c>
      <c r="AD129" s="2">
        <v>0</v>
      </c>
    </row>
    <row r="130" spans="1:30" x14ac:dyDescent="0.3">
      <c r="A130" t="s">
        <v>347</v>
      </c>
      <c r="B130" t="s">
        <v>335</v>
      </c>
      <c r="C130" t="s">
        <v>349</v>
      </c>
      <c r="D130">
        <v>9659243</v>
      </c>
      <c r="E130" t="s">
        <v>38</v>
      </c>
      <c r="F130">
        <v>2019</v>
      </c>
      <c r="I130" s="2">
        <v>0</v>
      </c>
      <c r="J130" s="2">
        <v>0</v>
      </c>
      <c r="K130" s="2">
        <v>0</v>
      </c>
      <c r="L130" s="2">
        <v>0</v>
      </c>
      <c r="M130" s="2">
        <v>0</v>
      </c>
      <c r="N130" s="2">
        <v>0</v>
      </c>
      <c r="O130" s="2">
        <v>0</v>
      </c>
      <c r="P130" s="2">
        <v>0</v>
      </c>
      <c r="Q130" s="2">
        <v>0</v>
      </c>
      <c r="U130" t="s">
        <v>38</v>
      </c>
      <c r="W130" t="s">
        <v>34</v>
      </c>
      <c r="X130" s="2">
        <v>0</v>
      </c>
      <c r="Y130" t="s">
        <v>337</v>
      </c>
      <c r="Z130" t="s">
        <v>149</v>
      </c>
      <c r="AA130" s="2">
        <v>0</v>
      </c>
      <c r="AB130" s="2">
        <v>0</v>
      </c>
      <c r="AC130" s="2">
        <v>0</v>
      </c>
      <c r="AD130" s="2">
        <v>0</v>
      </c>
    </row>
    <row r="131" spans="1:30" x14ac:dyDescent="0.3">
      <c r="A131" t="s">
        <v>347</v>
      </c>
      <c r="B131" t="s">
        <v>335</v>
      </c>
      <c r="C131" t="s">
        <v>350</v>
      </c>
      <c r="D131">
        <v>9659243</v>
      </c>
      <c r="E131" t="s">
        <v>40</v>
      </c>
      <c r="F131">
        <v>2019</v>
      </c>
      <c r="I131" s="2">
        <v>3.5</v>
      </c>
      <c r="J131" s="2">
        <v>3.5</v>
      </c>
      <c r="K131" s="2">
        <v>0</v>
      </c>
      <c r="L131" s="2">
        <v>0</v>
      </c>
      <c r="M131" s="2">
        <v>0</v>
      </c>
      <c r="N131" s="2">
        <v>0</v>
      </c>
      <c r="O131" s="2">
        <v>44</v>
      </c>
      <c r="P131" s="2">
        <v>0</v>
      </c>
      <c r="Q131" s="2">
        <v>0</v>
      </c>
      <c r="U131" t="s">
        <v>40</v>
      </c>
      <c r="W131" t="s">
        <v>34</v>
      </c>
      <c r="X131" s="2">
        <v>55</v>
      </c>
      <c r="Y131" t="s">
        <v>337</v>
      </c>
      <c r="Z131" t="s">
        <v>149</v>
      </c>
      <c r="AA131" s="2">
        <v>0</v>
      </c>
      <c r="AB131" s="2">
        <v>0</v>
      </c>
      <c r="AC131" s="2">
        <v>0</v>
      </c>
      <c r="AD131" s="2">
        <v>0</v>
      </c>
    </row>
    <row r="132" spans="1:30" x14ac:dyDescent="0.3">
      <c r="A132" t="s">
        <v>347</v>
      </c>
      <c r="B132" t="s">
        <v>335</v>
      </c>
      <c r="C132" t="s">
        <v>351</v>
      </c>
      <c r="D132">
        <v>9659243</v>
      </c>
      <c r="E132" t="s">
        <v>42</v>
      </c>
      <c r="F132">
        <v>2019</v>
      </c>
      <c r="I132" s="2">
        <v>0.6</v>
      </c>
      <c r="J132" s="2">
        <v>0.6</v>
      </c>
      <c r="K132" s="2">
        <v>0</v>
      </c>
      <c r="L132" s="2">
        <v>0</v>
      </c>
      <c r="M132" s="2">
        <v>0</v>
      </c>
      <c r="N132" s="2">
        <v>0</v>
      </c>
      <c r="O132" s="2">
        <v>44</v>
      </c>
      <c r="P132" s="2">
        <v>0</v>
      </c>
      <c r="Q132" s="2">
        <v>0</v>
      </c>
      <c r="U132" t="s">
        <v>42</v>
      </c>
      <c r="W132" t="s">
        <v>34</v>
      </c>
      <c r="X132" s="2">
        <v>55</v>
      </c>
      <c r="Y132" t="s">
        <v>337</v>
      </c>
      <c r="Z132" t="s">
        <v>149</v>
      </c>
      <c r="AA132" s="2">
        <v>0</v>
      </c>
      <c r="AB132" s="2">
        <v>0</v>
      </c>
      <c r="AC132" s="2">
        <v>0</v>
      </c>
      <c r="AD132" s="2">
        <v>0</v>
      </c>
    </row>
    <row r="133" spans="1:30" x14ac:dyDescent="0.3">
      <c r="A133" t="s">
        <v>347</v>
      </c>
      <c r="B133" t="s">
        <v>335</v>
      </c>
      <c r="C133" t="s">
        <v>352</v>
      </c>
      <c r="D133">
        <v>9659243</v>
      </c>
      <c r="E133" t="s">
        <v>44</v>
      </c>
      <c r="F133">
        <v>2019</v>
      </c>
      <c r="I133" s="2">
        <v>0</v>
      </c>
      <c r="J133" s="2">
        <v>0</v>
      </c>
      <c r="K133" s="2">
        <v>0</v>
      </c>
      <c r="L133" s="2">
        <v>0</v>
      </c>
      <c r="M133" s="2">
        <v>0</v>
      </c>
      <c r="N133" s="2">
        <v>0</v>
      </c>
      <c r="O133" s="2">
        <v>0</v>
      </c>
      <c r="P133" s="2">
        <v>0</v>
      </c>
      <c r="Q133" s="2">
        <v>0</v>
      </c>
      <c r="U133" t="s">
        <v>44</v>
      </c>
      <c r="W133" t="s">
        <v>34</v>
      </c>
      <c r="X133" s="2">
        <v>0</v>
      </c>
      <c r="Y133" t="s">
        <v>337</v>
      </c>
      <c r="Z133" t="s">
        <v>149</v>
      </c>
      <c r="AA133" s="2">
        <v>0</v>
      </c>
      <c r="AB133" s="2">
        <v>0</v>
      </c>
      <c r="AC133" s="2">
        <v>0</v>
      </c>
      <c r="AD133" s="2">
        <v>0</v>
      </c>
    </row>
    <row r="134" spans="1:30" x14ac:dyDescent="0.3">
      <c r="A134" t="s">
        <v>353</v>
      </c>
      <c r="B134" t="s">
        <v>335</v>
      </c>
      <c r="C134" t="s">
        <v>354</v>
      </c>
      <c r="D134">
        <v>8411392</v>
      </c>
      <c r="E134" t="s">
        <v>38</v>
      </c>
      <c r="F134">
        <v>2019</v>
      </c>
      <c r="I134" s="2">
        <v>6.5</v>
      </c>
      <c r="J134" s="2">
        <v>6.25</v>
      </c>
      <c r="K134" s="2">
        <v>0.25</v>
      </c>
      <c r="L134" s="2">
        <v>0</v>
      </c>
      <c r="M134" s="2">
        <v>0</v>
      </c>
      <c r="N134" s="2">
        <v>0</v>
      </c>
      <c r="O134" s="2">
        <v>0</v>
      </c>
      <c r="P134" s="2">
        <v>57</v>
      </c>
      <c r="Q134" s="2">
        <v>0</v>
      </c>
      <c r="S134" t="s">
        <v>38</v>
      </c>
      <c r="W134" t="s">
        <v>60</v>
      </c>
      <c r="X134" s="2">
        <v>40</v>
      </c>
      <c r="Y134" t="s">
        <v>355</v>
      </c>
      <c r="Z134" t="s">
        <v>149</v>
      </c>
      <c r="AA134" s="2"/>
      <c r="AB134" s="2"/>
      <c r="AC134" s="2"/>
      <c r="AD134" s="2"/>
    </row>
    <row r="135" spans="1:30" x14ac:dyDescent="0.3">
      <c r="A135" t="s">
        <v>302</v>
      </c>
      <c r="B135" t="s">
        <v>356</v>
      </c>
      <c r="C135" t="s">
        <v>132</v>
      </c>
      <c r="D135">
        <v>5991938</v>
      </c>
      <c r="E135" t="s">
        <v>38</v>
      </c>
      <c r="F135">
        <v>2019</v>
      </c>
      <c r="I135" s="2">
        <v>5.5</v>
      </c>
      <c r="J135" s="2">
        <v>0.5</v>
      </c>
      <c r="K135" s="2">
        <v>5</v>
      </c>
      <c r="L135" s="2">
        <v>0</v>
      </c>
      <c r="M135" s="2">
        <v>0</v>
      </c>
      <c r="N135" s="2">
        <v>0</v>
      </c>
      <c r="O135" s="2">
        <v>25</v>
      </c>
      <c r="P135" s="2">
        <v>0</v>
      </c>
      <c r="Q135" s="2">
        <v>0</v>
      </c>
      <c r="T135" t="s">
        <v>38</v>
      </c>
      <c r="W135" t="s">
        <v>34</v>
      </c>
      <c r="X135" s="2">
        <v>47.5</v>
      </c>
      <c r="Y135" t="s">
        <v>357</v>
      </c>
      <c r="Z135" t="s">
        <v>257</v>
      </c>
      <c r="AA135" s="2"/>
      <c r="AB135" s="2"/>
      <c r="AC135" s="2"/>
      <c r="AD135" s="2"/>
    </row>
    <row r="136" spans="1:30" x14ac:dyDescent="0.3">
      <c r="A136" t="s">
        <v>358</v>
      </c>
      <c r="B136" t="s">
        <v>359</v>
      </c>
      <c r="C136" t="s">
        <v>360</v>
      </c>
      <c r="D136">
        <v>9064643</v>
      </c>
      <c r="E136" t="s">
        <v>33</v>
      </c>
      <c r="F136">
        <v>2019</v>
      </c>
      <c r="I136" s="2">
        <v>7</v>
      </c>
      <c r="J136" s="2">
        <v>1.5</v>
      </c>
      <c r="K136" s="2">
        <v>5</v>
      </c>
      <c r="L136" s="2">
        <v>0</v>
      </c>
      <c r="M136" s="2">
        <v>0.5</v>
      </c>
      <c r="N136" s="2">
        <v>72</v>
      </c>
      <c r="O136" s="2">
        <v>0</v>
      </c>
      <c r="P136" s="2">
        <v>0</v>
      </c>
      <c r="Q136" s="2">
        <v>0</v>
      </c>
      <c r="U136" t="s">
        <v>33</v>
      </c>
      <c r="W136" t="s">
        <v>48</v>
      </c>
      <c r="X136" s="2">
        <v>168</v>
      </c>
      <c r="Y136" t="s">
        <v>77</v>
      </c>
      <c r="Z136" t="s">
        <v>78</v>
      </c>
      <c r="AA136" s="2">
        <v>0</v>
      </c>
      <c r="AB136" s="2">
        <v>0</v>
      </c>
      <c r="AC136" s="2">
        <v>0</v>
      </c>
      <c r="AD136" s="2">
        <v>0</v>
      </c>
    </row>
    <row r="137" spans="1:30" x14ac:dyDescent="0.3">
      <c r="A137" t="s">
        <v>361</v>
      </c>
      <c r="B137" t="s">
        <v>359</v>
      </c>
      <c r="C137" t="s">
        <v>362</v>
      </c>
      <c r="D137">
        <v>3961063</v>
      </c>
      <c r="E137" t="s">
        <v>33</v>
      </c>
      <c r="F137">
        <v>2019</v>
      </c>
      <c r="I137" s="2">
        <v>5</v>
      </c>
      <c r="J137" s="2">
        <v>1</v>
      </c>
      <c r="K137" s="2">
        <v>4</v>
      </c>
      <c r="L137" s="2">
        <v>0</v>
      </c>
      <c r="M137" s="2">
        <v>0</v>
      </c>
      <c r="N137" s="2">
        <v>11</v>
      </c>
      <c r="O137" s="2">
        <v>0</v>
      </c>
      <c r="P137" s="2">
        <v>0</v>
      </c>
      <c r="Q137" s="2">
        <v>0</v>
      </c>
      <c r="U137" t="s">
        <v>33</v>
      </c>
      <c r="W137" t="s">
        <v>48</v>
      </c>
      <c r="X137" s="2">
        <v>168</v>
      </c>
      <c r="Y137" t="s">
        <v>363</v>
      </c>
      <c r="Z137" t="s">
        <v>78</v>
      </c>
      <c r="AA137" s="2">
        <v>0</v>
      </c>
      <c r="AB137" s="2">
        <v>0</v>
      </c>
      <c r="AC137" s="2">
        <v>0</v>
      </c>
      <c r="AD137" s="2">
        <v>0</v>
      </c>
    </row>
    <row r="138" spans="1:30" x14ac:dyDescent="0.3">
      <c r="A138" t="s">
        <v>364</v>
      </c>
      <c r="B138" t="s">
        <v>365</v>
      </c>
      <c r="C138" t="s">
        <v>366</v>
      </c>
      <c r="D138">
        <v>6428468</v>
      </c>
      <c r="E138" t="s">
        <v>134</v>
      </c>
      <c r="F138">
        <v>2019</v>
      </c>
      <c r="I138" s="2">
        <v>11.5</v>
      </c>
      <c r="J138" s="2">
        <v>1.5</v>
      </c>
      <c r="K138" s="2">
        <v>10</v>
      </c>
      <c r="L138" s="2">
        <v>0</v>
      </c>
      <c r="M138" s="2">
        <v>0</v>
      </c>
      <c r="N138" s="2">
        <v>0</v>
      </c>
      <c r="O138" s="2">
        <v>160</v>
      </c>
      <c r="P138" s="2">
        <v>0</v>
      </c>
      <c r="Q138" s="2">
        <v>0</v>
      </c>
      <c r="S138" t="s">
        <v>134</v>
      </c>
      <c r="W138" t="s">
        <v>34</v>
      </c>
      <c r="X138" s="2">
        <v>79.5</v>
      </c>
      <c r="Y138" t="s">
        <v>49</v>
      </c>
      <c r="Z138" t="s">
        <v>56</v>
      </c>
      <c r="AA138" s="2"/>
      <c r="AB138" s="2"/>
      <c r="AC138" s="2"/>
      <c r="AD138" s="2"/>
    </row>
    <row r="139" spans="1:30" x14ac:dyDescent="0.3">
      <c r="A139" t="s">
        <v>367</v>
      </c>
      <c r="B139" t="s">
        <v>367</v>
      </c>
      <c r="C139" t="s">
        <v>368</v>
      </c>
      <c r="D139">
        <v>1905494</v>
      </c>
      <c r="E139" t="s">
        <v>38</v>
      </c>
      <c r="F139">
        <v>2019</v>
      </c>
      <c r="I139" s="2">
        <v>12.14</v>
      </c>
      <c r="J139" s="2">
        <v>1.1399999999999999</v>
      </c>
      <c r="K139" s="2">
        <v>11</v>
      </c>
      <c r="L139" s="2">
        <v>0</v>
      </c>
      <c r="M139" s="2">
        <v>0</v>
      </c>
      <c r="N139" s="2">
        <v>22</v>
      </c>
      <c r="O139" s="2">
        <v>0</v>
      </c>
      <c r="P139" s="2">
        <v>0</v>
      </c>
      <c r="Q139" s="2">
        <v>0</v>
      </c>
      <c r="T139" t="s">
        <v>38</v>
      </c>
      <c r="W139" t="s">
        <v>48</v>
      </c>
      <c r="X139" s="2">
        <v>168</v>
      </c>
      <c r="Y139" t="s">
        <v>49</v>
      </c>
      <c r="Z139" t="s">
        <v>369</v>
      </c>
      <c r="AA139" s="2"/>
      <c r="AB139" s="2"/>
      <c r="AC139" s="2"/>
      <c r="AD139" s="2"/>
    </row>
    <row r="140" spans="1:30" x14ac:dyDescent="0.3">
      <c r="A140" t="s">
        <v>370</v>
      </c>
      <c r="B140" t="s">
        <v>371</v>
      </c>
      <c r="C140" t="s">
        <v>372</v>
      </c>
      <c r="D140">
        <v>2093343</v>
      </c>
      <c r="E140" t="s">
        <v>44</v>
      </c>
      <c r="F140">
        <v>2019</v>
      </c>
      <c r="I140" s="2">
        <v>1.1499999999999999</v>
      </c>
      <c r="J140" s="2">
        <v>1.1499999999999999</v>
      </c>
      <c r="K140" s="2">
        <v>0</v>
      </c>
      <c r="L140" s="2">
        <v>0</v>
      </c>
      <c r="M140" s="2">
        <v>0</v>
      </c>
      <c r="N140" s="2">
        <v>0</v>
      </c>
      <c r="O140" s="2">
        <v>4</v>
      </c>
      <c r="P140" s="2">
        <v>0</v>
      </c>
      <c r="Q140" s="2">
        <v>0</v>
      </c>
      <c r="U140" t="s">
        <v>44</v>
      </c>
      <c r="W140" t="s">
        <v>60</v>
      </c>
      <c r="X140" s="2">
        <v>30</v>
      </c>
      <c r="Y140" t="s">
        <v>373</v>
      </c>
      <c r="Z140" t="s">
        <v>374</v>
      </c>
      <c r="AA140" s="2"/>
      <c r="AB140" s="2"/>
      <c r="AC140" s="2"/>
      <c r="AD140" s="2"/>
    </row>
    <row r="141" spans="1:30" x14ac:dyDescent="0.3">
      <c r="A141" t="s">
        <v>370</v>
      </c>
      <c r="B141" t="s">
        <v>371</v>
      </c>
      <c r="C141" t="s">
        <v>375</v>
      </c>
      <c r="D141">
        <v>5700178</v>
      </c>
      <c r="E141" t="s">
        <v>38</v>
      </c>
      <c r="F141">
        <v>2019</v>
      </c>
      <c r="I141" s="2">
        <v>1.25</v>
      </c>
      <c r="J141" s="2">
        <v>0.75</v>
      </c>
      <c r="K141" s="2">
        <v>0</v>
      </c>
      <c r="L141" s="2">
        <v>0</v>
      </c>
      <c r="M141" s="2">
        <v>0.5</v>
      </c>
      <c r="N141" s="2">
        <v>0</v>
      </c>
      <c r="O141" s="2">
        <v>3</v>
      </c>
      <c r="P141" s="2">
        <v>0</v>
      </c>
      <c r="Q141" s="2">
        <v>0</v>
      </c>
      <c r="U141" t="s">
        <v>38</v>
      </c>
      <c r="W141" t="s">
        <v>60</v>
      </c>
      <c r="X141" s="2">
        <v>24</v>
      </c>
      <c r="Y141" t="s">
        <v>376</v>
      </c>
      <c r="Z141" t="s">
        <v>374</v>
      </c>
      <c r="AA141" s="2"/>
      <c r="AB141" s="2"/>
      <c r="AC141" s="2"/>
      <c r="AD141" s="2"/>
    </row>
    <row r="142" spans="1:30" x14ac:dyDescent="0.3">
      <c r="A142" t="s">
        <v>370</v>
      </c>
      <c r="B142" t="s">
        <v>371</v>
      </c>
      <c r="C142" t="s">
        <v>377</v>
      </c>
      <c r="D142">
        <v>6811251</v>
      </c>
      <c r="E142" t="s">
        <v>33</v>
      </c>
      <c r="F142">
        <v>2019</v>
      </c>
      <c r="I142" s="2">
        <v>0.6</v>
      </c>
      <c r="J142" s="2">
        <v>0.6</v>
      </c>
      <c r="K142" s="2">
        <v>0</v>
      </c>
      <c r="L142" s="2">
        <v>0</v>
      </c>
      <c r="M142" s="2">
        <v>0</v>
      </c>
      <c r="N142" s="2">
        <v>0</v>
      </c>
      <c r="O142" s="2">
        <v>2</v>
      </c>
      <c r="P142" s="2">
        <v>0</v>
      </c>
      <c r="Q142" s="2">
        <v>0</v>
      </c>
      <c r="U142" t="s">
        <v>33</v>
      </c>
      <c r="W142" t="s">
        <v>60</v>
      </c>
      <c r="X142" s="2">
        <v>12</v>
      </c>
      <c r="Y142" t="s">
        <v>373</v>
      </c>
      <c r="Z142" t="s">
        <v>374</v>
      </c>
      <c r="AA142" s="2"/>
      <c r="AB142" s="2"/>
      <c r="AC142" s="2"/>
      <c r="AD142" s="2"/>
    </row>
    <row r="143" spans="1:30" x14ac:dyDescent="0.3">
      <c r="A143" t="s">
        <v>378</v>
      </c>
      <c r="B143" t="s">
        <v>371</v>
      </c>
      <c r="C143" t="s">
        <v>379</v>
      </c>
      <c r="D143">
        <v>1792038</v>
      </c>
      <c r="E143" t="s">
        <v>38</v>
      </c>
      <c r="F143">
        <v>2019</v>
      </c>
      <c r="I143" s="2">
        <v>1.75</v>
      </c>
      <c r="J143" s="2">
        <v>1</v>
      </c>
      <c r="K143" s="2">
        <v>0.75</v>
      </c>
      <c r="L143" s="2">
        <v>0</v>
      </c>
      <c r="M143" s="2">
        <v>0</v>
      </c>
      <c r="N143" s="2">
        <v>0</v>
      </c>
      <c r="O143" s="2">
        <v>0</v>
      </c>
      <c r="P143" s="2">
        <v>5</v>
      </c>
      <c r="Q143" s="2">
        <v>0</v>
      </c>
      <c r="S143" t="s">
        <v>38</v>
      </c>
      <c r="W143" t="s">
        <v>70</v>
      </c>
      <c r="X143" s="2">
        <v>30</v>
      </c>
      <c r="Y143" t="s">
        <v>83</v>
      </c>
      <c r="Z143" t="s">
        <v>374</v>
      </c>
      <c r="AA143" s="2"/>
      <c r="AB143" s="2"/>
      <c r="AC143" s="2"/>
      <c r="AD143" s="2"/>
    </row>
    <row r="144" spans="1:30" x14ac:dyDescent="0.3">
      <c r="A144" t="s">
        <v>380</v>
      </c>
      <c r="B144" t="s">
        <v>371</v>
      </c>
      <c r="C144" t="s">
        <v>381</v>
      </c>
      <c r="D144">
        <v>4373225</v>
      </c>
      <c r="E144" t="s">
        <v>47</v>
      </c>
      <c r="F144">
        <v>2019</v>
      </c>
      <c r="I144" s="2">
        <v>1.6</v>
      </c>
      <c r="J144" s="2">
        <v>1.1000000000000001</v>
      </c>
      <c r="K144" s="2">
        <v>0</v>
      </c>
      <c r="L144" s="2">
        <v>0</v>
      </c>
      <c r="M144" s="2">
        <v>0.5</v>
      </c>
      <c r="N144" s="2">
        <v>0</v>
      </c>
      <c r="O144" s="2">
        <v>2</v>
      </c>
      <c r="P144" s="2">
        <v>0</v>
      </c>
      <c r="Q144" s="2">
        <v>0</v>
      </c>
      <c r="V144" t="s">
        <v>47</v>
      </c>
      <c r="W144" t="s">
        <v>70</v>
      </c>
      <c r="X144" s="2">
        <v>30</v>
      </c>
      <c r="Y144" t="s">
        <v>373</v>
      </c>
      <c r="Z144" t="s">
        <v>374</v>
      </c>
      <c r="AA144" s="2"/>
      <c r="AB144" s="2"/>
      <c r="AC144" s="2"/>
      <c r="AD144" s="2"/>
    </row>
    <row r="145" spans="1:30" x14ac:dyDescent="0.3">
      <c r="A145" t="s">
        <v>382</v>
      </c>
      <c r="B145" t="s">
        <v>383</v>
      </c>
      <c r="C145" t="s">
        <v>264</v>
      </c>
      <c r="D145">
        <v>7630615</v>
      </c>
      <c r="E145" t="s">
        <v>38</v>
      </c>
      <c r="F145">
        <v>2019</v>
      </c>
      <c r="I145" s="2">
        <v>127.2</v>
      </c>
      <c r="J145" s="2">
        <v>6.5</v>
      </c>
      <c r="K145" s="2">
        <v>94.4</v>
      </c>
      <c r="L145" s="2">
        <v>26.3</v>
      </c>
      <c r="M145" s="2">
        <v>0</v>
      </c>
      <c r="N145" s="2">
        <v>282</v>
      </c>
      <c r="O145" s="2">
        <v>0</v>
      </c>
      <c r="P145" s="2">
        <v>0</v>
      </c>
      <c r="Q145" s="2">
        <v>0</v>
      </c>
      <c r="S145">
        <v>0</v>
      </c>
      <c r="T145" t="s">
        <v>38</v>
      </c>
      <c r="U145">
        <v>0</v>
      </c>
      <c r="V145">
        <v>0</v>
      </c>
      <c r="W145" t="s">
        <v>48</v>
      </c>
      <c r="X145" s="2">
        <v>168</v>
      </c>
      <c r="Y145" t="s">
        <v>125</v>
      </c>
      <c r="Z145" t="s">
        <v>93</v>
      </c>
      <c r="AA145" s="2"/>
      <c r="AB145" s="2"/>
      <c r="AC145" s="2"/>
      <c r="AD145" s="2"/>
    </row>
    <row r="146" spans="1:30" x14ac:dyDescent="0.3">
      <c r="A146" t="s">
        <v>384</v>
      </c>
      <c r="B146" t="s">
        <v>383</v>
      </c>
      <c r="C146" t="s">
        <v>265</v>
      </c>
      <c r="D146">
        <v>5804478</v>
      </c>
      <c r="E146" t="s">
        <v>38</v>
      </c>
      <c r="F146">
        <v>2019</v>
      </c>
      <c r="I146" s="2">
        <v>31.6</v>
      </c>
      <c r="J146" s="2">
        <v>2.4</v>
      </c>
      <c r="K146" s="2">
        <v>25.2</v>
      </c>
      <c r="L146" s="2">
        <v>4</v>
      </c>
      <c r="M146" s="2">
        <v>0</v>
      </c>
      <c r="N146" s="2">
        <v>58</v>
      </c>
      <c r="O146" s="2">
        <v>0</v>
      </c>
      <c r="P146" s="2">
        <v>0</v>
      </c>
      <c r="Q146" s="2">
        <v>0</v>
      </c>
      <c r="U146" t="s">
        <v>38</v>
      </c>
      <c r="W146" t="s">
        <v>48</v>
      </c>
      <c r="X146" s="2">
        <v>168</v>
      </c>
      <c r="Y146" t="s">
        <v>125</v>
      </c>
      <c r="Z146" t="s">
        <v>266</v>
      </c>
      <c r="AA146" s="2"/>
      <c r="AB146" s="2"/>
      <c r="AC146" s="2"/>
      <c r="AD146" s="2"/>
    </row>
    <row r="147" spans="1:30" x14ac:dyDescent="0.3">
      <c r="A147" t="s">
        <v>385</v>
      </c>
      <c r="B147" t="s">
        <v>385</v>
      </c>
      <c r="C147" t="s">
        <v>122</v>
      </c>
      <c r="D147">
        <v>2749776</v>
      </c>
      <c r="E147" t="s">
        <v>33</v>
      </c>
      <c r="F147">
        <v>2019</v>
      </c>
      <c r="I147" s="2">
        <v>19</v>
      </c>
      <c r="J147" s="2">
        <v>1</v>
      </c>
      <c r="K147" s="2">
        <v>11</v>
      </c>
      <c r="L147" s="2">
        <v>7</v>
      </c>
      <c r="M147" s="2">
        <v>0</v>
      </c>
      <c r="N147" s="2">
        <v>53</v>
      </c>
      <c r="O147" s="2">
        <v>0</v>
      </c>
      <c r="P147" s="2">
        <v>0</v>
      </c>
      <c r="Q147" s="2">
        <v>0</v>
      </c>
      <c r="T147" t="s">
        <v>33</v>
      </c>
      <c r="W147" t="s">
        <v>48</v>
      </c>
      <c r="X147" s="2">
        <v>168</v>
      </c>
      <c r="Y147" t="s">
        <v>208</v>
      </c>
      <c r="Z147" t="s">
        <v>93</v>
      </c>
      <c r="AA147" s="2"/>
      <c r="AB147" s="2"/>
      <c r="AC147" s="2"/>
      <c r="AD147" s="2"/>
    </row>
    <row r="148" spans="1:30" x14ac:dyDescent="0.3">
      <c r="A148" t="s">
        <v>386</v>
      </c>
      <c r="B148" t="s">
        <v>386</v>
      </c>
      <c r="C148" t="s">
        <v>387</v>
      </c>
      <c r="D148">
        <v>8635813</v>
      </c>
      <c r="E148" t="s">
        <v>33</v>
      </c>
      <c r="F148">
        <v>2019</v>
      </c>
      <c r="I148" s="2">
        <v>25.6</v>
      </c>
      <c r="J148" s="2">
        <v>1.75</v>
      </c>
      <c r="K148" s="2">
        <v>17.350000000000001</v>
      </c>
      <c r="L148" s="2">
        <v>6.5</v>
      </c>
      <c r="M148" s="2">
        <v>0</v>
      </c>
      <c r="N148" s="2">
        <v>67</v>
      </c>
      <c r="O148" s="2">
        <v>0</v>
      </c>
      <c r="P148" s="2">
        <v>0</v>
      </c>
      <c r="Q148" s="2">
        <v>0</v>
      </c>
      <c r="T148" t="s">
        <v>33</v>
      </c>
      <c r="W148" t="s">
        <v>48</v>
      </c>
      <c r="X148" s="2">
        <v>168</v>
      </c>
      <c r="Y148" t="s">
        <v>90</v>
      </c>
      <c r="Z148" t="s">
        <v>93</v>
      </c>
      <c r="AA148" s="2"/>
      <c r="AB148" s="2"/>
      <c r="AC148" s="2">
        <v>0</v>
      </c>
      <c r="AD148" s="2"/>
    </row>
    <row r="149" spans="1:30" x14ac:dyDescent="0.3">
      <c r="A149" t="s">
        <v>388</v>
      </c>
      <c r="B149" t="s">
        <v>388</v>
      </c>
      <c r="C149" t="s">
        <v>124</v>
      </c>
      <c r="D149">
        <v>1872907</v>
      </c>
      <c r="E149" t="s">
        <v>42</v>
      </c>
      <c r="F149">
        <v>2019</v>
      </c>
      <c r="I149" s="2">
        <v>18</v>
      </c>
      <c r="J149" s="2">
        <v>1</v>
      </c>
      <c r="K149" s="2">
        <v>11</v>
      </c>
      <c r="L149" s="2">
        <v>6</v>
      </c>
      <c r="M149" s="2">
        <v>0</v>
      </c>
      <c r="N149" s="2">
        <v>42</v>
      </c>
      <c r="O149" s="2">
        <v>0</v>
      </c>
      <c r="P149" s="2">
        <v>0</v>
      </c>
      <c r="Q149" s="2">
        <v>0</v>
      </c>
      <c r="T149" t="s">
        <v>42</v>
      </c>
      <c r="W149" t="s">
        <v>48</v>
      </c>
      <c r="X149" s="2">
        <v>168</v>
      </c>
      <c r="Y149" t="s">
        <v>125</v>
      </c>
      <c r="Z149" t="s">
        <v>93</v>
      </c>
      <c r="AA149" s="2"/>
      <c r="AB149" s="2"/>
      <c r="AC149" s="2"/>
      <c r="AD149" s="2"/>
    </row>
    <row r="150" spans="1:30" x14ac:dyDescent="0.3">
      <c r="A150" t="s">
        <v>389</v>
      </c>
      <c r="B150" t="s">
        <v>390</v>
      </c>
      <c r="C150" t="s">
        <v>391</v>
      </c>
      <c r="D150">
        <v>1817339</v>
      </c>
      <c r="E150" t="s">
        <v>33</v>
      </c>
      <c r="F150">
        <v>2019</v>
      </c>
      <c r="I150" s="2">
        <v>17.100000000000001</v>
      </c>
      <c r="J150" s="2">
        <v>0.9</v>
      </c>
      <c r="K150" s="2">
        <v>9.9</v>
      </c>
      <c r="L150" s="2">
        <v>6.3</v>
      </c>
      <c r="M150" s="2">
        <v>0</v>
      </c>
      <c r="N150" s="2">
        <v>58</v>
      </c>
      <c r="O150" s="2">
        <v>0</v>
      </c>
      <c r="P150" s="2">
        <v>0</v>
      </c>
      <c r="Q150" s="2">
        <v>0</v>
      </c>
      <c r="T150" t="s">
        <v>33</v>
      </c>
      <c r="W150" t="s">
        <v>48</v>
      </c>
      <c r="X150" s="2">
        <v>168</v>
      </c>
      <c r="Y150" t="s">
        <v>90</v>
      </c>
      <c r="Z150" t="s">
        <v>93</v>
      </c>
      <c r="AA150" s="2"/>
      <c r="AB150" s="2"/>
      <c r="AC150" s="2"/>
      <c r="AD150" s="2"/>
    </row>
    <row r="151" spans="1:30" x14ac:dyDescent="0.3">
      <c r="A151" t="s">
        <v>389</v>
      </c>
      <c r="B151" t="s">
        <v>390</v>
      </c>
      <c r="C151" t="s">
        <v>392</v>
      </c>
      <c r="D151">
        <v>3357963</v>
      </c>
      <c r="E151" t="s">
        <v>33</v>
      </c>
      <c r="F151">
        <v>2019</v>
      </c>
      <c r="I151" s="2">
        <v>1.9</v>
      </c>
      <c r="J151" s="2">
        <v>0.1</v>
      </c>
      <c r="K151" s="2">
        <v>1.1000000000000001</v>
      </c>
      <c r="L151" s="2">
        <v>0.7</v>
      </c>
      <c r="M151" s="2">
        <v>0</v>
      </c>
      <c r="N151" s="2">
        <v>4</v>
      </c>
      <c r="O151" s="2">
        <v>0</v>
      </c>
      <c r="P151" s="2">
        <v>0</v>
      </c>
      <c r="Q151" s="2">
        <v>0</v>
      </c>
      <c r="T151" t="s">
        <v>33</v>
      </c>
      <c r="W151" t="s">
        <v>48</v>
      </c>
      <c r="X151" s="2">
        <v>168</v>
      </c>
      <c r="Y151" t="s">
        <v>90</v>
      </c>
      <c r="Z151" t="s">
        <v>93</v>
      </c>
      <c r="AA151" s="2"/>
      <c r="AB151" s="2"/>
      <c r="AC151" s="2"/>
      <c r="AD151" s="2"/>
    </row>
    <row r="152" spans="1:30" x14ac:dyDescent="0.3">
      <c r="A152" t="s">
        <v>393</v>
      </c>
      <c r="B152" t="s">
        <v>393</v>
      </c>
      <c r="C152" t="s">
        <v>394</v>
      </c>
      <c r="D152">
        <v>9924639</v>
      </c>
      <c r="E152" t="s">
        <v>120</v>
      </c>
      <c r="F152">
        <v>2019</v>
      </c>
      <c r="I152" s="2">
        <v>14.75</v>
      </c>
      <c r="J152" s="2">
        <v>1.25</v>
      </c>
      <c r="K152" s="2">
        <v>13.5</v>
      </c>
      <c r="L152" s="2">
        <v>0</v>
      </c>
      <c r="M152" s="2">
        <v>0</v>
      </c>
      <c r="N152" s="2">
        <v>0</v>
      </c>
      <c r="O152" s="2">
        <v>190</v>
      </c>
      <c r="P152" s="2">
        <v>11</v>
      </c>
      <c r="Q152" s="2">
        <v>0</v>
      </c>
      <c r="S152" t="s">
        <v>120</v>
      </c>
      <c r="W152" t="s">
        <v>34</v>
      </c>
      <c r="X152" s="2">
        <v>112</v>
      </c>
      <c r="Y152" t="s">
        <v>49</v>
      </c>
      <c r="Z152" t="s">
        <v>98</v>
      </c>
      <c r="AA152" s="2"/>
      <c r="AB152" s="2"/>
      <c r="AC152" s="2"/>
      <c r="AD152" s="2"/>
    </row>
    <row r="153" spans="1:30" x14ac:dyDescent="0.3">
      <c r="A153" t="s">
        <v>395</v>
      </c>
      <c r="B153" t="s">
        <v>393</v>
      </c>
      <c r="C153" t="s">
        <v>396</v>
      </c>
      <c r="D153">
        <v>2514714</v>
      </c>
      <c r="E153" t="s">
        <v>42</v>
      </c>
      <c r="F153">
        <v>2019</v>
      </c>
      <c r="I153" s="2">
        <v>2.5</v>
      </c>
      <c r="J153" s="2">
        <v>0.8</v>
      </c>
      <c r="K153" s="2">
        <v>1.7</v>
      </c>
      <c r="L153" s="2">
        <v>0</v>
      </c>
      <c r="M153" s="2">
        <v>0</v>
      </c>
      <c r="N153" s="2">
        <v>11</v>
      </c>
      <c r="O153" s="2">
        <v>0</v>
      </c>
      <c r="P153" s="2">
        <v>0</v>
      </c>
      <c r="Q153" s="2">
        <v>0</v>
      </c>
      <c r="U153" t="s">
        <v>42</v>
      </c>
      <c r="W153" t="s">
        <v>48</v>
      </c>
      <c r="X153" s="2">
        <v>168</v>
      </c>
      <c r="Y153" t="s">
        <v>49</v>
      </c>
      <c r="Z153" t="s">
        <v>80</v>
      </c>
      <c r="AA153" s="2"/>
      <c r="AB153" s="2"/>
      <c r="AC153" s="2"/>
      <c r="AD153" s="2"/>
    </row>
    <row r="154" spans="1:30" x14ac:dyDescent="0.3">
      <c r="A154" t="s">
        <v>397</v>
      </c>
      <c r="B154" t="s">
        <v>397</v>
      </c>
      <c r="C154" t="s">
        <v>398</v>
      </c>
      <c r="D154">
        <v>5173305</v>
      </c>
      <c r="E154" t="s">
        <v>42</v>
      </c>
      <c r="F154">
        <v>2019</v>
      </c>
      <c r="I154" s="2">
        <v>13.5</v>
      </c>
      <c r="J154" s="2">
        <v>1.75</v>
      </c>
      <c r="K154" s="2">
        <v>10</v>
      </c>
      <c r="L154" s="2">
        <v>0.5</v>
      </c>
      <c r="M154" s="2">
        <v>1.25</v>
      </c>
      <c r="N154" s="2">
        <v>0</v>
      </c>
      <c r="O154" s="2">
        <v>0</v>
      </c>
      <c r="P154" s="2">
        <v>65</v>
      </c>
      <c r="Q154" s="2">
        <v>0</v>
      </c>
      <c r="T154" t="s">
        <v>42</v>
      </c>
      <c r="W154" t="s">
        <v>70</v>
      </c>
      <c r="X154" s="2">
        <v>40</v>
      </c>
      <c r="Y154" t="s">
        <v>49</v>
      </c>
      <c r="Z154" t="s">
        <v>399</v>
      </c>
      <c r="AA154" s="2"/>
      <c r="AB154" s="2"/>
      <c r="AC154" s="2"/>
      <c r="AD154" s="2"/>
    </row>
    <row r="155" spans="1:30" x14ac:dyDescent="0.3">
      <c r="A155" t="s">
        <v>400</v>
      </c>
      <c r="B155" t="s">
        <v>401</v>
      </c>
      <c r="C155" t="s">
        <v>402</v>
      </c>
      <c r="D155">
        <v>4271738</v>
      </c>
      <c r="E155" t="s">
        <v>234</v>
      </c>
      <c r="F155">
        <v>2019</v>
      </c>
      <c r="I155" s="2">
        <v>8.5</v>
      </c>
      <c r="J155" s="2">
        <v>1</v>
      </c>
      <c r="K155" s="2">
        <v>7.5</v>
      </c>
      <c r="L155" s="2">
        <v>0</v>
      </c>
      <c r="M155" s="2">
        <v>0</v>
      </c>
      <c r="N155" s="2">
        <v>0</v>
      </c>
      <c r="O155" s="2">
        <v>25</v>
      </c>
      <c r="P155" s="2">
        <v>0</v>
      </c>
      <c r="Q155" s="2">
        <v>0</v>
      </c>
      <c r="T155" t="s">
        <v>234</v>
      </c>
      <c r="W155" t="s">
        <v>34</v>
      </c>
      <c r="X155" s="2">
        <v>168</v>
      </c>
      <c r="Y155" t="s">
        <v>77</v>
      </c>
      <c r="Z155" t="s">
        <v>56</v>
      </c>
      <c r="AA155" s="2"/>
      <c r="AB155" s="2"/>
      <c r="AC155" s="2"/>
      <c r="AD155" s="2"/>
    </row>
    <row r="156" spans="1:30" x14ac:dyDescent="0.3">
      <c r="A156" t="s">
        <v>400</v>
      </c>
      <c r="B156" t="s">
        <v>401</v>
      </c>
      <c r="C156" t="s">
        <v>403</v>
      </c>
      <c r="D156">
        <v>4271738</v>
      </c>
      <c r="E156" t="s">
        <v>176</v>
      </c>
      <c r="F156">
        <v>2019</v>
      </c>
      <c r="I156" s="2">
        <v>5</v>
      </c>
      <c r="J156" s="2">
        <v>0.5</v>
      </c>
      <c r="K156" s="2">
        <v>4.5</v>
      </c>
      <c r="L156" s="2">
        <v>0</v>
      </c>
      <c r="M156" s="2">
        <v>0</v>
      </c>
      <c r="N156" s="2">
        <v>0</v>
      </c>
      <c r="O156" s="2">
        <v>15</v>
      </c>
      <c r="P156" s="2">
        <v>0</v>
      </c>
      <c r="Q156" s="2">
        <v>0</v>
      </c>
      <c r="T156" t="s">
        <v>176</v>
      </c>
      <c r="W156" t="s">
        <v>34</v>
      </c>
      <c r="X156" s="2">
        <v>168</v>
      </c>
      <c r="Y156" t="s">
        <v>77</v>
      </c>
      <c r="Z156" t="s">
        <v>257</v>
      </c>
      <c r="AA156" s="2"/>
      <c r="AB156" s="2"/>
      <c r="AC156" s="2"/>
      <c r="AD156" s="2"/>
    </row>
    <row r="157" spans="1:30" x14ac:dyDescent="0.3">
      <c r="A157" t="s">
        <v>404</v>
      </c>
      <c r="B157" t="s">
        <v>405</v>
      </c>
      <c r="C157" t="s">
        <v>406</v>
      </c>
      <c r="D157">
        <v>5369609</v>
      </c>
      <c r="E157" t="s">
        <v>407</v>
      </c>
      <c r="F157">
        <v>2019</v>
      </c>
      <c r="I157" s="2">
        <v>3.5</v>
      </c>
      <c r="J157" s="2">
        <v>1.5</v>
      </c>
      <c r="K157" s="2">
        <v>2</v>
      </c>
      <c r="L157" s="2">
        <v>0</v>
      </c>
      <c r="M157" s="2">
        <v>0</v>
      </c>
      <c r="N157" s="2">
        <v>0</v>
      </c>
      <c r="O157" s="2">
        <v>120</v>
      </c>
      <c r="P157" s="2">
        <v>0</v>
      </c>
      <c r="Q157" s="2">
        <v>0</v>
      </c>
      <c r="T157" t="s">
        <v>407</v>
      </c>
      <c r="W157" t="s">
        <v>60</v>
      </c>
      <c r="X157" s="2">
        <v>25</v>
      </c>
      <c r="Y157" t="s">
        <v>77</v>
      </c>
      <c r="Z157" t="s">
        <v>103</v>
      </c>
      <c r="AA157" s="2"/>
      <c r="AB157" s="2"/>
      <c r="AC157" s="2"/>
      <c r="AD157" s="2"/>
    </row>
    <row r="158" spans="1:30" x14ac:dyDescent="0.3">
      <c r="A158" t="s">
        <v>408</v>
      </c>
      <c r="B158" t="s">
        <v>409</v>
      </c>
      <c r="C158" t="s">
        <v>410</v>
      </c>
      <c r="D158">
        <v>2174839</v>
      </c>
      <c r="E158" t="s">
        <v>38</v>
      </c>
      <c r="F158">
        <v>2019</v>
      </c>
      <c r="I158" s="2">
        <v>5</v>
      </c>
      <c r="J158" s="2">
        <v>5</v>
      </c>
      <c r="K158" s="2">
        <v>0</v>
      </c>
      <c r="L158" s="2">
        <v>0</v>
      </c>
      <c r="M158" s="2">
        <v>0</v>
      </c>
      <c r="N158" s="2">
        <v>0</v>
      </c>
      <c r="O158" s="2">
        <v>0</v>
      </c>
      <c r="P158" s="2">
        <v>20</v>
      </c>
      <c r="Q158" s="2">
        <v>0</v>
      </c>
      <c r="S158" t="s">
        <v>38</v>
      </c>
      <c r="W158" t="s">
        <v>60</v>
      </c>
      <c r="X158" s="2">
        <v>46</v>
      </c>
      <c r="Y158" t="s">
        <v>411</v>
      </c>
      <c r="Z158" t="s">
        <v>149</v>
      </c>
      <c r="AA158" s="2"/>
      <c r="AB158" s="2"/>
      <c r="AC158" s="2"/>
      <c r="AD158" s="2"/>
    </row>
    <row r="159" spans="1:30" x14ac:dyDescent="0.3">
      <c r="A159" t="s">
        <v>168</v>
      </c>
      <c r="B159" t="s">
        <v>412</v>
      </c>
      <c r="C159" t="s">
        <v>394</v>
      </c>
      <c r="D159">
        <v>1008575</v>
      </c>
      <c r="E159" t="s">
        <v>120</v>
      </c>
      <c r="F159">
        <v>2019</v>
      </c>
      <c r="I159" s="2">
        <v>7</v>
      </c>
      <c r="J159" s="2">
        <v>1</v>
      </c>
      <c r="K159" s="2">
        <v>6</v>
      </c>
      <c r="L159" s="2">
        <v>0</v>
      </c>
      <c r="M159" s="2">
        <v>0</v>
      </c>
      <c r="N159" s="2">
        <v>0</v>
      </c>
      <c r="O159" s="2">
        <v>188</v>
      </c>
      <c r="P159" s="2">
        <v>6</v>
      </c>
      <c r="Q159" s="2">
        <v>0</v>
      </c>
      <c r="S159" t="s">
        <v>120</v>
      </c>
      <c r="W159" t="s">
        <v>34</v>
      </c>
      <c r="X159" s="2">
        <v>57.5</v>
      </c>
      <c r="Y159" t="s">
        <v>49</v>
      </c>
      <c r="Z159" t="s">
        <v>177</v>
      </c>
      <c r="AA159" s="2"/>
      <c r="AB159" s="2"/>
      <c r="AC159" s="2"/>
      <c r="AD159" s="2"/>
    </row>
    <row r="160" spans="1:30" x14ac:dyDescent="0.3">
      <c r="A160" t="s">
        <v>413</v>
      </c>
      <c r="B160" t="s">
        <v>412</v>
      </c>
      <c r="C160" t="s">
        <v>414</v>
      </c>
      <c r="D160">
        <v>1567065</v>
      </c>
      <c r="E160" t="s">
        <v>120</v>
      </c>
      <c r="F160">
        <v>2019</v>
      </c>
      <c r="I160" s="2">
        <v>1.7</v>
      </c>
      <c r="J160" s="2">
        <v>0.1</v>
      </c>
      <c r="K160" s="2">
        <v>1.6</v>
      </c>
      <c r="L160" s="2">
        <v>0</v>
      </c>
      <c r="M160" s="2">
        <v>0</v>
      </c>
      <c r="N160" s="2">
        <v>0</v>
      </c>
      <c r="O160" s="2">
        <v>0</v>
      </c>
      <c r="P160" s="2">
        <v>10</v>
      </c>
      <c r="Q160" s="2">
        <v>0</v>
      </c>
      <c r="S160" t="s">
        <v>120</v>
      </c>
      <c r="W160" t="s">
        <v>70</v>
      </c>
      <c r="X160" s="2">
        <v>42.5</v>
      </c>
      <c r="Y160" t="s">
        <v>90</v>
      </c>
      <c r="Z160" t="s">
        <v>93</v>
      </c>
      <c r="AA160" s="2"/>
      <c r="AB160" s="2"/>
      <c r="AC160" s="2"/>
      <c r="AD160" s="2"/>
    </row>
    <row r="161" spans="1:30" x14ac:dyDescent="0.3">
      <c r="A161" t="s">
        <v>415</v>
      </c>
      <c r="B161" t="s">
        <v>412</v>
      </c>
      <c r="C161" t="s">
        <v>119</v>
      </c>
      <c r="D161">
        <v>7857005</v>
      </c>
      <c r="E161" t="s">
        <v>120</v>
      </c>
      <c r="F161">
        <v>2019</v>
      </c>
      <c r="I161" s="2">
        <v>10.775</v>
      </c>
      <c r="J161" s="2">
        <v>0.375</v>
      </c>
      <c r="K161" s="2">
        <v>7.9</v>
      </c>
      <c r="L161" s="2">
        <v>2.5</v>
      </c>
      <c r="M161" s="2">
        <v>0</v>
      </c>
      <c r="N161" s="2">
        <v>23</v>
      </c>
      <c r="O161" s="2">
        <v>0</v>
      </c>
      <c r="P161" s="2">
        <v>0</v>
      </c>
      <c r="Q161" s="2">
        <v>0</v>
      </c>
      <c r="T161" t="s">
        <v>120</v>
      </c>
      <c r="W161" t="s">
        <v>48</v>
      </c>
      <c r="X161" s="2">
        <v>168</v>
      </c>
      <c r="Y161" t="s">
        <v>90</v>
      </c>
      <c r="Z161" t="s">
        <v>93</v>
      </c>
      <c r="AA161" s="2"/>
      <c r="AB161" s="2"/>
      <c r="AC161" s="2"/>
      <c r="AD161" s="2"/>
    </row>
    <row r="162" spans="1:30" x14ac:dyDescent="0.3">
      <c r="A162" t="s">
        <v>415</v>
      </c>
      <c r="B162" t="s">
        <v>412</v>
      </c>
      <c r="C162" t="s">
        <v>271</v>
      </c>
      <c r="D162">
        <v>8936486</v>
      </c>
      <c r="E162" t="s">
        <v>42</v>
      </c>
      <c r="F162">
        <v>2019</v>
      </c>
      <c r="I162" s="2">
        <v>7.2</v>
      </c>
      <c r="J162" s="2">
        <v>0.15</v>
      </c>
      <c r="K162" s="2">
        <v>4.25</v>
      </c>
      <c r="L162" s="2">
        <v>2.8</v>
      </c>
      <c r="M162" s="2">
        <v>0</v>
      </c>
      <c r="N162" s="2">
        <v>10</v>
      </c>
      <c r="O162" s="2">
        <v>0</v>
      </c>
      <c r="P162" s="2">
        <v>0</v>
      </c>
      <c r="Q162" s="2">
        <v>0</v>
      </c>
      <c r="U162" t="s">
        <v>42</v>
      </c>
      <c r="W162" t="s">
        <v>48</v>
      </c>
      <c r="X162" s="2">
        <v>168</v>
      </c>
      <c r="Y162" t="s">
        <v>125</v>
      </c>
      <c r="Z162" t="s">
        <v>266</v>
      </c>
      <c r="AA162" s="2"/>
      <c r="AB162" s="2"/>
      <c r="AC162" s="2"/>
      <c r="AD162" s="2"/>
    </row>
    <row r="163" spans="1:30" x14ac:dyDescent="0.3">
      <c r="A163" t="s">
        <v>302</v>
      </c>
      <c r="B163" t="s">
        <v>416</v>
      </c>
      <c r="C163" t="s">
        <v>281</v>
      </c>
      <c r="D163">
        <v>8902089</v>
      </c>
      <c r="E163" t="s">
        <v>207</v>
      </c>
      <c r="F163">
        <v>2019</v>
      </c>
      <c r="I163" s="2">
        <v>5.3</v>
      </c>
      <c r="J163" s="2">
        <v>0.9</v>
      </c>
      <c r="K163" s="2">
        <v>4.4000000000000004</v>
      </c>
      <c r="L163" s="2">
        <v>0</v>
      </c>
      <c r="M163" s="2">
        <v>0</v>
      </c>
      <c r="N163" s="2">
        <v>0</v>
      </c>
      <c r="O163" s="2">
        <v>5</v>
      </c>
      <c r="P163" s="2">
        <v>0</v>
      </c>
      <c r="Q163" s="2">
        <v>0</v>
      </c>
      <c r="T163" t="s">
        <v>207</v>
      </c>
      <c r="W163" t="s">
        <v>34</v>
      </c>
      <c r="X163" s="2">
        <v>126</v>
      </c>
      <c r="Y163" t="s">
        <v>346</v>
      </c>
      <c r="Z163" t="s">
        <v>56</v>
      </c>
      <c r="AA163" s="2"/>
      <c r="AB163" s="2"/>
      <c r="AC163" s="2"/>
      <c r="AD163" s="2"/>
    </row>
    <row r="164" spans="1:30" x14ac:dyDescent="0.3">
      <c r="A164" t="s">
        <v>417</v>
      </c>
      <c r="B164" t="s">
        <v>418</v>
      </c>
      <c r="C164" t="s">
        <v>419</v>
      </c>
      <c r="D164">
        <v>6181040</v>
      </c>
      <c r="E164" t="s">
        <v>420</v>
      </c>
      <c r="F164">
        <v>2019</v>
      </c>
      <c r="I164" s="2">
        <v>2.35</v>
      </c>
      <c r="J164" s="2">
        <v>0.35</v>
      </c>
      <c r="K164" s="2">
        <v>2</v>
      </c>
      <c r="L164" s="2">
        <v>0</v>
      </c>
      <c r="M164" s="2">
        <v>0</v>
      </c>
      <c r="N164" s="2">
        <v>0</v>
      </c>
      <c r="O164" s="2">
        <v>70</v>
      </c>
      <c r="P164" s="2">
        <v>0</v>
      </c>
      <c r="Q164" s="2">
        <v>0</v>
      </c>
      <c r="S164" t="s">
        <v>420</v>
      </c>
      <c r="W164" t="s">
        <v>34</v>
      </c>
      <c r="X164" s="2">
        <v>37.5</v>
      </c>
      <c r="Y164" t="s">
        <v>49</v>
      </c>
      <c r="Z164" t="s">
        <v>56</v>
      </c>
      <c r="AA164" s="2"/>
      <c r="AB164" s="2"/>
      <c r="AC164" s="2"/>
      <c r="AD164" s="2"/>
    </row>
    <row r="165" spans="1:30" x14ac:dyDescent="0.3">
      <c r="A165" t="s">
        <v>421</v>
      </c>
      <c r="B165" t="s">
        <v>422</v>
      </c>
      <c r="C165" t="s">
        <v>423</v>
      </c>
      <c r="D165">
        <v>4936413</v>
      </c>
      <c r="E165" t="s">
        <v>424</v>
      </c>
      <c r="F165">
        <v>2019</v>
      </c>
      <c r="I165" s="2">
        <v>3.21</v>
      </c>
      <c r="J165" s="2">
        <v>0.9</v>
      </c>
      <c r="K165" s="2">
        <v>2.31</v>
      </c>
      <c r="L165" s="2">
        <v>0</v>
      </c>
      <c r="M165" s="2">
        <v>0</v>
      </c>
      <c r="N165" s="2">
        <v>0</v>
      </c>
      <c r="O165" s="2">
        <v>36</v>
      </c>
      <c r="P165" s="2">
        <v>3</v>
      </c>
      <c r="Q165" s="2">
        <v>0</v>
      </c>
      <c r="S165" t="s">
        <v>424</v>
      </c>
      <c r="W165" t="s">
        <v>34</v>
      </c>
      <c r="X165" s="2">
        <v>91</v>
      </c>
      <c r="Y165" t="s">
        <v>55</v>
      </c>
      <c r="Z165" t="s">
        <v>177</v>
      </c>
      <c r="AA165" s="2">
        <v>0</v>
      </c>
      <c r="AB165" s="2">
        <v>0</v>
      </c>
      <c r="AC165" s="2">
        <v>0</v>
      </c>
      <c r="AD165" s="2">
        <v>0</v>
      </c>
    </row>
    <row r="166" spans="1:30" x14ac:dyDescent="0.3">
      <c r="A166" t="s">
        <v>168</v>
      </c>
      <c r="B166" t="s">
        <v>425</v>
      </c>
      <c r="C166" t="s">
        <v>426</v>
      </c>
      <c r="D166">
        <v>9666094</v>
      </c>
      <c r="E166" t="s">
        <v>427</v>
      </c>
      <c r="F166">
        <v>2019</v>
      </c>
      <c r="I166" s="2">
        <v>7</v>
      </c>
      <c r="J166" s="2">
        <v>1</v>
      </c>
      <c r="K166" s="2">
        <v>6</v>
      </c>
      <c r="L166" s="2">
        <v>0</v>
      </c>
      <c r="M166" s="2">
        <v>0</v>
      </c>
      <c r="N166" s="2">
        <v>0</v>
      </c>
      <c r="O166" s="2">
        <v>80</v>
      </c>
      <c r="P166" s="2">
        <v>0</v>
      </c>
      <c r="Q166" s="2">
        <v>0</v>
      </c>
      <c r="S166" t="s">
        <v>427</v>
      </c>
      <c r="W166" t="s">
        <v>34</v>
      </c>
      <c r="X166" s="2">
        <v>84</v>
      </c>
      <c r="Y166" t="s">
        <v>49</v>
      </c>
      <c r="Z166" t="s">
        <v>56</v>
      </c>
      <c r="AA166" s="2"/>
      <c r="AB166" s="2"/>
      <c r="AC166" s="2"/>
      <c r="AD166" s="2"/>
    </row>
    <row r="167" spans="1:30" x14ac:dyDescent="0.3">
      <c r="A167" t="s">
        <v>428</v>
      </c>
      <c r="B167" t="s">
        <v>428</v>
      </c>
      <c r="C167" t="s">
        <v>429</v>
      </c>
      <c r="D167">
        <v>3028344</v>
      </c>
      <c r="E167" t="s">
        <v>42</v>
      </c>
      <c r="F167">
        <v>2019</v>
      </c>
      <c r="I167" s="2">
        <v>6</v>
      </c>
      <c r="J167" s="2">
        <v>1</v>
      </c>
      <c r="K167" s="2">
        <v>5</v>
      </c>
      <c r="L167" s="2">
        <v>0</v>
      </c>
      <c r="M167" s="2">
        <v>0</v>
      </c>
      <c r="N167" s="2">
        <v>32</v>
      </c>
      <c r="O167" s="2">
        <v>0</v>
      </c>
      <c r="P167" s="2">
        <v>0</v>
      </c>
      <c r="Q167" s="2">
        <v>0</v>
      </c>
      <c r="U167" t="s">
        <v>42</v>
      </c>
      <c r="W167" t="s">
        <v>48</v>
      </c>
      <c r="X167" s="2">
        <v>168</v>
      </c>
      <c r="Y167" t="s">
        <v>77</v>
      </c>
      <c r="Z167" t="s">
        <v>78</v>
      </c>
      <c r="AA167" s="2"/>
      <c r="AB167" s="2"/>
      <c r="AC167" s="2"/>
      <c r="AD167" s="2"/>
    </row>
    <row r="168" spans="1:30" x14ac:dyDescent="0.3">
      <c r="A168" t="s">
        <v>430</v>
      </c>
      <c r="B168" t="s">
        <v>430</v>
      </c>
      <c r="C168" t="s">
        <v>431</v>
      </c>
      <c r="D168">
        <v>3921078</v>
      </c>
      <c r="E168" t="s">
        <v>44</v>
      </c>
      <c r="F168">
        <v>2019</v>
      </c>
      <c r="I168" s="2">
        <v>1.57</v>
      </c>
      <c r="J168" s="2">
        <v>0.1</v>
      </c>
      <c r="K168" s="2">
        <v>1.47</v>
      </c>
      <c r="L168" s="2">
        <v>0</v>
      </c>
      <c r="M168" s="2">
        <v>0</v>
      </c>
      <c r="N168" s="2">
        <v>0</v>
      </c>
      <c r="O168" s="2">
        <v>0</v>
      </c>
      <c r="P168" s="2">
        <v>3</v>
      </c>
      <c r="Q168" s="2">
        <v>0</v>
      </c>
      <c r="S168" t="s">
        <v>44</v>
      </c>
      <c r="W168" t="s">
        <v>34</v>
      </c>
      <c r="X168" s="2">
        <v>112</v>
      </c>
      <c r="Y168" t="s">
        <v>55</v>
      </c>
      <c r="Z168" t="s">
        <v>56</v>
      </c>
      <c r="AA168" s="2"/>
      <c r="AB168" s="2"/>
      <c r="AC168" s="2"/>
      <c r="AD168" s="2"/>
    </row>
    <row r="169" spans="1:30" x14ac:dyDescent="0.3">
      <c r="A169" t="s">
        <v>430</v>
      </c>
      <c r="B169" t="s">
        <v>430</v>
      </c>
      <c r="C169" t="s">
        <v>432</v>
      </c>
      <c r="D169">
        <v>1715626</v>
      </c>
      <c r="E169" t="s">
        <v>44</v>
      </c>
      <c r="F169">
        <v>2019</v>
      </c>
      <c r="I169" s="2">
        <v>10.8</v>
      </c>
      <c r="J169" s="2">
        <v>0.8</v>
      </c>
      <c r="K169" s="2">
        <v>10</v>
      </c>
      <c r="L169" s="2">
        <v>0</v>
      </c>
      <c r="M169" s="2">
        <v>0</v>
      </c>
      <c r="N169" s="2">
        <v>0</v>
      </c>
      <c r="O169" s="2">
        <v>0</v>
      </c>
      <c r="P169" s="2">
        <v>5</v>
      </c>
      <c r="Q169" s="2">
        <v>0</v>
      </c>
      <c r="T169" t="s">
        <v>44</v>
      </c>
      <c r="W169" t="s">
        <v>34</v>
      </c>
      <c r="X169" s="2">
        <v>168</v>
      </c>
      <c r="Y169" t="s">
        <v>433</v>
      </c>
      <c r="Z169" t="s">
        <v>56</v>
      </c>
      <c r="AA169" s="2"/>
      <c r="AB169" s="2"/>
      <c r="AC169" s="2"/>
      <c r="AD169" s="2"/>
    </row>
    <row r="170" spans="1:30" x14ac:dyDescent="0.3">
      <c r="A170" t="s">
        <v>434</v>
      </c>
      <c r="B170" t="s">
        <v>435</v>
      </c>
      <c r="C170" t="s">
        <v>436</v>
      </c>
      <c r="D170">
        <v>7175172</v>
      </c>
      <c r="E170" t="s">
        <v>47</v>
      </c>
      <c r="F170">
        <v>2019</v>
      </c>
      <c r="I170" s="2">
        <v>2</v>
      </c>
      <c r="J170" s="2">
        <v>2</v>
      </c>
      <c r="K170" s="2">
        <v>0</v>
      </c>
      <c r="L170" s="2">
        <v>0</v>
      </c>
      <c r="M170" s="2">
        <v>0</v>
      </c>
      <c r="N170" s="2">
        <v>0</v>
      </c>
      <c r="O170" s="2">
        <v>5</v>
      </c>
      <c r="P170" s="2">
        <v>0</v>
      </c>
      <c r="Q170" s="2">
        <v>0</v>
      </c>
      <c r="V170" t="s">
        <v>47</v>
      </c>
      <c r="W170" t="s">
        <v>34</v>
      </c>
      <c r="X170" s="2">
        <v>30</v>
      </c>
      <c r="Y170" t="s">
        <v>83</v>
      </c>
      <c r="Z170" t="s">
        <v>374</v>
      </c>
      <c r="AA170" s="2"/>
      <c r="AB170" s="2"/>
      <c r="AC170" s="2"/>
      <c r="AD170" s="2"/>
    </row>
    <row r="171" spans="1:30" x14ac:dyDescent="0.3">
      <c r="A171" t="s">
        <v>437</v>
      </c>
      <c r="B171" t="s">
        <v>437</v>
      </c>
      <c r="C171" t="s">
        <v>92</v>
      </c>
      <c r="D171">
        <v>1665958</v>
      </c>
      <c r="E171" t="s">
        <v>44</v>
      </c>
      <c r="F171">
        <v>2019</v>
      </c>
      <c r="I171" s="2">
        <v>20</v>
      </c>
      <c r="J171" s="2">
        <v>1</v>
      </c>
      <c r="K171" s="2">
        <v>13</v>
      </c>
      <c r="L171" s="2">
        <v>6</v>
      </c>
      <c r="M171" s="2">
        <v>0</v>
      </c>
      <c r="N171" s="2">
        <v>55</v>
      </c>
      <c r="O171" s="2">
        <v>0</v>
      </c>
      <c r="P171" s="2">
        <v>0</v>
      </c>
      <c r="Q171" s="2">
        <v>0</v>
      </c>
      <c r="T171" t="s">
        <v>44</v>
      </c>
      <c r="W171" t="s">
        <v>48</v>
      </c>
      <c r="X171" s="2">
        <v>168</v>
      </c>
      <c r="Y171" t="s">
        <v>90</v>
      </c>
      <c r="Z171" t="s">
        <v>93</v>
      </c>
      <c r="AA171" s="2"/>
      <c r="AB171" s="2"/>
      <c r="AC171" s="2"/>
      <c r="AD171" s="2"/>
    </row>
    <row r="172" spans="1:30" x14ac:dyDescent="0.3">
      <c r="A172" t="s">
        <v>438</v>
      </c>
      <c r="B172" t="s">
        <v>438</v>
      </c>
      <c r="C172" t="s">
        <v>314</v>
      </c>
      <c r="D172">
        <v>9445282</v>
      </c>
      <c r="E172" t="s">
        <v>47</v>
      </c>
      <c r="F172">
        <v>2019</v>
      </c>
      <c r="I172" s="2">
        <v>37</v>
      </c>
      <c r="J172" s="2">
        <v>3</v>
      </c>
      <c r="K172" s="2">
        <v>26</v>
      </c>
      <c r="L172" s="2">
        <v>8</v>
      </c>
      <c r="M172" s="2">
        <v>0</v>
      </c>
      <c r="N172" s="2">
        <v>70</v>
      </c>
      <c r="O172" s="2">
        <v>0</v>
      </c>
      <c r="P172" s="2">
        <v>0</v>
      </c>
      <c r="Q172" s="2">
        <v>0</v>
      </c>
      <c r="V172" t="s">
        <v>47</v>
      </c>
      <c r="W172" t="s">
        <v>48</v>
      </c>
      <c r="X172" s="2">
        <v>168</v>
      </c>
      <c r="Y172" t="s">
        <v>49</v>
      </c>
      <c r="Z172" t="s">
        <v>159</v>
      </c>
      <c r="AA172" s="2"/>
      <c r="AB172" s="2"/>
      <c r="AC172" s="2"/>
      <c r="AD172" s="2"/>
    </row>
    <row r="173" spans="1:30" x14ac:dyDescent="0.3">
      <c r="A173" t="s">
        <v>439</v>
      </c>
      <c r="B173" t="s">
        <v>440</v>
      </c>
      <c r="C173" t="s">
        <v>441</v>
      </c>
      <c r="D173">
        <v>6473703</v>
      </c>
      <c r="E173" t="s">
        <v>33</v>
      </c>
      <c r="F173">
        <v>2019</v>
      </c>
      <c r="I173" s="2">
        <v>3</v>
      </c>
      <c r="J173" s="2">
        <v>1.25</v>
      </c>
      <c r="K173" s="2">
        <v>1.75</v>
      </c>
      <c r="L173" s="2">
        <v>0</v>
      </c>
      <c r="M173" s="2">
        <v>0</v>
      </c>
      <c r="N173" s="2">
        <v>0</v>
      </c>
      <c r="O173" s="2">
        <v>20</v>
      </c>
      <c r="P173" s="2">
        <v>0</v>
      </c>
      <c r="Q173" s="2">
        <v>0</v>
      </c>
      <c r="T173" t="s">
        <v>33</v>
      </c>
      <c r="W173" t="s">
        <v>70</v>
      </c>
      <c r="X173" s="2">
        <v>60</v>
      </c>
      <c r="Y173" t="s">
        <v>195</v>
      </c>
      <c r="Z173" t="s">
        <v>165</v>
      </c>
      <c r="AA173" s="2"/>
      <c r="AB173" s="2"/>
      <c r="AC173" s="2"/>
      <c r="AD173" s="2"/>
    </row>
    <row r="174" spans="1:30" x14ac:dyDescent="0.3">
      <c r="A174" t="s">
        <v>442</v>
      </c>
      <c r="B174" t="s">
        <v>440</v>
      </c>
      <c r="C174" t="s">
        <v>443</v>
      </c>
      <c r="D174">
        <v>7805491</v>
      </c>
      <c r="E174" t="s">
        <v>40</v>
      </c>
      <c r="F174">
        <v>2019</v>
      </c>
      <c r="I174" s="2">
        <v>1.35</v>
      </c>
      <c r="J174" s="2">
        <v>1.35</v>
      </c>
      <c r="K174" s="2">
        <v>0</v>
      </c>
      <c r="L174" s="2">
        <v>0</v>
      </c>
      <c r="M174" s="2">
        <v>0</v>
      </c>
      <c r="N174" s="2">
        <v>0</v>
      </c>
      <c r="O174" s="2">
        <v>6</v>
      </c>
      <c r="P174" s="2">
        <v>0</v>
      </c>
      <c r="Q174" s="2">
        <v>0</v>
      </c>
      <c r="T174" t="s">
        <v>40</v>
      </c>
      <c r="W174" t="s">
        <v>70</v>
      </c>
      <c r="X174" s="2">
        <v>45</v>
      </c>
      <c r="Y174" t="s">
        <v>195</v>
      </c>
      <c r="Z174" t="s">
        <v>444</v>
      </c>
      <c r="AA174" s="2"/>
      <c r="AB174" s="2"/>
      <c r="AC174" s="2"/>
      <c r="AD174" s="2"/>
    </row>
    <row r="175" spans="1:30" x14ac:dyDescent="0.3">
      <c r="A175" t="s">
        <v>445</v>
      </c>
      <c r="B175" t="s">
        <v>440</v>
      </c>
      <c r="C175" t="s">
        <v>446</v>
      </c>
      <c r="D175">
        <v>9818505</v>
      </c>
      <c r="E175" t="s">
        <v>40</v>
      </c>
      <c r="F175">
        <v>2019</v>
      </c>
      <c r="I175" s="2">
        <v>3.5</v>
      </c>
      <c r="J175" s="2">
        <v>2</v>
      </c>
      <c r="K175" s="2">
        <v>1.5</v>
      </c>
      <c r="L175" s="2">
        <v>0</v>
      </c>
      <c r="M175" s="2">
        <v>0</v>
      </c>
      <c r="N175" s="2">
        <v>0</v>
      </c>
      <c r="O175" s="2">
        <v>20</v>
      </c>
      <c r="P175" s="2">
        <v>0</v>
      </c>
      <c r="Q175" s="2">
        <v>0</v>
      </c>
      <c r="T175" t="s">
        <v>40</v>
      </c>
      <c r="W175" t="s">
        <v>70</v>
      </c>
      <c r="X175" s="2">
        <v>70</v>
      </c>
      <c r="Y175" t="s">
        <v>195</v>
      </c>
      <c r="Z175" t="s">
        <v>165</v>
      </c>
      <c r="AA175" s="2"/>
      <c r="AB175" s="2"/>
      <c r="AC175" s="2"/>
      <c r="AD175" s="2"/>
    </row>
    <row r="176" spans="1:30" x14ac:dyDescent="0.3">
      <c r="A176" t="s">
        <v>447</v>
      </c>
      <c r="B176" t="s">
        <v>440</v>
      </c>
      <c r="C176" t="s">
        <v>448</v>
      </c>
      <c r="D176">
        <v>1552469</v>
      </c>
      <c r="E176" t="s">
        <v>40</v>
      </c>
      <c r="F176">
        <v>2019</v>
      </c>
      <c r="I176" s="2">
        <v>1.62</v>
      </c>
      <c r="J176" s="2">
        <v>0.7</v>
      </c>
      <c r="K176" s="2">
        <v>0.92</v>
      </c>
      <c r="L176" s="2">
        <v>0</v>
      </c>
      <c r="M176" s="2">
        <v>0</v>
      </c>
      <c r="N176" s="2">
        <v>0</v>
      </c>
      <c r="O176" s="2">
        <v>0</v>
      </c>
      <c r="P176" s="2">
        <v>3</v>
      </c>
      <c r="Q176" s="2">
        <v>0</v>
      </c>
      <c r="T176" t="s">
        <v>40</v>
      </c>
      <c r="W176" t="s">
        <v>70</v>
      </c>
      <c r="X176" s="2">
        <v>40</v>
      </c>
      <c r="Y176" t="s">
        <v>195</v>
      </c>
      <c r="Z176" t="s">
        <v>159</v>
      </c>
      <c r="AA176" s="2"/>
      <c r="AB176" s="2"/>
      <c r="AC176" s="2"/>
      <c r="AD176" s="2"/>
    </row>
    <row r="177" spans="1:30" x14ac:dyDescent="0.3">
      <c r="A177" t="s">
        <v>449</v>
      </c>
      <c r="B177" t="s">
        <v>440</v>
      </c>
      <c r="C177" t="s">
        <v>450</v>
      </c>
      <c r="D177">
        <v>1378201</v>
      </c>
      <c r="E177" t="s">
        <v>33</v>
      </c>
      <c r="F177">
        <v>2019</v>
      </c>
      <c r="I177" s="2">
        <v>0.75</v>
      </c>
      <c r="J177" s="2">
        <v>0.75</v>
      </c>
      <c r="K177" s="2">
        <v>0</v>
      </c>
      <c r="L177" s="2">
        <v>0</v>
      </c>
      <c r="M177" s="2">
        <v>0</v>
      </c>
      <c r="N177" s="2">
        <v>0</v>
      </c>
      <c r="O177" s="2">
        <v>8</v>
      </c>
      <c r="P177" s="2">
        <v>0</v>
      </c>
      <c r="Q177" s="2">
        <v>0</v>
      </c>
      <c r="T177" t="s">
        <v>33</v>
      </c>
      <c r="W177" t="s">
        <v>34</v>
      </c>
      <c r="X177" s="2">
        <v>77</v>
      </c>
      <c r="Y177" t="s">
        <v>451</v>
      </c>
      <c r="Z177" t="s">
        <v>242</v>
      </c>
      <c r="AA177" s="2"/>
      <c r="AB177" s="2"/>
      <c r="AC177" s="2"/>
      <c r="AD177" s="2"/>
    </row>
    <row r="178" spans="1:30" x14ac:dyDescent="0.3">
      <c r="A178" t="s">
        <v>449</v>
      </c>
      <c r="B178" t="s">
        <v>440</v>
      </c>
      <c r="C178" t="s">
        <v>452</v>
      </c>
      <c r="D178">
        <v>1378201</v>
      </c>
      <c r="E178" t="s">
        <v>40</v>
      </c>
      <c r="F178">
        <v>2019</v>
      </c>
      <c r="I178" s="2">
        <v>2</v>
      </c>
      <c r="J178" s="2">
        <v>0.5</v>
      </c>
      <c r="K178" s="2">
        <v>1.5</v>
      </c>
      <c r="L178" s="2">
        <v>0</v>
      </c>
      <c r="M178" s="2">
        <v>0</v>
      </c>
      <c r="N178" s="2">
        <v>0</v>
      </c>
      <c r="O178" s="2">
        <v>14</v>
      </c>
      <c r="P178" s="2">
        <v>0</v>
      </c>
      <c r="Q178" s="2">
        <v>0</v>
      </c>
      <c r="T178" t="s">
        <v>40</v>
      </c>
      <c r="W178" t="s">
        <v>34</v>
      </c>
      <c r="X178" s="2">
        <v>77</v>
      </c>
      <c r="Y178" t="s">
        <v>451</v>
      </c>
      <c r="Z178" t="s">
        <v>242</v>
      </c>
      <c r="AA178" s="2">
        <v>0</v>
      </c>
      <c r="AB178" s="2">
        <v>0</v>
      </c>
      <c r="AC178" s="2">
        <v>0</v>
      </c>
      <c r="AD178" s="2">
        <v>0</v>
      </c>
    </row>
    <row r="179" spans="1:30" x14ac:dyDescent="0.3">
      <c r="A179" t="s">
        <v>453</v>
      </c>
      <c r="B179" t="s">
        <v>454</v>
      </c>
      <c r="C179" t="s">
        <v>455</v>
      </c>
      <c r="D179">
        <v>3198258</v>
      </c>
      <c r="E179" t="s">
        <v>120</v>
      </c>
      <c r="F179">
        <v>2019</v>
      </c>
      <c r="I179" s="2">
        <v>0</v>
      </c>
      <c r="J179" s="2">
        <v>0</v>
      </c>
      <c r="K179" s="2">
        <v>0</v>
      </c>
      <c r="L179" s="2">
        <v>0</v>
      </c>
      <c r="M179" s="2">
        <v>0</v>
      </c>
      <c r="N179" s="2">
        <v>0</v>
      </c>
      <c r="O179" s="2">
        <v>5</v>
      </c>
      <c r="P179" s="2">
        <v>0</v>
      </c>
      <c r="Q179" s="2">
        <v>0</v>
      </c>
      <c r="T179" t="s">
        <v>120</v>
      </c>
      <c r="W179" t="s">
        <v>34</v>
      </c>
      <c r="X179" s="2">
        <v>98</v>
      </c>
      <c r="Y179" t="s">
        <v>337</v>
      </c>
      <c r="Z179" t="s">
        <v>56</v>
      </c>
      <c r="AA179" s="2"/>
      <c r="AB179" s="2"/>
      <c r="AC179" s="2"/>
      <c r="AD179" s="2"/>
    </row>
    <row r="180" spans="1:30" x14ac:dyDescent="0.3">
      <c r="A180" t="s">
        <v>453</v>
      </c>
      <c r="B180" t="s">
        <v>454</v>
      </c>
      <c r="C180" t="s">
        <v>456</v>
      </c>
      <c r="D180">
        <v>3198258</v>
      </c>
      <c r="E180" t="s">
        <v>33</v>
      </c>
      <c r="F180">
        <v>2019</v>
      </c>
      <c r="I180" s="2">
        <v>4.43</v>
      </c>
      <c r="J180" s="2">
        <v>0.57999999999999996</v>
      </c>
      <c r="K180" s="2">
        <v>3.85</v>
      </c>
      <c r="L180" s="2">
        <v>0</v>
      </c>
      <c r="M180" s="2">
        <v>0</v>
      </c>
      <c r="N180" s="2">
        <v>0</v>
      </c>
      <c r="O180" s="2">
        <v>35</v>
      </c>
      <c r="P180" s="2">
        <v>0</v>
      </c>
      <c r="Q180" s="2">
        <v>0</v>
      </c>
      <c r="T180" t="s">
        <v>33</v>
      </c>
      <c r="W180" t="s">
        <v>34</v>
      </c>
      <c r="X180" s="2">
        <v>98</v>
      </c>
      <c r="Y180" t="s">
        <v>337</v>
      </c>
      <c r="Z180" t="s">
        <v>56</v>
      </c>
      <c r="AA180" s="2"/>
      <c r="AB180" s="2"/>
      <c r="AC180" s="2"/>
      <c r="AD180" s="2"/>
    </row>
    <row r="181" spans="1:30" x14ac:dyDescent="0.3">
      <c r="A181" t="s">
        <v>453</v>
      </c>
      <c r="B181" t="s">
        <v>454</v>
      </c>
      <c r="C181" t="s">
        <v>457</v>
      </c>
      <c r="D181">
        <v>3198258</v>
      </c>
      <c r="E181" t="s">
        <v>224</v>
      </c>
      <c r="F181">
        <v>2019</v>
      </c>
      <c r="I181" s="2">
        <v>3.57</v>
      </c>
      <c r="J181" s="2">
        <v>0.12</v>
      </c>
      <c r="K181" s="2">
        <v>3.45</v>
      </c>
      <c r="L181" s="2">
        <v>0</v>
      </c>
      <c r="M181" s="2">
        <v>0</v>
      </c>
      <c r="N181" s="2">
        <v>0</v>
      </c>
      <c r="O181" s="2">
        <v>30</v>
      </c>
      <c r="P181" s="2">
        <v>0</v>
      </c>
      <c r="Q181" s="2">
        <v>0</v>
      </c>
      <c r="T181" t="s">
        <v>224</v>
      </c>
      <c r="W181" t="s">
        <v>34</v>
      </c>
      <c r="X181" s="2">
        <v>98</v>
      </c>
      <c r="Y181" t="s">
        <v>337</v>
      </c>
      <c r="Z181" t="s">
        <v>56</v>
      </c>
      <c r="AA181" s="2"/>
      <c r="AB181" s="2"/>
      <c r="AC181" s="2"/>
      <c r="AD181" s="2"/>
    </row>
    <row r="182" spans="1:30" x14ac:dyDescent="0.3">
      <c r="A182" t="s">
        <v>458</v>
      </c>
      <c r="B182" t="s">
        <v>459</v>
      </c>
      <c r="C182" t="s">
        <v>460</v>
      </c>
      <c r="D182">
        <v>5646573</v>
      </c>
      <c r="E182" t="s">
        <v>47</v>
      </c>
      <c r="F182">
        <v>2019</v>
      </c>
      <c r="I182" s="2">
        <v>2.1</v>
      </c>
      <c r="J182" s="2">
        <v>2.1</v>
      </c>
      <c r="K182" s="2">
        <v>0</v>
      </c>
      <c r="L182" s="2">
        <v>0</v>
      </c>
      <c r="M182" s="2">
        <v>0</v>
      </c>
      <c r="N182" s="2">
        <v>0</v>
      </c>
      <c r="O182" s="2">
        <v>12</v>
      </c>
      <c r="P182" s="2">
        <v>0</v>
      </c>
      <c r="Q182" s="2">
        <v>0</v>
      </c>
      <c r="V182" t="s">
        <v>47</v>
      </c>
      <c r="W182" t="s">
        <v>70</v>
      </c>
      <c r="X182" s="2">
        <v>22</v>
      </c>
      <c r="Y182" t="s">
        <v>77</v>
      </c>
      <c r="Z182" t="s">
        <v>461</v>
      </c>
      <c r="AA182" s="2"/>
      <c r="AB182" s="2"/>
      <c r="AC182" s="2"/>
      <c r="AD182" s="2"/>
    </row>
    <row r="183" spans="1:30" x14ac:dyDescent="0.3">
      <c r="A183" t="s">
        <v>462</v>
      </c>
      <c r="B183" t="s">
        <v>463</v>
      </c>
      <c r="C183" t="s">
        <v>431</v>
      </c>
      <c r="D183">
        <v>9554713</v>
      </c>
      <c r="E183" t="s">
        <v>44</v>
      </c>
      <c r="F183">
        <v>2019</v>
      </c>
      <c r="I183" s="2">
        <v>2</v>
      </c>
      <c r="J183" s="2">
        <v>0.5</v>
      </c>
      <c r="K183" s="2">
        <v>1.5</v>
      </c>
      <c r="L183" s="2">
        <v>0</v>
      </c>
      <c r="M183" s="2">
        <v>0</v>
      </c>
      <c r="N183" s="2">
        <v>0</v>
      </c>
      <c r="O183" s="2">
        <v>90</v>
      </c>
      <c r="P183" s="2">
        <v>0</v>
      </c>
      <c r="Q183" s="2">
        <v>0</v>
      </c>
      <c r="S183" t="s">
        <v>44</v>
      </c>
      <c r="W183" t="s">
        <v>34</v>
      </c>
      <c r="X183" s="2">
        <v>90.5</v>
      </c>
      <c r="Y183" t="s">
        <v>55</v>
      </c>
      <c r="Z183" t="s">
        <v>93</v>
      </c>
      <c r="AA183" s="2"/>
      <c r="AB183" s="2"/>
      <c r="AC183" s="2"/>
      <c r="AD183" s="2"/>
    </row>
    <row r="184" spans="1:30" x14ac:dyDescent="0.3">
      <c r="A184" t="s">
        <v>462</v>
      </c>
      <c r="B184" t="s">
        <v>463</v>
      </c>
      <c r="C184" t="s">
        <v>464</v>
      </c>
      <c r="D184">
        <v>9554713</v>
      </c>
      <c r="E184" t="s">
        <v>465</v>
      </c>
      <c r="F184">
        <v>2019</v>
      </c>
      <c r="I184" s="2">
        <v>12</v>
      </c>
      <c r="J184" s="2">
        <v>1</v>
      </c>
      <c r="K184" s="2">
        <v>11</v>
      </c>
      <c r="L184" s="2">
        <v>0</v>
      </c>
      <c r="M184" s="2">
        <v>0</v>
      </c>
      <c r="N184" s="2">
        <v>0</v>
      </c>
      <c r="O184" s="2">
        <v>105</v>
      </c>
      <c r="P184" s="2">
        <v>0</v>
      </c>
      <c r="Q184" s="2">
        <v>0</v>
      </c>
      <c r="S184" t="s">
        <v>465</v>
      </c>
      <c r="W184" t="s">
        <v>34</v>
      </c>
      <c r="X184" s="2">
        <v>71.5</v>
      </c>
      <c r="Y184" t="s">
        <v>55</v>
      </c>
      <c r="Z184" t="s">
        <v>56</v>
      </c>
      <c r="AA184" s="2"/>
      <c r="AB184" s="2"/>
      <c r="AC184" s="2"/>
      <c r="AD184" s="2"/>
    </row>
    <row r="185" spans="1:30" x14ac:dyDescent="0.3">
      <c r="A185" t="s">
        <v>466</v>
      </c>
      <c r="B185" t="s">
        <v>463</v>
      </c>
      <c r="C185" t="s">
        <v>352</v>
      </c>
      <c r="D185">
        <v>1907533</v>
      </c>
      <c r="E185" t="s">
        <v>44</v>
      </c>
      <c r="F185">
        <v>2019</v>
      </c>
      <c r="I185" s="2">
        <v>6.7</v>
      </c>
      <c r="J185" s="2">
        <v>5.5</v>
      </c>
      <c r="K185" s="2">
        <v>0</v>
      </c>
      <c r="L185" s="2">
        <v>0</v>
      </c>
      <c r="M185" s="2">
        <v>1.2</v>
      </c>
      <c r="N185" s="2">
        <v>0</v>
      </c>
      <c r="O185" s="2">
        <v>0</v>
      </c>
      <c r="P185" s="2">
        <v>40</v>
      </c>
      <c r="Q185" s="2">
        <v>0</v>
      </c>
      <c r="U185" t="s">
        <v>44</v>
      </c>
      <c r="W185" t="s">
        <v>34</v>
      </c>
      <c r="X185" s="2">
        <v>91</v>
      </c>
      <c r="Y185" t="s">
        <v>77</v>
      </c>
      <c r="Z185" t="s">
        <v>149</v>
      </c>
      <c r="AA185" s="2"/>
      <c r="AB185" s="2"/>
      <c r="AC185" s="2"/>
      <c r="AD185" s="2"/>
    </row>
    <row r="186" spans="1:30" x14ac:dyDescent="0.3">
      <c r="A186" t="s">
        <v>466</v>
      </c>
      <c r="B186" t="s">
        <v>463</v>
      </c>
      <c r="C186" t="s">
        <v>467</v>
      </c>
      <c r="D186">
        <v>1907533</v>
      </c>
      <c r="E186" t="s">
        <v>44</v>
      </c>
      <c r="F186">
        <v>2019</v>
      </c>
      <c r="I186" s="2">
        <v>2</v>
      </c>
      <c r="J186" s="2">
        <v>2</v>
      </c>
      <c r="K186" s="2">
        <v>0</v>
      </c>
      <c r="L186" s="2">
        <v>0</v>
      </c>
      <c r="M186" s="2">
        <v>0</v>
      </c>
      <c r="N186" s="2">
        <v>0</v>
      </c>
      <c r="O186" s="2">
        <v>0</v>
      </c>
      <c r="P186" s="2">
        <v>40</v>
      </c>
      <c r="Q186" s="2">
        <v>0</v>
      </c>
      <c r="T186" t="s">
        <v>44</v>
      </c>
      <c r="W186" t="s">
        <v>60</v>
      </c>
      <c r="X186" s="2">
        <v>24</v>
      </c>
      <c r="Y186" t="s">
        <v>77</v>
      </c>
      <c r="Z186" t="s">
        <v>103</v>
      </c>
      <c r="AA186" s="2"/>
      <c r="AB186" s="2"/>
      <c r="AC186" s="2"/>
      <c r="AD186" s="2"/>
    </row>
    <row r="187" spans="1:30" x14ac:dyDescent="0.3">
      <c r="A187" t="s">
        <v>468</v>
      </c>
      <c r="B187" t="s">
        <v>463</v>
      </c>
      <c r="C187" t="s">
        <v>469</v>
      </c>
      <c r="D187">
        <v>1738957</v>
      </c>
      <c r="E187" t="s">
        <v>176</v>
      </c>
      <c r="F187">
        <v>2019</v>
      </c>
      <c r="I187" s="2">
        <v>2</v>
      </c>
      <c r="J187" s="2">
        <v>2</v>
      </c>
      <c r="K187" s="2">
        <v>0</v>
      </c>
      <c r="L187" s="2">
        <v>0</v>
      </c>
      <c r="M187" s="2">
        <v>0</v>
      </c>
      <c r="N187" s="2">
        <v>0</v>
      </c>
      <c r="O187" s="2">
        <v>0</v>
      </c>
      <c r="P187" s="2">
        <v>20</v>
      </c>
      <c r="Q187" s="2">
        <v>0</v>
      </c>
      <c r="S187" t="s">
        <v>176</v>
      </c>
      <c r="W187" t="s">
        <v>70</v>
      </c>
      <c r="X187" s="2">
        <v>18</v>
      </c>
      <c r="Y187" t="s">
        <v>470</v>
      </c>
      <c r="Z187" t="s">
        <v>149</v>
      </c>
      <c r="AA187" s="2"/>
      <c r="AB187" s="2"/>
      <c r="AC187" s="2"/>
      <c r="AD187" s="2"/>
    </row>
    <row r="188" spans="1:30" x14ac:dyDescent="0.3">
      <c r="A188" t="s">
        <v>471</v>
      </c>
      <c r="B188" t="s">
        <v>463</v>
      </c>
      <c r="C188" t="s">
        <v>472</v>
      </c>
      <c r="D188">
        <v>2315315</v>
      </c>
      <c r="E188" t="s">
        <v>44</v>
      </c>
      <c r="F188">
        <v>2019</v>
      </c>
      <c r="I188" s="2">
        <v>2</v>
      </c>
      <c r="J188" s="2">
        <v>2</v>
      </c>
      <c r="K188" s="2">
        <v>0</v>
      </c>
      <c r="L188" s="2">
        <v>0</v>
      </c>
      <c r="M188" s="2">
        <v>0</v>
      </c>
      <c r="N188" s="2">
        <v>0</v>
      </c>
      <c r="O188" s="2">
        <v>0</v>
      </c>
      <c r="P188" s="2">
        <v>20</v>
      </c>
      <c r="Q188" s="2">
        <v>0</v>
      </c>
      <c r="S188" t="s">
        <v>44</v>
      </c>
      <c r="W188" t="s">
        <v>70</v>
      </c>
      <c r="X188" s="2">
        <v>18</v>
      </c>
      <c r="Y188" t="s">
        <v>473</v>
      </c>
      <c r="Z188" t="s">
        <v>149</v>
      </c>
      <c r="AA188" s="2"/>
      <c r="AB188" s="2"/>
      <c r="AC188" s="2"/>
      <c r="AD188" s="2"/>
    </row>
    <row r="189" spans="1:30" x14ac:dyDescent="0.3">
      <c r="A189" t="s">
        <v>474</v>
      </c>
      <c r="B189" t="s">
        <v>474</v>
      </c>
      <c r="C189" t="s">
        <v>475</v>
      </c>
      <c r="D189">
        <v>2540162</v>
      </c>
      <c r="E189" t="s">
        <v>207</v>
      </c>
      <c r="F189">
        <v>2019</v>
      </c>
      <c r="I189" s="2">
        <v>1.1000000000000001</v>
      </c>
      <c r="J189" s="2">
        <v>0.2</v>
      </c>
      <c r="K189" s="2">
        <v>0.9</v>
      </c>
      <c r="L189" s="2">
        <v>0</v>
      </c>
      <c r="M189" s="2">
        <v>0</v>
      </c>
      <c r="N189" s="2">
        <v>0</v>
      </c>
      <c r="O189" s="2">
        <v>50</v>
      </c>
      <c r="P189" s="2">
        <v>0</v>
      </c>
      <c r="Q189" s="2">
        <v>0</v>
      </c>
      <c r="S189" t="s">
        <v>207</v>
      </c>
      <c r="W189" t="s">
        <v>34</v>
      </c>
      <c r="X189" s="2">
        <v>168</v>
      </c>
      <c r="Y189" t="s">
        <v>83</v>
      </c>
      <c r="Z189" t="s">
        <v>177</v>
      </c>
      <c r="AA189" s="2"/>
      <c r="AB189" s="2"/>
      <c r="AC189" s="2"/>
      <c r="AD189" s="2"/>
    </row>
    <row r="190" spans="1:30" x14ac:dyDescent="0.3">
      <c r="A190" t="s">
        <v>474</v>
      </c>
      <c r="B190" t="s">
        <v>474</v>
      </c>
      <c r="C190" t="s">
        <v>476</v>
      </c>
      <c r="D190">
        <v>2540162</v>
      </c>
      <c r="E190" t="s">
        <v>477</v>
      </c>
      <c r="F190">
        <v>2019</v>
      </c>
      <c r="I190" s="2">
        <v>3.9</v>
      </c>
      <c r="J190" s="2">
        <v>0.7</v>
      </c>
      <c r="K190" s="2">
        <v>3.2</v>
      </c>
      <c r="L190" s="2">
        <v>0</v>
      </c>
      <c r="M190" s="2">
        <v>0</v>
      </c>
      <c r="N190" s="2">
        <v>0</v>
      </c>
      <c r="O190" s="2">
        <v>70</v>
      </c>
      <c r="P190" s="2">
        <v>0</v>
      </c>
      <c r="Q190" s="2">
        <v>0</v>
      </c>
      <c r="S190" t="s">
        <v>477</v>
      </c>
      <c r="W190" t="s">
        <v>34</v>
      </c>
      <c r="X190" s="2">
        <v>168</v>
      </c>
      <c r="Y190" t="s">
        <v>83</v>
      </c>
      <c r="Z190" t="s">
        <v>177</v>
      </c>
      <c r="AA190" s="2"/>
      <c r="AB190" s="2"/>
      <c r="AC190" s="2"/>
      <c r="AD190" s="2"/>
    </row>
    <row r="191" spans="1:30" x14ac:dyDescent="0.3">
      <c r="A191" t="s">
        <v>474</v>
      </c>
      <c r="B191" t="s">
        <v>474</v>
      </c>
      <c r="C191" t="s">
        <v>478</v>
      </c>
      <c r="D191">
        <v>2540162</v>
      </c>
      <c r="E191" t="s">
        <v>479</v>
      </c>
      <c r="F191">
        <v>2019</v>
      </c>
      <c r="I191" s="2">
        <v>0.35</v>
      </c>
      <c r="J191" s="2">
        <v>0.05</v>
      </c>
      <c r="K191" s="2">
        <v>0.3</v>
      </c>
      <c r="L191" s="2">
        <v>0</v>
      </c>
      <c r="M191" s="2">
        <v>0</v>
      </c>
      <c r="N191" s="2">
        <v>0</v>
      </c>
      <c r="O191" s="2">
        <v>70</v>
      </c>
      <c r="P191" s="2">
        <v>0</v>
      </c>
      <c r="Q191" s="2">
        <v>0</v>
      </c>
      <c r="S191" t="s">
        <v>479</v>
      </c>
      <c r="W191" t="s">
        <v>34</v>
      </c>
      <c r="X191" s="2">
        <v>168</v>
      </c>
      <c r="Y191" t="s">
        <v>83</v>
      </c>
      <c r="Z191" t="s">
        <v>177</v>
      </c>
      <c r="AA191" s="2"/>
      <c r="AB191" s="2"/>
      <c r="AC191" s="2"/>
      <c r="AD191" s="2"/>
    </row>
    <row r="192" spans="1:30" x14ac:dyDescent="0.3">
      <c r="A192" t="s">
        <v>474</v>
      </c>
      <c r="B192" t="s">
        <v>474</v>
      </c>
      <c r="C192" t="s">
        <v>366</v>
      </c>
      <c r="D192">
        <v>2540162</v>
      </c>
      <c r="E192" t="s">
        <v>134</v>
      </c>
      <c r="F192">
        <v>2019</v>
      </c>
      <c r="I192" s="2">
        <v>0.25</v>
      </c>
      <c r="J192" s="2">
        <v>0.05</v>
      </c>
      <c r="K192" s="2">
        <v>0.2</v>
      </c>
      <c r="L192" s="2">
        <v>0</v>
      </c>
      <c r="M192" s="2">
        <v>0</v>
      </c>
      <c r="N192" s="2">
        <v>0</v>
      </c>
      <c r="O192" s="2">
        <v>70</v>
      </c>
      <c r="P192" s="2">
        <v>0</v>
      </c>
      <c r="Q192" s="2">
        <v>0</v>
      </c>
      <c r="S192" t="s">
        <v>134</v>
      </c>
      <c r="W192" t="s">
        <v>34</v>
      </c>
      <c r="X192" s="2">
        <v>168</v>
      </c>
      <c r="Y192" t="s">
        <v>83</v>
      </c>
      <c r="Z192" t="s">
        <v>177</v>
      </c>
      <c r="AA192" s="2"/>
      <c r="AB192" s="2"/>
      <c r="AC192" s="2"/>
      <c r="AD192" s="2"/>
    </row>
    <row r="193" spans="1:30" x14ac:dyDescent="0.3">
      <c r="A193" t="s">
        <v>480</v>
      </c>
      <c r="B193" t="s">
        <v>481</v>
      </c>
      <c r="C193" t="s">
        <v>482</v>
      </c>
      <c r="D193">
        <v>3810187</v>
      </c>
      <c r="E193" t="s">
        <v>157</v>
      </c>
      <c r="F193">
        <v>2019</v>
      </c>
      <c r="I193" s="2">
        <v>10</v>
      </c>
      <c r="J193" s="2">
        <v>1</v>
      </c>
      <c r="K193" s="2">
        <v>9</v>
      </c>
      <c r="L193" s="2">
        <v>0</v>
      </c>
      <c r="M193" s="2">
        <v>0</v>
      </c>
      <c r="N193" s="2">
        <v>0</v>
      </c>
      <c r="O193" s="2">
        <v>132</v>
      </c>
      <c r="P193" s="2">
        <v>0</v>
      </c>
      <c r="Q193" s="2">
        <v>0</v>
      </c>
      <c r="S193" t="s">
        <v>157</v>
      </c>
      <c r="W193" t="s">
        <v>34</v>
      </c>
      <c r="X193" s="2">
        <v>47.5</v>
      </c>
      <c r="Y193" t="s">
        <v>55</v>
      </c>
      <c r="Z193" t="s">
        <v>56</v>
      </c>
      <c r="AA193" s="2"/>
      <c r="AB193" s="2"/>
      <c r="AC193" s="2"/>
      <c r="AD193" s="2"/>
    </row>
    <row r="194" spans="1:30" x14ac:dyDescent="0.3">
      <c r="A194" t="s">
        <v>483</v>
      </c>
      <c r="B194" t="s">
        <v>484</v>
      </c>
      <c r="C194" t="s">
        <v>485</v>
      </c>
      <c r="D194">
        <v>9199716</v>
      </c>
      <c r="E194" t="s">
        <v>101</v>
      </c>
      <c r="F194">
        <v>2019</v>
      </c>
      <c r="I194" s="2">
        <v>7.48</v>
      </c>
      <c r="J194" s="2">
        <v>0.375</v>
      </c>
      <c r="K194" s="2">
        <v>7.1</v>
      </c>
      <c r="L194" s="2">
        <v>0</v>
      </c>
      <c r="M194" s="2">
        <v>0</v>
      </c>
      <c r="N194" s="2">
        <v>0</v>
      </c>
      <c r="O194" s="2">
        <v>80</v>
      </c>
      <c r="P194" s="2">
        <v>0</v>
      </c>
      <c r="Q194" s="2">
        <v>0</v>
      </c>
      <c r="S194" t="s">
        <v>101</v>
      </c>
      <c r="W194" t="s">
        <v>34</v>
      </c>
      <c r="X194" s="2">
        <v>52.5</v>
      </c>
      <c r="Y194" t="s">
        <v>49</v>
      </c>
      <c r="Z194" t="s">
        <v>56</v>
      </c>
      <c r="AA194" s="2"/>
      <c r="AB194" s="2"/>
      <c r="AC194" s="2"/>
      <c r="AD194" s="2"/>
    </row>
    <row r="195" spans="1:30" x14ac:dyDescent="0.3">
      <c r="A195" t="s">
        <v>486</v>
      </c>
      <c r="B195" t="s">
        <v>484</v>
      </c>
      <c r="C195" t="s">
        <v>487</v>
      </c>
      <c r="D195">
        <v>4547815</v>
      </c>
      <c r="E195" t="s">
        <v>101</v>
      </c>
      <c r="F195">
        <v>2019</v>
      </c>
      <c r="I195" s="2">
        <v>2.0499999999999998</v>
      </c>
      <c r="J195" s="2">
        <v>0.35</v>
      </c>
      <c r="K195" s="2">
        <v>1.7</v>
      </c>
      <c r="L195" s="2">
        <v>0</v>
      </c>
      <c r="M195" s="2">
        <v>0</v>
      </c>
      <c r="N195" s="2">
        <v>0</v>
      </c>
      <c r="O195" s="2">
        <v>0</v>
      </c>
      <c r="P195" s="2">
        <v>14</v>
      </c>
      <c r="Q195" s="2">
        <v>0</v>
      </c>
      <c r="S195" t="s">
        <v>101</v>
      </c>
      <c r="W195" t="s">
        <v>70</v>
      </c>
      <c r="X195" s="2">
        <v>42.5</v>
      </c>
      <c r="Y195" t="s">
        <v>49</v>
      </c>
      <c r="Z195" t="s">
        <v>56</v>
      </c>
      <c r="AA195" s="2"/>
      <c r="AB195" s="2"/>
      <c r="AC195" s="2"/>
      <c r="AD195" s="2"/>
    </row>
    <row r="196" spans="1:30" x14ac:dyDescent="0.3">
      <c r="A196" t="s">
        <v>488</v>
      </c>
      <c r="B196" t="s">
        <v>484</v>
      </c>
      <c r="C196" t="s">
        <v>489</v>
      </c>
      <c r="D196">
        <v>6749255</v>
      </c>
      <c r="E196" t="s">
        <v>101</v>
      </c>
      <c r="F196">
        <v>2019</v>
      </c>
      <c r="I196" s="2">
        <v>6.5750000000000002</v>
      </c>
      <c r="J196" s="2">
        <v>0.375</v>
      </c>
      <c r="K196" s="2">
        <v>6.2</v>
      </c>
      <c r="L196" s="2">
        <v>0</v>
      </c>
      <c r="M196" s="2">
        <v>0</v>
      </c>
      <c r="N196" s="2">
        <v>9</v>
      </c>
      <c r="O196" s="2">
        <v>0</v>
      </c>
      <c r="P196" s="2">
        <v>0</v>
      </c>
      <c r="Q196" s="2">
        <v>0</v>
      </c>
      <c r="T196" t="s">
        <v>101</v>
      </c>
      <c r="W196" t="s">
        <v>48</v>
      </c>
      <c r="X196" s="2">
        <v>168</v>
      </c>
      <c r="Y196" t="s">
        <v>49</v>
      </c>
      <c r="Z196" t="s">
        <v>117</v>
      </c>
      <c r="AA196" s="2"/>
      <c r="AB196" s="2"/>
      <c r="AC196" s="2"/>
      <c r="AD196" s="2"/>
    </row>
    <row r="197" spans="1:30" x14ac:dyDescent="0.3">
      <c r="A197" t="s">
        <v>490</v>
      </c>
      <c r="B197" t="s">
        <v>484</v>
      </c>
      <c r="C197" t="s">
        <v>491</v>
      </c>
      <c r="D197">
        <v>6989404</v>
      </c>
      <c r="E197" t="s">
        <v>101</v>
      </c>
      <c r="F197">
        <v>2019</v>
      </c>
      <c r="I197" s="2">
        <v>2.35</v>
      </c>
      <c r="J197" s="2">
        <v>0.35</v>
      </c>
      <c r="K197" s="2">
        <v>2</v>
      </c>
      <c r="L197" s="2">
        <v>0</v>
      </c>
      <c r="M197" s="2">
        <v>0</v>
      </c>
      <c r="N197" s="2">
        <v>0</v>
      </c>
      <c r="O197" s="2">
        <v>0</v>
      </c>
      <c r="P197" s="2">
        <v>20</v>
      </c>
      <c r="Q197" s="2">
        <v>0</v>
      </c>
      <c r="S197" t="s">
        <v>101</v>
      </c>
      <c r="W197" t="s">
        <v>70</v>
      </c>
      <c r="X197" s="2">
        <v>15</v>
      </c>
      <c r="Y197" t="s">
        <v>492</v>
      </c>
      <c r="Z197" t="s">
        <v>149</v>
      </c>
      <c r="AA197" s="2"/>
      <c r="AB197" s="2"/>
      <c r="AC197" s="2"/>
      <c r="AD197" s="2"/>
    </row>
    <row r="198" spans="1:30" x14ac:dyDescent="0.3">
      <c r="A198" t="s">
        <v>493</v>
      </c>
      <c r="B198" t="s">
        <v>494</v>
      </c>
      <c r="C198" t="s">
        <v>495</v>
      </c>
      <c r="D198">
        <v>3040542</v>
      </c>
      <c r="E198" t="s">
        <v>33</v>
      </c>
      <c r="F198">
        <v>2019</v>
      </c>
      <c r="I198" s="2">
        <v>1.1000000000000001</v>
      </c>
      <c r="J198" s="2">
        <v>1.1000000000000001</v>
      </c>
      <c r="K198" s="2">
        <v>0</v>
      </c>
      <c r="L198" s="2">
        <v>0</v>
      </c>
      <c r="M198" s="2">
        <v>0</v>
      </c>
      <c r="N198" s="2">
        <v>0</v>
      </c>
      <c r="O198" s="2">
        <v>8</v>
      </c>
      <c r="P198" s="2">
        <v>0</v>
      </c>
      <c r="Q198" s="2">
        <v>0</v>
      </c>
      <c r="U198" t="s">
        <v>33</v>
      </c>
      <c r="W198" t="s">
        <v>60</v>
      </c>
      <c r="X198" s="2">
        <v>30</v>
      </c>
      <c r="Y198" t="s">
        <v>77</v>
      </c>
      <c r="Z198" t="s">
        <v>496</v>
      </c>
      <c r="AA198" s="2"/>
      <c r="AB198" s="2"/>
      <c r="AC198" s="2"/>
      <c r="AD198" s="2"/>
    </row>
    <row r="199" spans="1:30" x14ac:dyDescent="0.3">
      <c r="A199" t="s">
        <v>493</v>
      </c>
      <c r="B199" t="s">
        <v>494</v>
      </c>
      <c r="C199" t="s">
        <v>497</v>
      </c>
      <c r="D199">
        <v>3040542</v>
      </c>
      <c r="E199" t="s">
        <v>40</v>
      </c>
      <c r="F199">
        <v>2019</v>
      </c>
      <c r="I199" s="2">
        <v>0.25</v>
      </c>
      <c r="J199" s="2">
        <v>0.2</v>
      </c>
      <c r="K199" s="2">
        <v>0.05</v>
      </c>
      <c r="L199" s="2">
        <v>0</v>
      </c>
      <c r="M199" s="2">
        <v>0</v>
      </c>
      <c r="N199" s="2">
        <v>0</v>
      </c>
      <c r="O199" s="2">
        <v>8</v>
      </c>
      <c r="P199" s="2">
        <v>0</v>
      </c>
      <c r="Q199" s="2">
        <v>0</v>
      </c>
      <c r="U199" t="s">
        <v>40</v>
      </c>
      <c r="W199" t="s">
        <v>60</v>
      </c>
      <c r="X199" s="2">
        <v>33</v>
      </c>
      <c r="Y199" t="s">
        <v>77</v>
      </c>
      <c r="Z199" t="s">
        <v>496</v>
      </c>
      <c r="AA199" s="2"/>
      <c r="AB199" s="2"/>
      <c r="AC199" s="2"/>
      <c r="AD199" s="2"/>
    </row>
    <row r="200" spans="1:30" x14ac:dyDescent="0.3">
      <c r="A200" t="s">
        <v>498</v>
      </c>
      <c r="B200" t="s">
        <v>494</v>
      </c>
      <c r="C200" t="s">
        <v>69</v>
      </c>
      <c r="D200">
        <v>8849001</v>
      </c>
      <c r="E200" t="s">
        <v>38</v>
      </c>
      <c r="F200">
        <v>2019</v>
      </c>
      <c r="I200" s="2">
        <v>1.8</v>
      </c>
      <c r="J200" s="2">
        <v>1.8</v>
      </c>
      <c r="K200" s="2">
        <v>0</v>
      </c>
      <c r="L200" s="2">
        <v>0</v>
      </c>
      <c r="M200" s="2">
        <v>0</v>
      </c>
      <c r="N200" s="2">
        <v>0</v>
      </c>
      <c r="O200" s="2">
        <v>16</v>
      </c>
      <c r="P200" s="2">
        <v>0</v>
      </c>
      <c r="Q200" s="2">
        <v>0</v>
      </c>
      <c r="U200" t="s">
        <v>38</v>
      </c>
      <c r="W200" t="s">
        <v>70</v>
      </c>
      <c r="X200" s="2">
        <v>34</v>
      </c>
      <c r="Y200" t="s">
        <v>77</v>
      </c>
      <c r="Z200" t="s">
        <v>496</v>
      </c>
      <c r="AA200" s="2"/>
      <c r="AB200" s="2"/>
      <c r="AC200" s="2"/>
      <c r="AD200" s="2"/>
    </row>
    <row r="201" spans="1:30" x14ac:dyDescent="0.3">
      <c r="A201" t="s">
        <v>499</v>
      </c>
      <c r="B201" t="s">
        <v>494</v>
      </c>
      <c r="C201" t="s">
        <v>500</v>
      </c>
      <c r="D201">
        <v>8984742</v>
      </c>
      <c r="E201" t="s">
        <v>44</v>
      </c>
      <c r="F201">
        <v>2019</v>
      </c>
      <c r="I201" s="2">
        <v>1.5</v>
      </c>
      <c r="J201" s="2">
        <v>1</v>
      </c>
      <c r="K201" s="2">
        <v>0</v>
      </c>
      <c r="L201" s="2">
        <v>0</v>
      </c>
      <c r="M201" s="2">
        <v>0.5</v>
      </c>
      <c r="N201" s="2">
        <v>0</v>
      </c>
      <c r="O201" s="2">
        <v>8</v>
      </c>
      <c r="P201" s="2">
        <v>0</v>
      </c>
      <c r="Q201" s="2">
        <v>0</v>
      </c>
      <c r="U201" t="s">
        <v>44</v>
      </c>
      <c r="W201" t="s">
        <v>60</v>
      </c>
      <c r="X201" s="2">
        <v>37</v>
      </c>
      <c r="Y201" t="s">
        <v>77</v>
      </c>
      <c r="Z201" t="s">
        <v>496</v>
      </c>
      <c r="AA201" s="2"/>
      <c r="AB201" s="2"/>
      <c r="AC201" s="2"/>
      <c r="AD201" s="2"/>
    </row>
    <row r="202" spans="1:30" x14ac:dyDescent="0.3">
      <c r="A202" t="s">
        <v>501</v>
      </c>
      <c r="B202" t="s">
        <v>502</v>
      </c>
      <c r="C202" t="s">
        <v>314</v>
      </c>
      <c r="D202">
        <v>5000179</v>
      </c>
      <c r="E202" t="s">
        <v>47</v>
      </c>
      <c r="F202">
        <v>2019</v>
      </c>
      <c r="I202" s="2">
        <v>66</v>
      </c>
      <c r="J202" s="2">
        <v>2.5</v>
      </c>
      <c r="K202" s="2">
        <v>54.5</v>
      </c>
      <c r="L202" s="2">
        <v>9</v>
      </c>
      <c r="M202" s="2">
        <v>0</v>
      </c>
      <c r="N202" s="2">
        <v>58</v>
      </c>
      <c r="O202" s="2">
        <v>0</v>
      </c>
      <c r="P202" s="2">
        <v>0</v>
      </c>
      <c r="Q202" s="2">
        <v>0</v>
      </c>
      <c r="V202" t="s">
        <v>47</v>
      </c>
      <c r="W202" t="s">
        <v>48</v>
      </c>
      <c r="X202" s="2">
        <v>168</v>
      </c>
      <c r="Y202" t="s">
        <v>503</v>
      </c>
      <c r="Z202" t="s">
        <v>159</v>
      </c>
      <c r="AA202" s="2"/>
      <c r="AB202" s="2"/>
      <c r="AC202" s="2"/>
      <c r="AD202" s="2"/>
    </row>
    <row r="203" spans="1:30" x14ac:dyDescent="0.3">
      <c r="A203" t="s">
        <v>504</v>
      </c>
      <c r="B203" t="s">
        <v>504</v>
      </c>
      <c r="C203" t="s">
        <v>505</v>
      </c>
      <c r="D203">
        <v>3446957</v>
      </c>
      <c r="E203" t="s">
        <v>207</v>
      </c>
      <c r="F203">
        <v>2019</v>
      </c>
      <c r="I203" s="2">
        <v>1.4</v>
      </c>
      <c r="J203" s="2">
        <v>0.3</v>
      </c>
      <c r="K203" s="2">
        <v>1</v>
      </c>
      <c r="L203" s="2">
        <v>0</v>
      </c>
      <c r="M203" s="2">
        <v>0.1</v>
      </c>
      <c r="N203" s="2">
        <v>0</v>
      </c>
      <c r="O203" s="2">
        <v>0</v>
      </c>
      <c r="P203" s="2">
        <v>5</v>
      </c>
      <c r="Q203" s="2">
        <v>0</v>
      </c>
      <c r="T203" t="s">
        <v>207</v>
      </c>
      <c r="W203" t="s">
        <v>70</v>
      </c>
      <c r="X203" s="2">
        <v>42.5</v>
      </c>
      <c r="Y203" t="s">
        <v>49</v>
      </c>
      <c r="Z203" t="s">
        <v>159</v>
      </c>
      <c r="AA203" s="2"/>
      <c r="AB203" s="2"/>
      <c r="AC203" s="2"/>
      <c r="AD203" s="2"/>
    </row>
    <row r="204" spans="1:30" x14ac:dyDescent="0.3">
      <c r="A204" t="s">
        <v>504</v>
      </c>
      <c r="B204" t="s">
        <v>504</v>
      </c>
      <c r="C204" t="s">
        <v>314</v>
      </c>
      <c r="D204">
        <v>3473171</v>
      </c>
      <c r="E204" t="s">
        <v>47</v>
      </c>
      <c r="F204">
        <v>2019</v>
      </c>
      <c r="I204" s="2">
        <v>60.075000000000003</v>
      </c>
      <c r="J204" s="2">
        <v>2.8</v>
      </c>
      <c r="K204" s="2">
        <v>48.5</v>
      </c>
      <c r="L204" s="2">
        <v>8</v>
      </c>
      <c r="M204" s="2">
        <v>0.77500000000000002</v>
      </c>
      <c r="N204" s="2">
        <v>111</v>
      </c>
      <c r="O204" s="2">
        <v>0</v>
      </c>
      <c r="P204" s="2">
        <v>0</v>
      </c>
      <c r="Q204" s="2">
        <v>0</v>
      </c>
      <c r="V204" t="s">
        <v>47</v>
      </c>
      <c r="W204" t="s">
        <v>48</v>
      </c>
      <c r="X204" s="2">
        <v>168</v>
      </c>
      <c r="Y204" t="s">
        <v>49</v>
      </c>
      <c r="Z204" t="s">
        <v>159</v>
      </c>
      <c r="AA204" s="2"/>
      <c r="AB204" s="2"/>
      <c r="AC204" s="2"/>
      <c r="AD204" s="2"/>
    </row>
    <row r="205" spans="1:30" x14ac:dyDescent="0.3">
      <c r="A205" t="s">
        <v>506</v>
      </c>
      <c r="B205" t="s">
        <v>506</v>
      </c>
      <c r="C205" t="s">
        <v>264</v>
      </c>
      <c r="D205">
        <v>2125600</v>
      </c>
      <c r="E205" t="s">
        <v>38</v>
      </c>
      <c r="F205">
        <v>2019</v>
      </c>
      <c r="I205" s="2">
        <v>27.5</v>
      </c>
      <c r="J205" s="2">
        <v>2</v>
      </c>
      <c r="K205" s="2">
        <v>18.5</v>
      </c>
      <c r="L205" s="2">
        <v>7</v>
      </c>
      <c r="M205" s="2">
        <v>0</v>
      </c>
      <c r="N205" s="2">
        <v>54</v>
      </c>
      <c r="O205" s="2">
        <v>0</v>
      </c>
      <c r="P205" s="2">
        <v>0</v>
      </c>
      <c r="Q205" s="2">
        <v>0</v>
      </c>
      <c r="T205" t="s">
        <v>38</v>
      </c>
      <c r="W205" t="s">
        <v>48</v>
      </c>
      <c r="X205" s="2">
        <v>168</v>
      </c>
      <c r="Y205" t="s">
        <v>208</v>
      </c>
      <c r="Z205" t="s">
        <v>93</v>
      </c>
      <c r="AA205" s="2"/>
      <c r="AB205" s="2"/>
      <c r="AC205" s="2"/>
      <c r="AD205" s="2"/>
    </row>
    <row r="206" spans="1:30" x14ac:dyDescent="0.3">
      <c r="A206" t="s">
        <v>507</v>
      </c>
      <c r="B206" t="s">
        <v>507</v>
      </c>
      <c r="C206" t="s">
        <v>299</v>
      </c>
      <c r="D206">
        <v>2946425</v>
      </c>
      <c r="E206" t="s">
        <v>300</v>
      </c>
      <c r="F206">
        <v>2019</v>
      </c>
      <c r="I206" s="2">
        <v>4.5</v>
      </c>
      <c r="J206" s="2">
        <v>0.5</v>
      </c>
      <c r="K206" s="2">
        <v>4</v>
      </c>
      <c r="L206" s="2">
        <v>0</v>
      </c>
      <c r="M206" s="2">
        <v>0</v>
      </c>
      <c r="N206" s="2">
        <v>0</v>
      </c>
      <c r="O206" s="2">
        <v>80</v>
      </c>
      <c r="P206" s="2">
        <v>0</v>
      </c>
      <c r="Q206" s="2">
        <v>0</v>
      </c>
      <c r="S206" t="s">
        <v>300</v>
      </c>
      <c r="W206" t="s">
        <v>34</v>
      </c>
      <c r="X206" s="2">
        <v>76.5</v>
      </c>
      <c r="Y206" t="s">
        <v>77</v>
      </c>
      <c r="Z206" t="s">
        <v>56</v>
      </c>
      <c r="AA206" s="2"/>
      <c r="AB206" s="2"/>
      <c r="AC206" s="2"/>
      <c r="AD206" s="2"/>
    </row>
    <row r="207" spans="1:30" x14ac:dyDescent="0.3">
      <c r="A207" t="s">
        <v>508</v>
      </c>
      <c r="B207" t="s">
        <v>508</v>
      </c>
      <c r="C207" t="s">
        <v>509</v>
      </c>
      <c r="D207">
        <v>9328941</v>
      </c>
      <c r="E207" t="s">
        <v>47</v>
      </c>
      <c r="F207">
        <v>2019</v>
      </c>
      <c r="I207" s="2">
        <v>6.78</v>
      </c>
      <c r="J207" s="2">
        <v>0.08</v>
      </c>
      <c r="K207" s="2">
        <v>0</v>
      </c>
      <c r="L207" s="2">
        <v>6.7</v>
      </c>
      <c r="M207" s="2">
        <v>0</v>
      </c>
      <c r="N207" s="2">
        <v>9</v>
      </c>
      <c r="O207" s="2">
        <v>0</v>
      </c>
      <c r="P207" s="2">
        <v>0</v>
      </c>
      <c r="Q207" s="2">
        <v>0</v>
      </c>
      <c r="V207" t="s">
        <v>47</v>
      </c>
      <c r="W207" t="s">
        <v>48</v>
      </c>
      <c r="X207" s="2">
        <v>168</v>
      </c>
      <c r="Y207" t="s">
        <v>77</v>
      </c>
      <c r="Z207" t="s">
        <v>510</v>
      </c>
      <c r="AA207" s="2"/>
      <c r="AB207" s="2"/>
      <c r="AC207" s="2"/>
      <c r="AD207" s="2"/>
    </row>
    <row r="208" spans="1:30" x14ac:dyDescent="0.3">
      <c r="A208" t="s">
        <v>511</v>
      </c>
      <c r="B208" t="s">
        <v>511</v>
      </c>
      <c r="C208" t="s">
        <v>482</v>
      </c>
      <c r="D208">
        <v>9478716</v>
      </c>
      <c r="E208" t="s">
        <v>157</v>
      </c>
      <c r="F208">
        <v>2019</v>
      </c>
      <c r="I208" s="2">
        <v>0.54</v>
      </c>
      <c r="J208" s="2">
        <v>0.04</v>
      </c>
      <c r="K208" s="2">
        <v>0.5</v>
      </c>
      <c r="L208" s="2">
        <v>0</v>
      </c>
      <c r="M208" s="2">
        <v>0</v>
      </c>
      <c r="N208" s="2">
        <v>0</v>
      </c>
      <c r="O208" s="2">
        <v>30</v>
      </c>
      <c r="P208" s="2">
        <v>0</v>
      </c>
      <c r="Q208" s="2">
        <v>0</v>
      </c>
      <c r="S208" t="s">
        <v>157</v>
      </c>
      <c r="W208" t="s">
        <v>34</v>
      </c>
      <c r="X208" s="2">
        <v>40</v>
      </c>
      <c r="Y208" t="s">
        <v>512</v>
      </c>
      <c r="Z208" t="s">
        <v>56</v>
      </c>
      <c r="AA208" s="2"/>
      <c r="AB208" s="2"/>
      <c r="AC208" s="2"/>
      <c r="AD208" s="2"/>
    </row>
    <row r="209" spans="1:30" x14ac:dyDescent="0.3">
      <c r="A209" t="s">
        <v>513</v>
      </c>
      <c r="B209" t="s">
        <v>514</v>
      </c>
      <c r="C209" t="s">
        <v>431</v>
      </c>
      <c r="D209">
        <v>1225073</v>
      </c>
      <c r="E209" t="s">
        <v>44</v>
      </c>
      <c r="F209">
        <v>2019</v>
      </c>
      <c r="I209" s="2">
        <v>16.34</v>
      </c>
      <c r="J209" s="2">
        <v>0.67</v>
      </c>
      <c r="K209" s="2">
        <v>15.67</v>
      </c>
      <c r="L209" s="2">
        <v>0</v>
      </c>
      <c r="M209" s="2">
        <v>0</v>
      </c>
      <c r="N209" s="2">
        <v>0</v>
      </c>
      <c r="O209" s="2">
        <v>285</v>
      </c>
      <c r="P209" s="2">
        <v>0</v>
      </c>
      <c r="Q209" s="2">
        <v>0</v>
      </c>
      <c r="S209" t="s">
        <v>44</v>
      </c>
      <c r="W209" t="s">
        <v>34</v>
      </c>
      <c r="X209" s="2">
        <v>91</v>
      </c>
      <c r="Y209" t="s">
        <v>77</v>
      </c>
      <c r="Z209" t="s">
        <v>98</v>
      </c>
      <c r="AA209" s="2"/>
      <c r="AB209" s="2"/>
      <c r="AC209" s="2"/>
      <c r="AD209" s="2"/>
    </row>
    <row r="210" spans="1:30" x14ac:dyDescent="0.3">
      <c r="A210" t="s">
        <v>515</v>
      </c>
      <c r="B210" t="s">
        <v>514</v>
      </c>
      <c r="C210" t="s">
        <v>516</v>
      </c>
      <c r="D210">
        <v>9459250</v>
      </c>
      <c r="E210" t="s">
        <v>44</v>
      </c>
      <c r="F210">
        <v>2019</v>
      </c>
      <c r="I210" s="2">
        <v>4.22</v>
      </c>
      <c r="J210" s="2">
        <v>0.11</v>
      </c>
      <c r="K210" s="2">
        <v>4.1100000000000003</v>
      </c>
      <c r="L210" s="2">
        <v>0</v>
      </c>
      <c r="M210" s="2">
        <v>0</v>
      </c>
      <c r="N210" s="2">
        <v>0</v>
      </c>
      <c r="O210" s="2">
        <v>0</v>
      </c>
      <c r="P210" s="2">
        <v>20</v>
      </c>
      <c r="Q210" s="2">
        <v>0</v>
      </c>
      <c r="S210" t="s">
        <v>44</v>
      </c>
      <c r="W210" t="s">
        <v>70</v>
      </c>
      <c r="X210" s="2">
        <v>50</v>
      </c>
      <c r="Y210" t="s">
        <v>125</v>
      </c>
      <c r="Z210" t="s">
        <v>56</v>
      </c>
      <c r="AA210" s="2"/>
      <c r="AB210" s="2"/>
      <c r="AC210" s="2"/>
      <c r="AD210" s="2"/>
    </row>
    <row r="211" spans="1:30" x14ac:dyDescent="0.3">
      <c r="A211" t="s">
        <v>275</v>
      </c>
      <c r="B211" t="s">
        <v>514</v>
      </c>
      <c r="C211" t="s">
        <v>517</v>
      </c>
      <c r="D211">
        <v>4381530</v>
      </c>
      <c r="E211" t="s">
        <v>44</v>
      </c>
      <c r="F211">
        <v>2019</v>
      </c>
      <c r="I211" s="2">
        <v>35</v>
      </c>
      <c r="J211" s="2">
        <v>3</v>
      </c>
      <c r="K211" s="2">
        <v>23</v>
      </c>
      <c r="L211" s="2">
        <v>9</v>
      </c>
      <c r="M211" s="2">
        <v>0</v>
      </c>
      <c r="N211" s="2">
        <v>61</v>
      </c>
      <c r="O211" s="2">
        <v>0</v>
      </c>
      <c r="P211" s="2">
        <v>0</v>
      </c>
      <c r="Q211" s="2">
        <v>0</v>
      </c>
      <c r="T211" t="s">
        <v>44</v>
      </c>
      <c r="W211" t="s">
        <v>48</v>
      </c>
      <c r="X211" s="2">
        <v>168</v>
      </c>
      <c r="Y211" t="s">
        <v>55</v>
      </c>
      <c r="Z211" t="s">
        <v>93</v>
      </c>
      <c r="AA211" s="2"/>
      <c r="AB211" s="2"/>
      <c r="AC211" s="2"/>
      <c r="AD211" s="2"/>
    </row>
    <row r="212" spans="1:30" x14ac:dyDescent="0.3">
      <c r="A212" t="s">
        <v>518</v>
      </c>
      <c r="B212" t="s">
        <v>518</v>
      </c>
      <c r="C212" t="s">
        <v>314</v>
      </c>
      <c r="D212">
        <v>1546097</v>
      </c>
      <c r="E212" t="s">
        <v>47</v>
      </c>
      <c r="F212">
        <v>2019</v>
      </c>
      <c r="I212" s="2">
        <v>62.37</v>
      </c>
      <c r="J212" s="2">
        <v>2.4</v>
      </c>
      <c r="K212" s="2">
        <v>51.69</v>
      </c>
      <c r="L212" s="2">
        <v>8.2799999999999994</v>
      </c>
      <c r="M212" s="2">
        <v>0</v>
      </c>
      <c r="N212" s="2">
        <v>100</v>
      </c>
      <c r="O212" s="2">
        <v>0</v>
      </c>
      <c r="P212" s="2">
        <v>0</v>
      </c>
      <c r="Q212" s="2">
        <v>0</v>
      </c>
      <c r="V212" t="s">
        <v>47</v>
      </c>
      <c r="W212" t="s">
        <v>48</v>
      </c>
      <c r="X212" s="2">
        <v>168</v>
      </c>
      <c r="Y212" t="s">
        <v>519</v>
      </c>
      <c r="Z212" t="s">
        <v>159</v>
      </c>
      <c r="AA212" s="2"/>
      <c r="AB212" s="2"/>
      <c r="AC212" s="2"/>
      <c r="AD212" s="2"/>
    </row>
    <row r="213" spans="1:30" x14ac:dyDescent="0.3">
      <c r="A213" t="s">
        <v>168</v>
      </c>
      <c r="B213" t="s">
        <v>520</v>
      </c>
      <c r="C213" t="s">
        <v>310</v>
      </c>
      <c r="D213">
        <v>3095940</v>
      </c>
      <c r="E213" t="s">
        <v>234</v>
      </c>
      <c r="F213">
        <v>2019</v>
      </c>
      <c r="I213" s="2">
        <v>8</v>
      </c>
      <c r="J213" s="2">
        <v>1</v>
      </c>
      <c r="K213" s="2">
        <v>7</v>
      </c>
      <c r="L213" s="2">
        <v>0</v>
      </c>
      <c r="M213" s="2">
        <v>0</v>
      </c>
      <c r="N213" s="2">
        <v>0</v>
      </c>
      <c r="O213" s="2">
        <v>130</v>
      </c>
      <c r="P213" s="2">
        <v>0</v>
      </c>
      <c r="Q213" s="2">
        <v>0</v>
      </c>
      <c r="S213" t="s">
        <v>234</v>
      </c>
      <c r="W213" t="s">
        <v>34</v>
      </c>
      <c r="X213" s="2">
        <v>68</v>
      </c>
      <c r="Y213" t="s">
        <v>77</v>
      </c>
      <c r="Z213" t="s">
        <v>65</v>
      </c>
      <c r="AA213" s="2"/>
      <c r="AB213" s="2"/>
      <c r="AC213" s="2"/>
      <c r="AD213" s="2"/>
    </row>
    <row r="214" spans="1:30" x14ac:dyDescent="0.3">
      <c r="A214" t="s">
        <v>275</v>
      </c>
      <c r="B214" t="s">
        <v>520</v>
      </c>
      <c r="C214" t="s">
        <v>521</v>
      </c>
      <c r="D214">
        <v>1109434</v>
      </c>
      <c r="E214" t="s">
        <v>234</v>
      </c>
      <c r="F214">
        <v>2019</v>
      </c>
      <c r="I214" s="2">
        <v>29</v>
      </c>
      <c r="J214" s="2">
        <v>2</v>
      </c>
      <c r="K214" s="2">
        <v>19</v>
      </c>
      <c r="L214" s="2">
        <v>8</v>
      </c>
      <c r="M214" s="2">
        <v>0</v>
      </c>
      <c r="N214" s="2">
        <v>65</v>
      </c>
      <c r="O214" s="2">
        <v>0</v>
      </c>
      <c r="P214" s="2">
        <v>0</v>
      </c>
      <c r="Q214" s="2">
        <v>0</v>
      </c>
      <c r="T214" t="s">
        <v>234</v>
      </c>
      <c r="W214" t="s">
        <v>48</v>
      </c>
      <c r="X214" s="2">
        <v>168</v>
      </c>
      <c r="Y214" t="s">
        <v>90</v>
      </c>
      <c r="Z214" t="s">
        <v>93</v>
      </c>
      <c r="AA214" s="2"/>
      <c r="AB214" s="2"/>
      <c r="AC214" s="2"/>
      <c r="AD214" s="2"/>
    </row>
    <row r="215" spans="1:30" x14ac:dyDescent="0.3">
      <c r="A215" t="s">
        <v>522</v>
      </c>
      <c r="B215" t="s">
        <v>523</v>
      </c>
      <c r="C215" t="s">
        <v>524</v>
      </c>
      <c r="D215">
        <v>2583952</v>
      </c>
      <c r="E215" t="s">
        <v>44</v>
      </c>
      <c r="F215">
        <v>2019</v>
      </c>
      <c r="I215" s="2">
        <v>1</v>
      </c>
      <c r="J215" s="2">
        <v>1</v>
      </c>
      <c r="K215" s="2">
        <v>0</v>
      </c>
      <c r="L215" s="2">
        <v>0</v>
      </c>
      <c r="M215" s="2">
        <v>0</v>
      </c>
      <c r="N215" s="2">
        <v>0</v>
      </c>
      <c r="O215" s="2">
        <v>9</v>
      </c>
      <c r="P215" s="2">
        <v>0</v>
      </c>
      <c r="Q215" s="2">
        <v>0</v>
      </c>
      <c r="U215" t="s">
        <v>44</v>
      </c>
      <c r="W215" t="s">
        <v>60</v>
      </c>
      <c r="X215" s="2">
        <v>32.5</v>
      </c>
      <c r="Y215" t="s">
        <v>346</v>
      </c>
      <c r="Z215" t="s">
        <v>525</v>
      </c>
      <c r="AA215" s="2"/>
      <c r="AB215" s="2"/>
      <c r="AC215" s="2"/>
      <c r="AD215" s="2"/>
    </row>
    <row r="216" spans="1:30" x14ac:dyDescent="0.3">
      <c r="A216" t="s">
        <v>522</v>
      </c>
      <c r="B216" t="s">
        <v>523</v>
      </c>
      <c r="C216" t="s">
        <v>526</v>
      </c>
      <c r="D216">
        <v>2583952</v>
      </c>
      <c r="E216" t="s">
        <v>42</v>
      </c>
      <c r="F216">
        <v>2019</v>
      </c>
      <c r="I216" s="2">
        <v>1.1000000000000001</v>
      </c>
      <c r="J216" s="2">
        <v>1.1000000000000001</v>
      </c>
      <c r="K216" s="2">
        <v>0</v>
      </c>
      <c r="L216" s="2">
        <v>0</v>
      </c>
      <c r="M216" s="2">
        <v>0</v>
      </c>
      <c r="N216" s="2">
        <v>0</v>
      </c>
      <c r="O216" s="2">
        <v>9</v>
      </c>
      <c r="P216" s="2">
        <v>0</v>
      </c>
      <c r="Q216" s="2">
        <v>0</v>
      </c>
      <c r="U216" t="s">
        <v>42</v>
      </c>
      <c r="W216" t="s">
        <v>60</v>
      </c>
      <c r="X216" s="2">
        <v>32.5</v>
      </c>
      <c r="Y216" t="s">
        <v>527</v>
      </c>
      <c r="Z216" t="s">
        <v>525</v>
      </c>
      <c r="AA216" s="2"/>
      <c r="AB216" s="2"/>
      <c r="AC216" s="2"/>
      <c r="AD216" s="2"/>
    </row>
    <row r="217" spans="1:30" x14ac:dyDescent="0.3">
      <c r="A217" t="s">
        <v>528</v>
      </c>
      <c r="B217" t="s">
        <v>529</v>
      </c>
      <c r="C217" t="s">
        <v>530</v>
      </c>
      <c r="D217">
        <v>8946698</v>
      </c>
      <c r="E217" t="s">
        <v>134</v>
      </c>
      <c r="F217">
        <v>2019</v>
      </c>
      <c r="I217" s="2">
        <v>4</v>
      </c>
      <c r="J217" s="2">
        <v>2</v>
      </c>
      <c r="K217" s="2">
        <v>2</v>
      </c>
      <c r="L217" s="2">
        <v>0</v>
      </c>
      <c r="M217" s="2">
        <v>0</v>
      </c>
      <c r="N217" s="2">
        <v>0</v>
      </c>
      <c r="O217" s="2">
        <v>55</v>
      </c>
      <c r="P217" s="2">
        <v>0</v>
      </c>
      <c r="Q217" s="2">
        <v>0</v>
      </c>
      <c r="T217" t="s">
        <v>134</v>
      </c>
      <c r="W217" t="s">
        <v>60</v>
      </c>
      <c r="X217" s="2">
        <v>51.5</v>
      </c>
      <c r="Y217" t="s">
        <v>77</v>
      </c>
      <c r="Z217" t="s">
        <v>103</v>
      </c>
      <c r="AA217" s="2"/>
      <c r="AB217" s="2"/>
      <c r="AC217" s="2"/>
      <c r="AD217" s="2"/>
    </row>
    <row r="218" spans="1:30" x14ac:dyDescent="0.3">
      <c r="A218" t="s">
        <v>528</v>
      </c>
      <c r="B218" t="s">
        <v>529</v>
      </c>
      <c r="C218" t="s">
        <v>531</v>
      </c>
      <c r="D218">
        <v>8946698</v>
      </c>
      <c r="E218" t="s">
        <v>134</v>
      </c>
      <c r="F218">
        <v>2019</v>
      </c>
      <c r="I218" s="2">
        <v>2</v>
      </c>
      <c r="J218" s="2">
        <v>1</v>
      </c>
      <c r="K218" s="2">
        <v>1</v>
      </c>
      <c r="L218" s="2">
        <v>0</v>
      </c>
      <c r="M218" s="2">
        <v>0</v>
      </c>
      <c r="N218" s="2">
        <v>0</v>
      </c>
      <c r="O218" s="2">
        <v>35</v>
      </c>
      <c r="P218" s="2">
        <v>0</v>
      </c>
      <c r="Q218" s="2">
        <v>0</v>
      </c>
      <c r="T218" t="s">
        <v>134</v>
      </c>
      <c r="W218" t="s">
        <v>60</v>
      </c>
      <c r="X218" s="2">
        <v>48</v>
      </c>
      <c r="Y218" t="s">
        <v>77</v>
      </c>
      <c r="Z218" t="s">
        <v>103</v>
      </c>
      <c r="AA218" s="2"/>
      <c r="AB218" s="2"/>
      <c r="AC218" s="2"/>
      <c r="AD218" s="2"/>
    </row>
    <row r="219" spans="1:30" x14ac:dyDescent="0.3">
      <c r="A219" t="s">
        <v>532</v>
      </c>
      <c r="B219" t="s">
        <v>533</v>
      </c>
      <c r="C219" t="s">
        <v>495</v>
      </c>
      <c r="D219">
        <v>7634996</v>
      </c>
      <c r="E219" t="s">
        <v>33</v>
      </c>
      <c r="F219">
        <v>2019</v>
      </c>
      <c r="I219" s="2">
        <v>0.4</v>
      </c>
      <c r="J219" s="2">
        <v>0.4</v>
      </c>
      <c r="K219" s="2">
        <v>0</v>
      </c>
      <c r="L219" s="2">
        <v>0</v>
      </c>
      <c r="M219" s="2">
        <v>0</v>
      </c>
      <c r="N219" s="2">
        <v>0</v>
      </c>
      <c r="O219" s="2">
        <v>14</v>
      </c>
      <c r="P219" s="2">
        <v>0</v>
      </c>
      <c r="Q219" s="2">
        <v>0</v>
      </c>
      <c r="U219" t="s">
        <v>33</v>
      </c>
      <c r="W219" t="s">
        <v>70</v>
      </c>
      <c r="X219" s="2">
        <v>7</v>
      </c>
      <c r="Y219" t="s">
        <v>77</v>
      </c>
      <c r="Z219" t="s">
        <v>496</v>
      </c>
      <c r="AA219" s="2"/>
      <c r="AB219" s="2"/>
      <c r="AC219" s="2"/>
      <c r="AD219" s="2"/>
    </row>
    <row r="220" spans="1:30" x14ac:dyDescent="0.3">
      <c r="A220" t="s">
        <v>534</v>
      </c>
      <c r="B220" t="s">
        <v>533</v>
      </c>
      <c r="C220" t="s">
        <v>535</v>
      </c>
      <c r="D220">
        <v>8289298</v>
      </c>
      <c r="E220" t="s">
        <v>42</v>
      </c>
      <c r="F220">
        <v>2019</v>
      </c>
      <c r="I220" s="2">
        <v>2.25</v>
      </c>
      <c r="J220" s="2">
        <v>2.25</v>
      </c>
      <c r="K220" s="2">
        <v>0</v>
      </c>
      <c r="L220" s="2">
        <v>0</v>
      </c>
      <c r="M220" s="2">
        <v>0</v>
      </c>
      <c r="N220" s="2">
        <v>0</v>
      </c>
      <c r="O220" s="2">
        <v>20</v>
      </c>
      <c r="P220" s="2">
        <v>3</v>
      </c>
      <c r="Q220" s="2">
        <v>0</v>
      </c>
      <c r="U220" t="s">
        <v>42</v>
      </c>
      <c r="W220" t="s">
        <v>70</v>
      </c>
      <c r="X220" s="2">
        <v>39</v>
      </c>
      <c r="Y220" t="s">
        <v>235</v>
      </c>
      <c r="Z220" t="s">
        <v>496</v>
      </c>
      <c r="AA220" s="2"/>
      <c r="AB220" s="2"/>
      <c r="AC220" s="2"/>
      <c r="AD220" s="2"/>
    </row>
    <row r="221" spans="1:30" x14ac:dyDescent="0.3">
      <c r="A221" t="s">
        <v>536</v>
      </c>
      <c r="B221" t="s">
        <v>533</v>
      </c>
      <c r="C221" t="s">
        <v>500</v>
      </c>
      <c r="D221">
        <v>9503685</v>
      </c>
      <c r="E221" t="s">
        <v>44</v>
      </c>
      <c r="F221">
        <v>2019</v>
      </c>
      <c r="I221" s="2">
        <v>0.6</v>
      </c>
      <c r="J221" s="2">
        <v>0.6</v>
      </c>
      <c r="K221" s="2">
        <v>0</v>
      </c>
      <c r="L221" s="2">
        <v>0</v>
      </c>
      <c r="M221" s="2">
        <v>0</v>
      </c>
      <c r="N221" s="2">
        <v>0</v>
      </c>
      <c r="O221" s="2">
        <v>14</v>
      </c>
      <c r="P221" s="2">
        <v>0</v>
      </c>
      <c r="Q221" s="2">
        <v>0</v>
      </c>
      <c r="U221" t="s">
        <v>44</v>
      </c>
      <c r="W221" t="s">
        <v>70</v>
      </c>
      <c r="X221" s="2">
        <v>11.5</v>
      </c>
      <c r="Y221" t="s">
        <v>77</v>
      </c>
      <c r="Z221" t="s">
        <v>496</v>
      </c>
      <c r="AA221" s="2"/>
      <c r="AB221" s="2"/>
      <c r="AC221" s="2"/>
      <c r="AD221" s="2"/>
    </row>
    <row r="222" spans="1:30" x14ac:dyDescent="0.3">
      <c r="A222" t="s">
        <v>537</v>
      </c>
      <c r="B222" t="s">
        <v>533</v>
      </c>
      <c r="C222" t="s">
        <v>538</v>
      </c>
      <c r="D222">
        <v>7653065</v>
      </c>
      <c r="E222" t="s">
        <v>120</v>
      </c>
      <c r="F222">
        <v>2019</v>
      </c>
      <c r="I222" s="2">
        <v>5</v>
      </c>
      <c r="J222" s="2">
        <v>1</v>
      </c>
      <c r="K222" s="2">
        <v>4</v>
      </c>
      <c r="L222" s="2">
        <v>0</v>
      </c>
      <c r="M222" s="2">
        <v>0</v>
      </c>
      <c r="N222" s="2">
        <v>0</v>
      </c>
      <c r="O222" s="2">
        <v>0</v>
      </c>
      <c r="P222" s="2">
        <v>14</v>
      </c>
      <c r="Q222" s="2">
        <v>0</v>
      </c>
      <c r="T222" t="s">
        <v>120</v>
      </c>
      <c r="W222" t="s">
        <v>70</v>
      </c>
      <c r="X222" s="2">
        <v>40</v>
      </c>
      <c r="Y222" t="s">
        <v>253</v>
      </c>
      <c r="Z222" t="s">
        <v>165</v>
      </c>
      <c r="AA222" s="2"/>
      <c r="AB222" s="2"/>
      <c r="AC222" s="2"/>
      <c r="AD222" s="2"/>
    </row>
    <row r="223" spans="1:30" x14ac:dyDescent="0.3">
      <c r="A223" t="s">
        <v>302</v>
      </c>
      <c r="B223" t="s">
        <v>533</v>
      </c>
      <c r="C223" t="s">
        <v>455</v>
      </c>
      <c r="D223">
        <v>2392006</v>
      </c>
      <c r="E223" t="s">
        <v>120</v>
      </c>
      <c r="F223">
        <v>2019</v>
      </c>
      <c r="I223" s="2">
        <v>4.7</v>
      </c>
      <c r="J223" s="2">
        <v>0.75</v>
      </c>
      <c r="K223" s="2">
        <v>3.95</v>
      </c>
      <c r="L223" s="2">
        <v>0</v>
      </c>
      <c r="M223" s="2">
        <v>0</v>
      </c>
      <c r="N223" s="2">
        <v>0</v>
      </c>
      <c r="O223" s="2">
        <v>13</v>
      </c>
      <c r="P223" s="2">
        <v>0</v>
      </c>
      <c r="Q223" s="2">
        <v>0</v>
      </c>
      <c r="T223" t="s">
        <v>120</v>
      </c>
      <c r="W223" t="s">
        <v>34</v>
      </c>
      <c r="X223" s="2">
        <v>168</v>
      </c>
      <c r="Y223" t="s">
        <v>337</v>
      </c>
      <c r="Z223" t="s">
        <v>56</v>
      </c>
      <c r="AA223" s="2"/>
      <c r="AB223" s="2"/>
      <c r="AC223" s="2"/>
      <c r="AD223" s="2"/>
    </row>
    <row r="224" spans="1:30" x14ac:dyDescent="0.3">
      <c r="A224" t="s">
        <v>539</v>
      </c>
      <c r="B224" t="s">
        <v>533</v>
      </c>
      <c r="C224" t="s">
        <v>540</v>
      </c>
      <c r="D224">
        <v>4526227</v>
      </c>
      <c r="E224" t="s">
        <v>120</v>
      </c>
      <c r="F224">
        <v>2019</v>
      </c>
      <c r="I224" s="2">
        <v>2.95</v>
      </c>
      <c r="J224" s="2">
        <v>1.5</v>
      </c>
      <c r="K224" s="2">
        <v>1.45</v>
      </c>
      <c r="L224" s="2">
        <v>0</v>
      </c>
      <c r="M224" s="2">
        <v>0</v>
      </c>
      <c r="N224" s="2">
        <v>0</v>
      </c>
      <c r="O224" s="2">
        <v>29</v>
      </c>
      <c r="P224" s="2">
        <v>0</v>
      </c>
      <c r="Q224" s="2">
        <v>0</v>
      </c>
      <c r="T224" t="s">
        <v>120</v>
      </c>
      <c r="W224" t="s">
        <v>60</v>
      </c>
      <c r="X224" s="2">
        <v>70</v>
      </c>
      <c r="Y224" t="s">
        <v>77</v>
      </c>
      <c r="Z224" t="s">
        <v>103</v>
      </c>
      <c r="AA224" s="2"/>
      <c r="AB224" s="2"/>
      <c r="AC224" s="2"/>
      <c r="AD224" s="2"/>
    </row>
    <row r="225" spans="1:30" x14ac:dyDescent="0.3">
      <c r="A225" t="s">
        <v>541</v>
      </c>
      <c r="B225" t="s">
        <v>533</v>
      </c>
      <c r="C225" t="s">
        <v>542</v>
      </c>
      <c r="D225">
        <v>8102124</v>
      </c>
      <c r="E225" t="s">
        <v>120</v>
      </c>
      <c r="F225">
        <v>2019</v>
      </c>
      <c r="I225" s="2">
        <v>1.6</v>
      </c>
      <c r="J225" s="2">
        <v>1.3</v>
      </c>
      <c r="K225" s="2">
        <v>0.3</v>
      </c>
      <c r="L225" s="2">
        <v>0</v>
      </c>
      <c r="M225" s="2">
        <v>0</v>
      </c>
      <c r="N225" s="2">
        <v>0</v>
      </c>
      <c r="O225" s="2">
        <v>0</v>
      </c>
      <c r="P225" s="2">
        <v>25</v>
      </c>
      <c r="Q225" s="2">
        <v>0</v>
      </c>
      <c r="S225" t="s">
        <v>120</v>
      </c>
      <c r="W225" t="s">
        <v>70</v>
      </c>
      <c r="X225" s="2">
        <v>14</v>
      </c>
      <c r="Y225" t="s">
        <v>492</v>
      </c>
      <c r="Z225" t="s">
        <v>149</v>
      </c>
      <c r="AA225" s="2"/>
      <c r="AB225" s="2"/>
      <c r="AC225" s="2"/>
      <c r="AD225" s="2"/>
    </row>
    <row r="226" spans="1:30" x14ac:dyDescent="0.3">
      <c r="A226" t="s">
        <v>543</v>
      </c>
      <c r="B226" t="s">
        <v>544</v>
      </c>
      <c r="C226" t="s">
        <v>545</v>
      </c>
      <c r="D226">
        <v>1172890</v>
      </c>
      <c r="E226" t="s">
        <v>136</v>
      </c>
      <c r="F226">
        <v>2019</v>
      </c>
      <c r="I226" s="2">
        <v>11.7</v>
      </c>
      <c r="J226" s="2">
        <v>1.7</v>
      </c>
      <c r="K226" s="2">
        <v>10</v>
      </c>
      <c r="L226" s="2">
        <v>0</v>
      </c>
      <c r="M226" s="2">
        <v>0</v>
      </c>
      <c r="N226" s="2">
        <v>0</v>
      </c>
      <c r="O226" s="2">
        <v>120</v>
      </c>
      <c r="P226" s="2">
        <v>0</v>
      </c>
      <c r="Q226" s="2">
        <v>0</v>
      </c>
      <c r="S226" t="s">
        <v>136</v>
      </c>
      <c r="W226" t="s">
        <v>34</v>
      </c>
      <c r="X226" s="2">
        <v>98</v>
      </c>
      <c r="Y226" t="s">
        <v>77</v>
      </c>
      <c r="Z226" t="s">
        <v>546</v>
      </c>
      <c r="AA226" s="2"/>
      <c r="AB226" s="2"/>
      <c r="AC226" s="2"/>
      <c r="AD226" s="2"/>
    </row>
    <row r="227" spans="1:30" x14ac:dyDescent="0.3">
      <c r="A227" t="s">
        <v>547</v>
      </c>
      <c r="B227" t="s">
        <v>544</v>
      </c>
      <c r="C227" t="s">
        <v>548</v>
      </c>
      <c r="D227">
        <v>4531517</v>
      </c>
      <c r="E227" t="s">
        <v>136</v>
      </c>
      <c r="F227">
        <v>2019</v>
      </c>
      <c r="I227" s="2">
        <v>1.3</v>
      </c>
      <c r="J227" s="2">
        <v>0.3</v>
      </c>
      <c r="K227" s="2">
        <v>1</v>
      </c>
      <c r="L227" s="2">
        <v>0</v>
      </c>
      <c r="M227" s="2">
        <v>0</v>
      </c>
      <c r="N227" s="2">
        <v>0</v>
      </c>
      <c r="O227" s="2">
        <v>0</v>
      </c>
      <c r="P227" s="2">
        <v>9</v>
      </c>
      <c r="Q227" s="2">
        <v>0</v>
      </c>
      <c r="S227" t="s">
        <v>136</v>
      </c>
      <c r="W227" t="s">
        <v>70</v>
      </c>
      <c r="X227" s="2">
        <v>42.5</v>
      </c>
      <c r="Y227" t="s">
        <v>49</v>
      </c>
      <c r="Z227" t="s">
        <v>549</v>
      </c>
      <c r="AA227" s="2"/>
      <c r="AB227" s="2"/>
      <c r="AC227" s="2">
        <v>0</v>
      </c>
      <c r="AD227" s="2"/>
    </row>
    <row r="228" spans="1:30" x14ac:dyDescent="0.3">
      <c r="A228" t="s">
        <v>550</v>
      </c>
      <c r="B228" t="s">
        <v>551</v>
      </c>
      <c r="C228" t="s">
        <v>552</v>
      </c>
      <c r="D228">
        <v>1514566</v>
      </c>
      <c r="E228" t="s">
        <v>553</v>
      </c>
      <c r="F228">
        <v>2019</v>
      </c>
      <c r="I228" s="2">
        <v>5.5</v>
      </c>
      <c r="J228" s="2">
        <v>1.5</v>
      </c>
      <c r="K228" s="2">
        <v>4</v>
      </c>
      <c r="L228" s="2">
        <v>0</v>
      </c>
      <c r="M228" s="2">
        <v>0</v>
      </c>
      <c r="N228" s="2">
        <v>0</v>
      </c>
      <c r="O228" s="2">
        <v>50</v>
      </c>
      <c r="P228" s="2">
        <v>0</v>
      </c>
      <c r="Q228" s="2">
        <v>0</v>
      </c>
      <c r="S228" t="s">
        <v>553</v>
      </c>
      <c r="W228" t="s">
        <v>34</v>
      </c>
      <c r="X228" s="2">
        <v>42.5</v>
      </c>
      <c r="Y228" t="s">
        <v>172</v>
      </c>
      <c r="Z228" t="s">
        <v>56</v>
      </c>
      <c r="AA228" s="2"/>
      <c r="AB228" s="2"/>
      <c r="AC228" s="2"/>
      <c r="AD228" s="2"/>
    </row>
    <row r="229" spans="1:30" x14ac:dyDescent="0.3">
      <c r="A229" t="s">
        <v>554</v>
      </c>
      <c r="B229" t="s">
        <v>555</v>
      </c>
      <c r="C229" t="s">
        <v>112</v>
      </c>
      <c r="D229">
        <v>7201840</v>
      </c>
      <c r="E229" t="s">
        <v>40</v>
      </c>
      <c r="F229">
        <v>2019</v>
      </c>
      <c r="I229" s="2">
        <v>30.25</v>
      </c>
      <c r="J229" s="2">
        <v>1.5</v>
      </c>
      <c r="K229" s="2">
        <v>28.75</v>
      </c>
      <c r="L229" s="2">
        <v>0</v>
      </c>
      <c r="M229" s="2">
        <v>0</v>
      </c>
      <c r="N229" s="2">
        <v>0</v>
      </c>
      <c r="O229" s="2">
        <v>370</v>
      </c>
      <c r="P229" s="2">
        <v>0</v>
      </c>
      <c r="Q229" s="2">
        <v>0</v>
      </c>
      <c r="S229" t="s">
        <v>40</v>
      </c>
      <c r="W229" t="s">
        <v>34</v>
      </c>
      <c r="X229" s="2">
        <v>168</v>
      </c>
      <c r="Y229" t="s">
        <v>77</v>
      </c>
      <c r="Z229" t="s">
        <v>98</v>
      </c>
      <c r="AA229" s="2"/>
      <c r="AB229" s="2"/>
      <c r="AC229" s="2"/>
      <c r="AD229" s="2"/>
    </row>
    <row r="230" spans="1:30" x14ac:dyDescent="0.3">
      <c r="A230" t="s">
        <v>555</v>
      </c>
      <c r="B230" t="s">
        <v>555</v>
      </c>
      <c r="C230" t="s">
        <v>163</v>
      </c>
      <c r="D230">
        <v>5599785</v>
      </c>
      <c r="E230" t="s">
        <v>40</v>
      </c>
      <c r="F230">
        <v>2019</v>
      </c>
      <c r="I230" s="2">
        <v>2.61</v>
      </c>
      <c r="J230" s="2">
        <v>0.11</v>
      </c>
      <c r="K230" s="2">
        <v>2.5</v>
      </c>
      <c r="L230" s="2">
        <v>0</v>
      </c>
      <c r="M230" s="2">
        <v>0</v>
      </c>
      <c r="N230" s="2">
        <v>0</v>
      </c>
      <c r="O230" s="2">
        <v>0</v>
      </c>
      <c r="P230" s="2">
        <v>20</v>
      </c>
      <c r="Q230" s="2">
        <v>0</v>
      </c>
      <c r="S230" t="s">
        <v>40</v>
      </c>
      <c r="W230" t="s">
        <v>70</v>
      </c>
      <c r="X230" s="2">
        <v>60</v>
      </c>
      <c r="Y230" t="s">
        <v>49</v>
      </c>
      <c r="Z230" t="s">
        <v>56</v>
      </c>
      <c r="AA230" s="2"/>
      <c r="AB230" s="2"/>
      <c r="AC230" s="2"/>
      <c r="AD230" s="2"/>
    </row>
    <row r="231" spans="1:30" x14ac:dyDescent="0.3">
      <c r="A231" t="s">
        <v>168</v>
      </c>
      <c r="B231" t="s">
        <v>556</v>
      </c>
      <c r="C231" t="s">
        <v>557</v>
      </c>
      <c r="D231">
        <v>3597628</v>
      </c>
      <c r="E231" t="s">
        <v>407</v>
      </c>
      <c r="F231">
        <v>2019</v>
      </c>
      <c r="I231" s="2">
        <v>9</v>
      </c>
      <c r="J231" s="2">
        <v>1</v>
      </c>
      <c r="K231" s="2">
        <v>8</v>
      </c>
      <c r="L231" s="2">
        <v>0</v>
      </c>
      <c r="M231" s="2">
        <v>0</v>
      </c>
      <c r="N231" s="2">
        <v>0</v>
      </c>
      <c r="O231" s="2">
        <v>70</v>
      </c>
      <c r="P231" s="2">
        <v>0</v>
      </c>
      <c r="Q231" s="2">
        <v>0</v>
      </c>
      <c r="S231" t="s">
        <v>407</v>
      </c>
      <c r="W231" t="s">
        <v>34</v>
      </c>
      <c r="X231" s="2">
        <v>80.5</v>
      </c>
      <c r="Y231" t="s">
        <v>83</v>
      </c>
      <c r="Z231" t="s">
        <v>93</v>
      </c>
      <c r="AA231" s="2"/>
      <c r="AB231" s="2"/>
      <c r="AC231" s="2"/>
      <c r="AD231" s="2"/>
    </row>
    <row r="232" spans="1:30" x14ac:dyDescent="0.3">
      <c r="A232" t="s">
        <v>275</v>
      </c>
      <c r="B232" t="s">
        <v>556</v>
      </c>
      <c r="C232" t="s">
        <v>558</v>
      </c>
      <c r="D232">
        <v>7916274</v>
      </c>
      <c r="E232" t="s">
        <v>407</v>
      </c>
      <c r="F232">
        <v>2019</v>
      </c>
      <c r="I232" s="2">
        <v>21</v>
      </c>
      <c r="J232" s="2">
        <v>1</v>
      </c>
      <c r="K232" s="2">
        <v>14</v>
      </c>
      <c r="L232" s="2">
        <v>6</v>
      </c>
      <c r="M232" s="2">
        <v>0</v>
      </c>
      <c r="N232" s="2">
        <v>42</v>
      </c>
      <c r="O232" s="2">
        <v>0</v>
      </c>
      <c r="P232" s="2">
        <v>0</v>
      </c>
      <c r="Q232" s="2">
        <v>0</v>
      </c>
      <c r="T232" t="s">
        <v>407</v>
      </c>
      <c r="W232" t="s">
        <v>48</v>
      </c>
      <c r="X232" s="2">
        <v>168</v>
      </c>
      <c r="Y232" t="s">
        <v>90</v>
      </c>
      <c r="Z232" t="s">
        <v>93</v>
      </c>
      <c r="AA232" s="2"/>
      <c r="AB232" s="2"/>
      <c r="AC232" s="2"/>
      <c r="AD232" s="2"/>
    </row>
    <row r="233" spans="1:30" x14ac:dyDescent="0.3">
      <c r="A233" t="s">
        <v>559</v>
      </c>
      <c r="B233" t="s">
        <v>559</v>
      </c>
      <c r="C233" t="s">
        <v>560</v>
      </c>
      <c r="D233">
        <v>5651221</v>
      </c>
      <c r="E233" t="s">
        <v>47</v>
      </c>
      <c r="F233">
        <v>2019</v>
      </c>
      <c r="I233" s="2">
        <v>33</v>
      </c>
      <c r="J233" s="2">
        <v>2</v>
      </c>
      <c r="K233" s="2">
        <v>23</v>
      </c>
      <c r="L233" s="2">
        <v>8</v>
      </c>
      <c r="M233" s="2">
        <v>0</v>
      </c>
      <c r="N233" s="2">
        <v>49</v>
      </c>
      <c r="O233" s="2">
        <v>0</v>
      </c>
      <c r="P233" s="2">
        <v>0</v>
      </c>
      <c r="Q233" s="2">
        <v>0</v>
      </c>
      <c r="V233" t="s">
        <v>47</v>
      </c>
      <c r="W233" t="s">
        <v>48</v>
      </c>
      <c r="X233" s="2">
        <v>168</v>
      </c>
      <c r="Y233" t="s">
        <v>172</v>
      </c>
      <c r="Z233" t="s">
        <v>62</v>
      </c>
      <c r="AA233" s="2"/>
      <c r="AB233" s="2"/>
      <c r="AC233" s="2"/>
      <c r="AD233" s="2"/>
    </row>
    <row r="234" spans="1:30" x14ac:dyDescent="0.3">
      <c r="A234" t="s">
        <v>561</v>
      </c>
      <c r="B234" t="s">
        <v>561</v>
      </c>
      <c r="C234" t="s">
        <v>124</v>
      </c>
      <c r="D234">
        <v>3943362</v>
      </c>
      <c r="E234" t="s">
        <v>42</v>
      </c>
      <c r="F234">
        <v>2019</v>
      </c>
      <c r="I234" s="2">
        <v>23</v>
      </c>
      <c r="J234" s="2">
        <v>2</v>
      </c>
      <c r="K234" s="2">
        <v>13</v>
      </c>
      <c r="L234" s="2">
        <v>8</v>
      </c>
      <c r="M234" s="2">
        <v>0</v>
      </c>
      <c r="N234" s="2">
        <v>52</v>
      </c>
      <c r="O234" s="2">
        <v>0</v>
      </c>
      <c r="P234" s="2">
        <v>0</v>
      </c>
      <c r="Q234" s="2">
        <v>0</v>
      </c>
      <c r="T234" t="s">
        <v>42</v>
      </c>
      <c r="W234" t="s">
        <v>48</v>
      </c>
      <c r="X234" s="2">
        <v>168</v>
      </c>
      <c r="Y234" t="s">
        <v>90</v>
      </c>
      <c r="Z234" t="s">
        <v>93</v>
      </c>
      <c r="AA234" s="2"/>
      <c r="AB234" s="2"/>
      <c r="AC234" s="2"/>
      <c r="AD234" s="2"/>
    </row>
    <row r="235" spans="1:30" x14ac:dyDescent="0.3">
      <c r="A235" t="s">
        <v>562</v>
      </c>
      <c r="B235" t="s">
        <v>562</v>
      </c>
      <c r="C235" t="s">
        <v>314</v>
      </c>
      <c r="D235">
        <v>3713907</v>
      </c>
      <c r="E235" t="s">
        <v>47</v>
      </c>
      <c r="F235">
        <v>2019</v>
      </c>
      <c r="I235" s="2">
        <v>37.299999999999997</v>
      </c>
      <c r="J235" s="2">
        <v>1.9</v>
      </c>
      <c r="K235" s="2">
        <v>27.4</v>
      </c>
      <c r="L235" s="2">
        <v>8</v>
      </c>
      <c r="M235" s="2">
        <v>0</v>
      </c>
      <c r="N235" s="2">
        <v>74</v>
      </c>
      <c r="O235" s="2">
        <v>0</v>
      </c>
      <c r="P235" s="2">
        <v>0</v>
      </c>
      <c r="Q235" s="2">
        <v>0</v>
      </c>
      <c r="V235" t="s">
        <v>47</v>
      </c>
      <c r="W235" t="s">
        <v>48</v>
      </c>
      <c r="X235" s="2">
        <v>168</v>
      </c>
      <c r="Y235" t="s">
        <v>49</v>
      </c>
      <c r="Z235" t="s">
        <v>159</v>
      </c>
      <c r="AA235" s="2"/>
      <c r="AB235" s="2"/>
      <c r="AC235" s="2"/>
      <c r="AD235" s="2"/>
    </row>
    <row r="236" spans="1:30" x14ac:dyDescent="0.3">
      <c r="A236" t="s">
        <v>562</v>
      </c>
      <c r="B236" t="s">
        <v>562</v>
      </c>
      <c r="C236" t="s">
        <v>563</v>
      </c>
      <c r="D236">
        <v>4007320</v>
      </c>
      <c r="E236" t="s">
        <v>38</v>
      </c>
      <c r="F236">
        <v>2019</v>
      </c>
      <c r="I236" s="2">
        <v>1.7</v>
      </c>
      <c r="J236" s="2">
        <v>0.1</v>
      </c>
      <c r="K236" s="2">
        <v>1.6</v>
      </c>
      <c r="L236" s="2">
        <v>0</v>
      </c>
      <c r="M236" s="2">
        <v>0</v>
      </c>
      <c r="N236" s="2">
        <v>4</v>
      </c>
      <c r="O236" s="2">
        <v>0</v>
      </c>
      <c r="P236" s="2">
        <v>0</v>
      </c>
      <c r="Q236" s="2">
        <v>0</v>
      </c>
      <c r="U236" t="s">
        <v>38</v>
      </c>
      <c r="W236" t="s">
        <v>48</v>
      </c>
      <c r="X236" s="2">
        <v>12</v>
      </c>
      <c r="Y236" t="s">
        <v>49</v>
      </c>
      <c r="Z236" t="s">
        <v>159</v>
      </c>
      <c r="AA236" s="2"/>
      <c r="AB236" s="2"/>
      <c r="AC236" s="2"/>
      <c r="AD236" s="2"/>
    </row>
    <row r="237" spans="1:30" x14ac:dyDescent="0.3">
      <c r="A237" t="s">
        <v>564</v>
      </c>
      <c r="B237" t="s">
        <v>564</v>
      </c>
      <c r="C237" t="s">
        <v>264</v>
      </c>
      <c r="D237">
        <v>3529182</v>
      </c>
      <c r="E237" t="s">
        <v>38</v>
      </c>
      <c r="F237">
        <v>2019</v>
      </c>
      <c r="I237" s="2">
        <v>18.3</v>
      </c>
      <c r="J237" s="2">
        <v>2</v>
      </c>
      <c r="K237" s="2">
        <v>10</v>
      </c>
      <c r="L237" s="2">
        <v>6.3</v>
      </c>
      <c r="M237" s="2">
        <v>0</v>
      </c>
      <c r="N237" s="2">
        <v>48</v>
      </c>
      <c r="O237" s="2">
        <v>0</v>
      </c>
      <c r="P237" s="2">
        <v>0</v>
      </c>
      <c r="Q237" s="2">
        <v>0</v>
      </c>
      <c r="T237" t="s">
        <v>38</v>
      </c>
      <c r="W237" t="s">
        <v>48</v>
      </c>
      <c r="X237" s="2">
        <v>168</v>
      </c>
      <c r="Y237" t="s">
        <v>90</v>
      </c>
      <c r="Z237" t="s">
        <v>93</v>
      </c>
      <c r="AA237" s="2"/>
      <c r="AB237" s="2"/>
      <c r="AC237" s="2"/>
      <c r="AD237" s="2"/>
    </row>
    <row r="238" spans="1:30" x14ac:dyDescent="0.3">
      <c r="A238" t="s">
        <v>564</v>
      </c>
      <c r="B238" t="s">
        <v>564</v>
      </c>
      <c r="C238" t="s">
        <v>565</v>
      </c>
      <c r="D238">
        <v>1576566</v>
      </c>
      <c r="E238" t="s">
        <v>38</v>
      </c>
      <c r="F238">
        <v>2019</v>
      </c>
      <c r="I238" s="2">
        <v>3.4</v>
      </c>
      <c r="J238" s="2">
        <v>0.4</v>
      </c>
      <c r="K238" s="2">
        <v>3</v>
      </c>
      <c r="L238" s="2">
        <v>0</v>
      </c>
      <c r="M238" s="2">
        <v>0</v>
      </c>
      <c r="N238" s="2">
        <v>8</v>
      </c>
      <c r="O238" s="2">
        <v>0</v>
      </c>
      <c r="P238" s="2">
        <v>0</v>
      </c>
      <c r="Q238" s="2">
        <v>0</v>
      </c>
      <c r="U238" t="s">
        <v>38</v>
      </c>
      <c r="W238" t="s">
        <v>48</v>
      </c>
      <c r="X238" s="2">
        <v>77.5</v>
      </c>
      <c r="Y238" t="s">
        <v>49</v>
      </c>
      <c r="Z238" t="s">
        <v>159</v>
      </c>
      <c r="AA238" s="2"/>
      <c r="AB238" s="2"/>
      <c r="AC238" s="2"/>
      <c r="AD238" s="2"/>
    </row>
    <row r="239" spans="1:30" x14ac:dyDescent="0.3">
      <c r="A239" t="s">
        <v>564</v>
      </c>
      <c r="B239" t="s">
        <v>564</v>
      </c>
      <c r="C239" t="s">
        <v>368</v>
      </c>
      <c r="D239">
        <v>7071797</v>
      </c>
      <c r="E239" t="s">
        <v>38</v>
      </c>
      <c r="F239">
        <v>2019</v>
      </c>
      <c r="I239" s="2">
        <v>7.3</v>
      </c>
      <c r="J239" s="2">
        <v>0.7</v>
      </c>
      <c r="K239" s="2">
        <v>5.3</v>
      </c>
      <c r="L239" s="2">
        <v>1.3</v>
      </c>
      <c r="M239" s="2">
        <v>0</v>
      </c>
      <c r="N239" s="2">
        <v>8</v>
      </c>
      <c r="O239" s="2">
        <v>0</v>
      </c>
      <c r="P239" s="2">
        <v>0</v>
      </c>
      <c r="Q239" s="2">
        <v>0</v>
      </c>
      <c r="T239" t="s">
        <v>38</v>
      </c>
      <c r="W239" t="s">
        <v>48</v>
      </c>
      <c r="X239" s="2">
        <v>168</v>
      </c>
      <c r="Y239" t="s">
        <v>125</v>
      </c>
      <c r="Z239" t="s">
        <v>566</v>
      </c>
      <c r="AA239" s="2"/>
      <c r="AB239" s="2"/>
      <c r="AC239" s="2"/>
      <c r="AD239" s="2"/>
    </row>
    <row r="240" spans="1:30" x14ac:dyDescent="0.3">
      <c r="A240" t="s">
        <v>564</v>
      </c>
      <c r="B240" t="s">
        <v>564</v>
      </c>
      <c r="C240" t="s">
        <v>265</v>
      </c>
      <c r="D240">
        <v>5638901</v>
      </c>
      <c r="E240" t="s">
        <v>38</v>
      </c>
      <c r="F240">
        <v>2019</v>
      </c>
      <c r="I240" s="2">
        <v>31</v>
      </c>
      <c r="J240" s="2">
        <v>1.9</v>
      </c>
      <c r="K240" s="2">
        <v>23.7</v>
      </c>
      <c r="L240" s="2">
        <v>5.4</v>
      </c>
      <c r="M240" s="2">
        <v>0</v>
      </c>
      <c r="N240" s="2">
        <v>76</v>
      </c>
      <c r="O240" s="2">
        <v>0</v>
      </c>
      <c r="P240" s="2">
        <v>0</v>
      </c>
      <c r="Q240" s="2">
        <v>0</v>
      </c>
      <c r="U240" t="s">
        <v>38</v>
      </c>
      <c r="W240" t="s">
        <v>48</v>
      </c>
      <c r="X240" s="2">
        <v>168</v>
      </c>
      <c r="Y240" t="s">
        <v>125</v>
      </c>
      <c r="Z240" t="s">
        <v>266</v>
      </c>
      <c r="AA240" s="2"/>
      <c r="AB240" s="2"/>
      <c r="AC240" s="2"/>
      <c r="AD240" s="2"/>
    </row>
    <row r="241" spans="1:30" x14ac:dyDescent="0.3">
      <c r="A241" t="s">
        <v>567</v>
      </c>
      <c r="B241" t="s">
        <v>567</v>
      </c>
      <c r="C241" t="s">
        <v>478</v>
      </c>
      <c r="D241">
        <v>7399132</v>
      </c>
      <c r="E241" t="s">
        <v>479</v>
      </c>
      <c r="F241">
        <v>2019</v>
      </c>
      <c r="I241" s="2">
        <v>7</v>
      </c>
      <c r="J241" s="2">
        <v>1</v>
      </c>
      <c r="K241" s="2">
        <v>6</v>
      </c>
      <c r="L241" s="2">
        <v>0</v>
      </c>
      <c r="M241" s="2">
        <v>0</v>
      </c>
      <c r="N241" s="2">
        <v>0</v>
      </c>
      <c r="O241" s="2">
        <v>110</v>
      </c>
      <c r="P241" s="2">
        <v>0</v>
      </c>
      <c r="Q241" s="2">
        <v>0</v>
      </c>
      <c r="S241" t="s">
        <v>479</v>
      </c>
      <c r="W241" t="s">
        <v>34</v>
      </c>
      <c r="X241" s="2">
        <v>91</v>
      </c>
      <c r="Y241" t="s">
        <v>55</v>
      </c>
      <c r="Z241" t="s">
        <v>56</v>
      </c>
      <c r="AA241" s="2"/>
      <c r="AB241" s="2"/>
      <c r="AC241" s="2"/>
      <c r="AD241" s="2"/>
    </row>
    <row r="242" spans="1:30" x14ac:dyDescent="0.3">
      <c r="A242" t="s">
        <v>567</v>
      </c>
      <c r="B242" t="s">
        <v>567</v>
      </c>
      <c r="C242" t="s">
        <v>201</v>
      </c>
      <c r="D242">
        <v>8877013</v>
      </c>
      <c r="E242" t="s">
        <v>136</v>
      </c>
      <c r="F242">
        <v>2019</v>
      </c>
      <c r="I242" s="2">
        <v>21.31</v>
      </c>
      <c r="J242" s="2">
        <v>1</v>
      </c>
      <c r="K242" s="2">
        <v>13.31</v>
      </c>
      <c r="L242" s="2">
        <v>7</v>
      </c>
      <c r="M242" s="2">
        <v>0</v>
      </c>
      <c r="N242" s="2">
        <v>42</v>
      </c>
      <c r="O242" s="2">
        <v>0</v>
      </c>
      <c r="P242" s="2">
        <v>0</v>
      </c>
      <c r="Q242" s="2">
        <v>0</v>
      </c>
      <c r="T242" t="s">
        <v>136</v>
      </c>
      <c r="W242" t="s">
        <v>48</v>
      </c>
      <c r="X242" s="2">
        <v>168</v>
      </c>
      <c r="Y242" t="s">
        <v>90</v>
      </c>
      <c r="Z242" t="s">
        <v>93</v>
      </c>
      <c r="AA242" s="2"/>
      <c r="AB242" s="2"/>
      <c r="AC242" s="2"/>
      <c r="AD242" s="2"/>
    </row>
    <row r="243" spans="1:30" x14ac:dyDescent="0.3">
      <c r="A243" t="s">
        <v>568</v>
      </c>
      <c r="B243" t="s">
        <v>568</v>
      </c>
      <c r="C243" t="s">
        <v>301</v>
      </c>
      <c r="D243">
        <v>4383860</v>
      </c>
      <c r="E243" t="s">
        <v>42</v>
      </c>
      <c r="F243">
        <v>2019</v>
      </c>
      <c r="I243" s="2">
        <v>22.3</v>
      </c>
      <c r="J243" s="2">
        <v>1.5</v>
      </c>
      <c r="K243" s="2">
        <v>20.8</v>
      </c>
      <c r="L243" s="2">
        <v>0</v>
      </c>
      <c r="M243" s="2">
        <v>0</v>
      </c>
      <c r="N243" s="2">
        <v>0</v>
      </c>
      <c r="O243" s="2">
        <v>350</v>
      </c>
      <c r="P243" s="2">
        <v>0</v>
      </c>
      <c r="Q243" s="2">
        <v>0</v>
      </c>
      <c r="S243" t="s">
        <v>42</v>
      </c>
      <c r="W243" t="s">
        <v>34</v>
      </c>
      <c r="X243" s="2">
        <v>105</v>
      </c>
      <c r="Y243" t="s">
        <v>77</v>
      </c>
      <c r="Z243" t="s">
        <v>65</v>
      </c>
      <c r="AA243" s="2"/>
      <c r="AB243" s="2"/>
      <c r="AC243" s="2"/>
      <c r="AD243" s="2"/>
    </row>
    <row r="244" spans="1:30" x14ac:dyDescent="0.3">
      <c r="A244" t="s">
        <v>569</v>
      </c>
      <c r="B244" t="s">
        <v>569</v>
      </c>
      <c r="C244" t="s">
        <v>92</v>
      </c>
      <c r="D244">
        <v>3135426</v>
      </c>
      <c r="E244" t="s">
        <v>44</v>
      </c>
      <c r="F244">
        <v>2019</v>
      </c>
      <c r="I244" s="2">
        <v>21.25</v>
      </c>
      <c r="J244" s="2">
        <v>1.25</v>
      </c>
      <c r="K244" s="2">
        <v>14</v>
      </c>
      <c r="L244" s="2">
        <v>6</v>
      </c>
      <c r="M244" s="2">
        <v>0</v>
      </c>
      <c r="N244" s="2">
        <v>68</v>
      </c>
      <c r="O244" s="2">
        <v>0</v>
      </c>
      <c r="P244" s="2">
        <v>0</v>
      </c>
      <c r="Q244" s="2">
        <v>0</v>
      </c>
      <c r="T244" t="s">
        <v>44</v>
      </c>
      <c r="W244" t="s">
        <v>48</v>
      </c>
      <c r="X244" s="2">
        <v>168</v>
      </c>
      <c r="Y244" t="s">
        <v>125</v>
      </c>
      <c r="Z244" t="s">
        <v>93</v>
      </c>
      <c r="AA244" s="2"/>
      <c r="AB244" s="2"/>
      <c r="AC244" s="2"/>
      <c r="AD244" s="2"/>
    </row>
    <row r="245" spans="1:30" x14ac:dyDescent="0.3">
      <c r="A245" t="s">
        <v>570</v>
      </c>
      <c r="B245" t="s">
        <v>571</v>
      </c>
      <c r="C245" t="s">
        <v>572</v>
      </c>
      <c r="D245">
        <v>6565086</v>
      </c>
      <c r="E245" t="s">
        <v>33</v>
      </c>
      <c r="F245">
        <v>2019</v>
      </c>
      <c r="I245" s="2">
        <v>1.28</v>
      </c>
      <c r="J245" s="2">
        <v>1.1000000000000001</v>
      </c>
      <c r="K245" s="2">
        <v>0.18</v>
      </c>
      <c r="L245" s="2">
        <v>0</v>
      </c>
      <c r="M245" s="2">
        <v>0</v>
      </c>
      <c r="N245" s="2">
        <v>0</v>
      </c>
      <c r="O245" s="2">
        <v>25</v>
      </c>
      <c r="P245" s="2">
        <v>0</v>
      </c>
      <c r="Q245" s="2">
        <v>0</v>
      </c>
      <c r="U245" t="s">
        <v>33</v>
      </c>
      <c r="W245" t="s">
        <v>70</v>
      </c>
      <c r="X245" s="2">
        <v>35</v>
      </c>
      <c r="Y245" t="s">
        <v>77</v>
      </c>
      <c r="Z245" t="s">
        <v>177</v>
      </c>
      <c r="AA245" s="2"/>
      <c r="AB245" s="2"/>
      <c r="AC245" s="2"/>
      <c r="AD245" s="2"/>
    </row>
    <row r="246" spans="1:30" x14ac:dyDescent="0.3">
      <c r="A246" t="s">
        <v>570</v>
      </c>
      <c r="B246" t="s">
        <v>571</v>
      </c>
      <c r="C246" t="s">
        <v>573</v>
      </c>
      <c r="D246">
        <v>6565086</v>
      </c>
      <c r="E246" t="s">
        <v>38</v>
      </c>
      <c r="F246">
        <v>2019</v>
      </c>
      <c r="I246" s="2">
        <v>1.39</v>
      </c>
      <c r="J246" s="2">
        <v>1.39</v>
      </c>
      <c r="K246" s="2">
        <v>0</v>
      </c>
      <c r="L246" s="2">
        <v>0</v>
      </c>
      <c r="M246" s="2">
        <v>0</v>
      </c>
      <c r="N246" s="2">
        <v>0</v>
      </c>
      <c r="O246" s="2">
        <v>25</v>
      </c>
      <c r="P246" s="2">
        <v>0</v>
      </c>
      <c r="Q246" s="2">
        <v>0</v>
      </c>
      <c r="U246" t="s">
        <v>38</v>
      </c>
      <c r="W246" t="s">
        <v>70</v>
      </c>
      <c r="X246" s="2">
        <v>35</v>
      </c>
      <c r="Y246" t="s">
        <v>77</v>
      </c>
      <c r="Z246" t="s">
        <v>177</v>
      </c>
      <c r="AA246" s="2"/>
      <c r="AB246" s="2"/>
      <c r="AC246" s="2"/>
      <c r="AD246" s="2"/>
    </row>
    <row r="247" spans="1:30" x14ac:dyDescent="0.3">
      <c r="A247" t="s">
        <v>570</v>
      </c>
      <c r="B247" t="s">
        <v>571</v>
      </c>
      <c r="C247" t="s">
        <v>574</v>
      </c>
      <c r="D247">
        <v>6565086</v>
      </c>
      <c r="E247" t="s">
        <v>40</v>
      </c>
      <c r="F247">
        <v>2019</v>
      </c>
      <c r="I247" s="2">
        <v>1.1000000000000001</v>
      </c>
      <c r="J247" s="2">
        <v>1.1000000000000001</v>
      </c>
      <c r="K247" s="2">
        <v>0</v>
      </c>
      <c r="L247" s="2">
        <v>0</v>
      </c>
      <c r="M247" s="2">
        <v>0</v>
      </c>
      <c r="N247" s="2">
        <v>0</v>
      </c>
      <c r="O247" s="2">
        <v>25</v>
      </c>
      <c r="P247" s="2">
        <v>0</v>
      </c>
      <c r="Q247" s="2">
        <v>0</v>
      </c>
      <c r="U247" t="s">
        <v>40</v>
      </c>
      <c r="W247" t="s">
        <v>70</v>
      </c>
      <c r="X247" s="2">
        <v>35</v>
      </c>
      <c r="Y247" t="s">
        <v>77</v>
      </c>
      <c r="Z247" t="s">
        <v>177</v>
      </c>
      <c r="AA247" s="2"/>
      <c r="AB247" s="2"/>
      <c r="AC247" s="2"/>
      <c r="AD247" s="2"/>
    </row>
    <row r="248" spans="1:30" x14ac:dyDescent="0.3">
      <c r="A248" t="s">
        <v>570</v>
      </c>
      <c r="B248" t="s">
        <v>571</v>
      </c>
      <c r="C248" t="s">
        <v>575</v>
      </c>
      <c r="D248">
        <v>6565086</v>
      </c>
      <c r="E248" t="s">
        <v>42</v>
      </c>
      <c r="F248">
        <v>2019</v>
      </c>
      <c r="I248" s="2">
        <v>1.2</v>
      </c>
      <c r="J248" s="2">
        <v>1.1000000000000001</v>
      </c>
      <c r="K248" s="2">
        <v>0.1</v>
      </c>
      <c r="L248" s="2">
        <v>0</v>
      </c>
      <c r="M248" s="2">
        <v>0</v>
      </c>
      <c r="N248" s="2">
        <v>0</v>
      </c>
      <c r="O248" s="2">
        <v>25</v>
      </c>
      <c r="P248" s="2">
        <v>0</v>
      </c>
      <c r="Q248" s="2">
        <v>0</v>
      </c>
      <c r="U248" t="s">
        <v>42</v>
      </c>
      <c r="W248" t="s">
        <v>70</v>
      </c>
      <c r="X248" s="2">
        <v>35</v>
      </c>
      <c r="Y248" t="s">
        <v>77</v>
      </c>
      <c r="Z248" t="s">
        <v>177</v>
      </c>
      <c r="AA248" s="2"/>
      <c r="AB248" s="2"/>
      <c r="AC248" s="2"/>
      <c r="AD248" s="2"/>
    </row>
    <row r="249" spans="1:30" x14ac:dyDescent="0.3">
      <c r="A249" t="s">
        <v>570</v>
      </c>
      <c r="B249" t="s">
        <v>571</v>
      </c>
      <c r="C249" t="s">
        <v>231</v>
      </c>
      <c r="D249">
        <v>6565086</v>
      </c>
      <c r="E249" t="s">
        <v>44</v>
      </c>
      <c r="F249">
        <v>2019</v>
      </c>
      <c r="I249" s="2">
        <v>1.1000000000000001</v>
      </c>
      <c r="J249" s="2">
        <v>1.1000000000000001</v>
      </c>
      <c r="K249" s="2">
        <v>0</v>
      </c>
      <c r="L249" s="2">
        <v>0</v>
      </c>
      <c r="M249" s="2">
        <v>0</v>
      </c>
      <c r="N249" s="2">
        <v>0</v>
      </c>
      <c r="O249" s="2">
        <v>25</v>
      </c>
      <c r="P249" s="2">
        <v>0</v>
      </c>
      <c r="Q249" s="2">
        <v>0</v>
      </c>
      <c r="U249" t="s">
        <v>44</v>
      </c>
      <c r="W249" t="s">
        <v>70</v>
      </c>
      <c r="X249" s="2">
        <v>35</v>
      </c>
      <c r="Y249" t="s">
        <v>77</v>
      </c>
      <c r="Z249" t="s">
        <v>177</v>
      </c>
      <c r="AA249" s="2"/>
      <c r="AB249" s="2"/>
      <c r="AC249" s="2"/>
      <c r="AD249" s="2"/>
    </row>
    <row r="250" spans="1:30" x14ac:dyDescent="0.3">
      <c r="A250" t="s">
        <v>570</v>
      </c>
      <c r="B250" t="s">
        <v>571</v>
      </c>
      <c r="C250" t="s">
        <v>576</v>
      </c>
      <c r="D250">
        <v>6630553</v>
      </c>
      <c r="E250" t="s">
        <v>38</v>
      </c>
      <c r="F250">
        <v>2019</v>
      </c>
      <c r="I250" s="2">
        <v>4</v>
      </c>
      <c r="J250" s="2">
        <v>3.8</v>
      </c>
      <c r="K250" s="2">
        <v>0</v>
      </c>
      <c r="L250" s="2">
        <v>0</v>
      </c>
      <c r="M250" s="2">
        <v>0.2</v>
      </c>
      <c r="N250" s="2">
        <v>0</v>
      </c>
      <c r="O250" s="2">
        <v>30</v>
      </c>
      <c r="P250" s="2">
        <v>0</v>
      </c>
      <c r="Q250" s="2">
        <v>0</v>
      </c>
      <c r="S250" t="s">
        <v>38</v>
      </c>
      <c r="W250" t="s">
        <v>70</v>
      </c>
      <c r="X250" s="2">
        <v>60</v>
      </c>
      <c r="Y250" t="s">
        <v>512</v>
      </c>
      <c r="Z250" t="s">
        <v>246</v>
      </c>
      <c r="AA250" s="2"/>
      <c r="AB250" s="2"/>
      <c r="AC250" s="2"/>
      <c r="AD250" s="2"/>
    </row>
    <row r="251" spans="1:30" x14ac:dyDescent="0.3">
      <c r="A251" t="s">
        <v>577</v>
      </c>
      <c r="B251" t="s">
        <v>577</v>
      </c>
      <c r="C251" t="s">
        <v>578</v>
      </c>
      <c r="D251">
        <v>3346325</v>
      </c>
      <c r="E251" t="s">
        <v>47</v>
      </c>
      <c r="F251">
        <v>2019</v>
      </c>
      <c r="I251" s="2">
        <v>4.5999999999999996</v>
      </c>
      <c r="J251" s="2">
        <v>4.54</v>
      </c>
      <c r="K251" s="2">
        <v>0</v>
      </c>
      <c r="L251" s="2">
        <v>0.02</v>
      </c>
      <c r="M251" s="2">
        <v>0.04</v>
      </c>
      <c r="N251" s="2">
        <v>0</v>
      </c>
      <c r="O251" s="2">
        <v>56</v>
      </c>
      <c r="P251" s="2">
        <v>6</v>
      </c>
      <c r="Q251" s="2">
        <v>0</v>
      </c>
      <c r="V251" t="s">
        <v>47</v>
      </c>
      <c r="W251" t="s">
        <v>34</v>
      </c>
      <c r="X251" s="2">
        <v>60</v>
      </c>
      <c r="Y251" t="s">
        <v>35</v>
      </c>
      <c r="Z251" t="s">
        <v>579</v>
      </c>
      <c r="AA251" s="2"/>
      <c r="AB251" s="2"/>
      <c r="AC251" s="2"/>
      <c r="AD251" s="2"/>
    </row>
    <row r="252" spans="1:30" x14ac:dyDescent="0.3">
      <c r="A252" t="s">
        <v>580</v>
      </c>
      <c r="B252" t="s">
        <v>581</v>
      </c>
      <c r="C252" t="s">
        <v>582</v>
      </c>
      <c r="D252">
        <v>5002625</v>
      </c>
      <c r="E252" t="s">
        <v>47</v>
      </c>
      <c r="F252">
        <v>2019</v>
      </c>
      <c r="I252" s="2">
        <v>0</v>
      </c>
      <c r="J252" s="2">
        <v>0</v>
      </c>
      <c r="K252" s="2">
        <v>0</v>
      </c>
      <c r="L252" s="2">
        <v>0</v>
      </c>
      <c r="M252" s="2">
        <v>0</v>
      </c>
      <c r="N252" s="2">
        <v>0</v>
      </c>
      <c r="O252" s="2">
        <v>0</v>
      </c>
      <c r="P252" s="2">
        <v>0</v>
      </c>
      <c r="Q252" s="2">
        <v>0</v>
      </c>
      <c r="V252" t="s">
        <v>47</v>
      </c>
      <c r="W252" t="s">
        <v>34</v>
      </c>
      <c r="X252" s="2">
        <v>60</v>
      </c>
      <c r="Y252" t="s">
        <v>35</v>
      </c>
      <c r="Z252" t="s">
        <v>583</v>
      </c>
      <c r="AA252" s="2"/>
      <c r="AB252" s="2"/>
      <c r="AC252" s="2"/>
      <c r="AD252" s="2"/>
    </row>
    <row r="253" spans="1:30" x14ac:dyDescent="0.3">
      <c r="A253" t="s">
        <v>584</v>
      </c>
      <c r="B253" t="s">
        <v>585</v>
      </c>
      <c r="C253" t="s">
        <v>475</v>
      </c>
      <c r="D253">
        <v>1647194</v>
      </c>
      <c r="E253" t="s">
        <v>207</v>
      </c>
      <c r="F253">
        <v>2019</v>
      </c>
      <c r="I253" s="2">
        <v>5.2</v>
      </c>
      <c r="J253" s="2">
        <v>1</v>
      </c>
      <c r="K253" s="2">
        <v>4.2</v>
      </c>
      <c r="L253" s="2">
        <v>0</v>
      </c>
      <c r="M253" s="2">
        <v>0</v>
      </c>
      <c r="N253" s="2">
        <v>0</v>
      </c>
      <c r="O253" s="2">
        <v>50</v>
      </c>
      <c r="P253" s="2">
        <v>0</v>
      </c>
      <c r="Q253" s="2">
        <v>0</v>
      </c>
      <c r="S253" t="s">
        <v>207</v>
      </c>
      <c r="W253" t="s">
        <v>34</v>
      </c>
      <c r="X253" s="2">
        <v>84</v>
      </c>
      <c r="Y253" t="s">
        <v>55</v>
      </c>
      <c r="Z253" t="s">
        <v>56</v>
      </c>
      <c r="AA253" s="2"/>
      <c r="AB253" s="2"/>
      <c r="AC253" s="2"/>
      <c r="AD253" s="2"/>
    </row>
    <row r="254" spans="1:30" x14ac:dyDescent="0.3">
      <c r="A254" t="s">
        <v>168</v>
      </c>
      <c r="B254" t="s">
        <v>390</v>
      </c>
      <c r="C254" t="s">
        <v>586</v>
      </c>
      <c r="D254">
        <v>7259548</v>
      </c>
      <c r="E254" t="s">
        <v>33</v>
      </c>
      <c r="F254">
        <v>2019</v>
      </c>
      <c r="I254" s="2">
        <v>16</v>
      </c>
      <c r="J254" s="2">
        <v>1</v>
      </c>
      <c r="K254" s="2">
        <v>15</v>
      </c>
      <c r="L254" s="2">
        <v>0</v>
      </c>
      <c r="M254" s="2">
        <v>0</v>
      </c>
      <c r="N254" s="2">
        <v>0</v>
      </c>
      <c r="O254" s="2">
        <v>260</v>
      </c>
      <c r="P254" s="2">
        <v>0</v>
      </c>
      <c r="Q254" s="2">
        <v>0</v>
      </c>
      <c r="S254" t="s">
        <v>33</v>
      </c>
      <c r="W254" t="s">
        <v>34</v>
      </c>
      <c r="X254" s="2">
        <v>98</v>
      </c>
      <c r="Y254" t="s">
        <v>90</v>
      </c>
      <c r="Z254" t="s">
        <v>98</v>
      </c>
      <c r="AA254" s="2"/>
      <c r="AB254" s="2"/>
      <c r="AC254" s="2"/>
      <c r="AD254" s="2"/>
    </row>
    <row r="255" spans="1:30" x14ac:dyDescent="0.3">
      <c r="A255" t="s">
        <v>587</v>
      </c>
      <c r="B255" t="s">
        <v>587</v>
      </c>
      <c r="C255" t="s">
        <v>122</v>
      </c>
      <c r="D255">
        <v>8508078</v>
      </c>
      <c r="E255" t="s">
        <v>33</v>
      </c>
      <c r="F255">
        <v>2019</v>
      </c>
      <c r="I255" s="2">
        <v>36.200000000000003</v>
      </c>
      <c r="J255" s="2">
        <v>2.6</v>
      </c>
      <c r="K255" s="2">
        <v>21</v>
      </c>
      <c r="L255" s="2">
        <v>12.6</v>
      </c>
      <c r="M255" s="2">
        <v>0</v>
      </c>
      <c r="N255" s="2">
        <v>86</v>
      </c>
      <c r="O255" s="2">
        <v>0</v>
      </c>
      <c r="P255" s="2">
        <v>0</v>
      </c>
      <c r="Q255" s="2">
        <v>0</v>
      </c>
      <c r="T255" t="s">
        <v>33</v>
      </c>
      <c r="W255" t="s">
        <v>48</v>
      </c>
      <c r="X255" s="2">
        <v>168</v>
      </c>
      <c r="Y255" t="s">
        <v>125</v>
      </c>
      <c r="Z255" t="s">
        <v>93</v>
      </c>
      <c r="AA255" s="2"/>
      <c r="AB255" s="2"/>
      <c r="AC255" s="2"/>
      <c r="AD255" s="2"/>
    </row>
    <row r="256" spans="1:30" x14ac:dyDescent="0.3">
      <c r="A256" t="s">
        <v>588</v>
      </c>
      <c r="B256" t="s">
        <v>502</v>
      </c>
      <c r="C256" t="s">
        <v>589</v>
      </c>
      <c r="D256">
        <v>8504548</v>
      </c>
      <c r="E256" t="s">
        <v>42</v>
      </c>
      <c r="F256">
        <v>2019</v>
      </c>
      <c r="I256" s="2">
        <v>40.299999999999997</v>
      </c>
      <c r="J256" s="2">
        <v>1.8</v>
      </c>
      <c r="K256" s="2">
        <v>38.5</v>
      </c>
      <c r="L256" s="2">
        <v>0</v>
      </c>
      <c r="M256" s="2">
        <v>0</v>
      </c>
      <c r="N256" s="2">
        <v>45</v>
      </c>
      <c r="O256" s="2">
        <v>0</v>
      </c>
      <c r="P256" s="2">
        <v>0</v>
      </c>
      <c r="Q256" s="2">
        <v>0</v>
      </c>
      <c r="U256" t="s">
        <v>42</v>
      </c>
      <c r="W256" t="s">
        <v>48</v>
      </c>
      <c r="X256" s="2">
        <v>168</v>
      </c>
      <c r="Y256" t="s">
        <v>195</v>
      </c>
      <c r="Z256" t="s">
        <v>159</v>
      </c>
      <c r="AA256" s="2"/>
      <c r="AB256" s="2"/>
      <c r="AC256" s="2"/>
      <c r="AD256" s="2"/>
    </row>
    <row r="257" spans="1:30" x14ac:dyDescent="0.3">
      <c r="A257" t="s">
        <v>590</v>
      </c>
      <c r="B257" t="s">
        <v>371</v>
      </c>
      <c r="C257" t="s">
        <v>591</v>
      </c>
      <c r="D257">
        <v>3736692</v>
      </c>
      <c r="E257" t="s">
        <v>38</v>
      </c>
      <c r="F257">
        <v>2019</v>
      </c>
      <c r="I257" s="2">
        <v>1.25</v>
      </c>
      <c r="J257" s="2">
        <v>0.5</v>
      </c>
      <c r="K257" s="2">
        <v>0.75</v>
      </c>
      <c r="L257" s="2">
        <v>0</v>
      </c>
      <c r="M257" s="2">
        <v>0</v>
      </c>
      <c r="N257" s="2">
        <v>0</v>
      </c>
      <c r="O257" s="2">
        <v>2</v>
      </c>
      <c r="P257" s="2">
        <v>0</v>
      </c>
      <c r="Q257" s="2">
        <v>0</v>
      </c>
      <c r="U257" t="s">
        <v>38</v>
      </c>
      <c r="W257" t="s">
        <v>34</v>
      </c>
      <c r="X257" s="2">
        <v>40</v>
      </c>
      <c r="Y257" t="s">
        <v>83</v>
      </c>
      <c r="Z257" t="s">
        <v>374</v>
      </c>
      <c r="AA257" s="2"/>
      <c r="AB257" s="2"/>
      <c r="AC257" s="2"/>
      <c r="AD257" s="2"/>
    </row>
    <row r="258" spans="1:30" x14ac:dyDescent="0.3">
      <c r="A258" t="s">
        <v>592</v>
      </c>
      <c r="B258" t="s">
        <v>593</v>
      </c>
      <c r="C258" t="s">
        <v>594</v>
      </c>
      <c r="D258">
        <v>8098643</v>
      </c>
      <c r="E258" t="s">
        <v>44</v>
      </c>
      <c r="F258">
        <v>2019</v>
      </c>
      <c r="I258" s="2">
        <v>2.5</v>
      </c>
      <c r="J258" s="2">
        <v>0.5</v>
      </c>
      <c r="K258" s="2">
        <v>2</v>
      </c>
      <c r="L258" s="2">
        <v>0</v>
      </c>
      <c r="M258" s="2">
        <v>0</v>
      </c>
      <c r="N258" s="2">
        <v>0</v>
      </c>
      <c r="O258" s="2">
        <v>14</v>
      </c>
      <c r="P258" s="2">
        <v>0</v>
      </c>
      <c r="Q258" s="2">
        <v>0</v>
      </c>
      <c r="T258" t="s">
        <v>44</v>
      </c>
      <c r="W258" t="s">
        <v>70</v>
      </c>
      <c r="X258" s="2">
        <v>30</v>
      </c>
      <c r="Y258" t="s">
        <v>595</v>
      </c>
      <c r="Z258" t="s">
        <v>159</v>
      </c>
      <c r="AA258" s="2">
        <v>0</v>
      </c>
      <c r="AB258" s="2">
        <v>0</v>
      </c>
      <c r="AC258" s="2">
        <v>0</v>
      </c>
      <c r="AD258" s="2">
        <v>0</v>
      </c>
    </row>
    <row r="259" spans="1:30" x14ac:dyDescent="0.3">
      <c r="A259" t="s">
        <v>596</v>
      </c>
      <c r="B259" t="s">
        <v>597</v>
      </c>
      <c r="C259" t="s">
        <v>598</v>
      </c>
      <c r="D259">
        <v>2438469</v>
      </c>
      <c r="E259" t="s">
        <v>44</v>
      </c>
      <c r="F259">
        <v>2019</v>
      </c>
      <c r="I259" s="2">
        <v>5.85</v>
      </c>
      <c r="J259" s="2">
        <v>1.85</v>
      </c>
      <c r="K259" s="2">
        <v>4</v>
      </c>
      <c r="L259" s="2">
        <v>0</v>
      </c>
      <c r="M259" s="2">
        <v>0</v>
      </c>
      <c r="N259" s="2">
        <v>14</v>
      </c>
      <c r="O259" s="2">
        <v>0</v>
      </c>
      <c r="P259" s="2">
        <v>0</v>
      </c>
      <c r="Q259" s="2">
        <v>0</v>
      </c>
      <c r="U259" t="s">
        <v>44</v>
      </c>
      <c r="W259" t="s">
        <v>48</v>
      </c>
      <c r="X259" s="2">
        <v>168</v>
      </c>
      <c r="Y259" t="s">
        <v>77</v>
      </c>
      <c r="Z259" t="s">
        <v>78</v>
      </c>
      <c r="AA259" s="2"/>
      <c r="AB259" s="2"/>
      <c r="AC259" s="2"/>
      <c r="AD259" s="2"/>
    </row>
    <row r="260" spans="1:30" x14ac:dyDescent="0.3">
      <c r="A260" t="s">
        <v>599</v>
      </c>
      <c r="B260" t="s">
        <v>393</v>
      </c>
      <c r="C260" t="s">
        <v>600</v>
      </c>
      <c r="D260">
        <v>1696009</v>
      </c>
      <c r="E260" t="s">
        <v>120</v>
      </c>
      <c r="F260">
        <v>2019</v>
      </c>
      <c r="I260" s="2">
        <v>0.9</v>
      </c>
      <c r="J260" s="2">
        <v>0.4</v>
      </c>
      <c r="K260" s="2">
        <v>0.5</v>
      </c>
      <c r="L260" s="2">
        <v>0</v>
      </c>
      <c r="M260" s="2">
        <v>0</v>
      </c>
      <c r="N260" s="2">
        <v>7</v>
      </c>
      <c r="O260" s="2">
        <v>0</v>
      </c>
      <c r="P260" s="2">
        <v>0</v>
      </c>
      <c r="Q260" s="2">
        <v>0</v>
      </c>
      <c r="T260" t="s">
        <v>120</v>
      </c>
      <c r="W260" t="s">
        <v>48</v>
      </c>
      <c r="X260" s="2">
        <v>102</v>
      </c>
      <c r="Y260" t="s">
        <v>49</v>
      </c>
      <c r="Z260" t="s">
        <v>80</v>
      </c>
      <c r="AA260" s="2"/>
      <c r="AB260" s="2"/>
      <c r="AC260" s="2"/>
      <c r="AD260" s="2"/>
    </row>
    <row r="261" spans="1:30" x14ac:dyDescent="0.3">
      <c r="A261" t="s">
        <v>601</v>
      </c>
      <c r="B261" t="s">
        <v>601</v>
      </c>
      <c r="C261" t="s">
        <v>602</v>
      </c>
      <c r="D261">
        <v>9583114</v>
      </c>
      <c r="E261" t="s">
        <v>603</v>
      </c>
      <c r="F261">
        <v>2019</v>
      </c>
      <c r="I261" s="2">
        <v>2.6</v>
      </c>
      <c r="J261" s="2">
        <v>0.1</v>
      </c>
      <c r="K261" s="2">
        <v>2.5</v>
      </c>
      <c r="L261" s="2">
        <v>0</v>
      </c>
      <c r="M261" s="2">
        <v>0</v>
      </c>
      <c r="N261" s="2">
        <v>0</v>
      </c>
      <c r="O261" s="2">
        <v>90</v>
      </c>
      <c r="P261" s="2">
        <v>0</v>
      </c>
      <c r="Q261" s="2">
        <v>0</v>
      </c>
      <c r="S261" t="s">
        <v>603</v>
      </c>
      <c r="W261" t="s">
        <v>34</v>
      </c>
      <c r="X261" s="2">
        <v>45.5</v>
      </c>
      <c r="Y261" t="s">
        <v>49</v>
      </c>
      <c r="Z261" t="s">
        <v>177</v>
      </c>
      <c r="AA261" s="2"/>
      <c r="AB261" s="2"/>
      <c r="AC261" s="2"/>
      <c r="AD261" s="2"/>
    </row>
    <row r="262" spans="1:30" x14ac:dyDescent="0.3">
      <c r="A262" t="s">
        <v>604</v>
      </c>
      <c r="B262" t="s">
        <v>155</v>
      </c>
      <c r="C262" t="s">
        <v>304</v>
      </c>
      <c r="D262">
        <v>1806042</v>
      </c>
      <c r="E262" t="s">
        <v>157</v>
      </c>
      <c r="F262">
        <v>2019</v>
      </c>
      <c r="I262" s="2">
        <v>6</v>
      </c>
      <c r="J262" s="2">
        <v>1</v>
      </c>
      <c r="K262" s="2">
        <v>5</v>
      </c>
      <c r="L262" s="2">
        <v>0</v>
      </c>
      <c r="M262" s="2">
        <v>0</v>
      </c>
      <c r="N262" s="2">
        <v>0</v>
      </c>
      <c r="O262" s="2">
        <v>8</v>
      </c>
      <c r="P262" s="2">
        <v>0</v>
      </c>
      <c r="Q262" s="2">
        <v>0</v>
      </c>
      <c r="T262" t="s">
        <v>157</v>
      </c>
      <c r="W262" t="s">
        <v>34</v>
      </c>
      <c r="X262" s="2">
        <v>91</v>
      </c>
      <c r="Y262" t="s">
        <v>433</v>
      </c>
      <c r="Z262" t="s">
        <v>56</v>
      </c>
      <c r="AA262" s="2"/>
      <c r="AB262" s="2"/>
      <c r="AC262" s="2"/>
      <c r="AD262" s="2"/>
    </row>
    <row r="263" spans="1:30" x14ac:dyDescent="0.3">
      <c r="A263" t="s">
        <v>605</v>
      </c>
      <c r="B263" t="s">
        <v>606</v>
      </c>
      <c r="C263" t="s">
        <v>432</v>
      </c>
      <c r="D263">
        <v>6152074</v>
      </c>
      <c r="E263" t="s">
        <v>44</v>
      </c>
      <c r="F263">
        <v>2019</v>
      </c>
      <c r="I263" s="2">
        <v>8.9</v>
      </c>
      <c r="J263" s="2">
        <v>1.3</v>
      </c>
      <c r="K263" s="2">
        <v>7.6</v>
      </c>
      <c r="L263" s="2">
        <v>0</v>
      </c>
      <c r="M263" s="2">
        <v>0</v>
      </c>
      <c r="N263" s="2">
        <v>0</v>
      </c>
      <c r="O263" s="2">
        <v>58</v>
      </c>
      <c r="P263" s="2">
        <v>0</v>
      </c>
      <c r="Q263" s="2">
        <v>0</v>
      </c>
      <c r="T263" t="s">
        <v>44</v>
      </c>
      <c r="W263" t="s">
        <v>34</v>
      </c>
      <c r="X263" s="2">
        <v>168</v>
      </c>
      <c r="Y263" t="s">
        <v>607</v>
      </c>
      <c r="Z263" t="s">
        <v>257</v>
      </c>
      <c r="AA263" s="2"/>
      <c r="AB263" s="2"/>
      <c r="AC263" s="2"/>
      <c r="AD263" s="2"/>
    </row>
    <row r="264" spans="1:30" x14ac:dyDescent="0.3">
      <c r="A264" t="s">
        <v>608</v>
      </c>
      <c r="B264" t="s">
        <v>609</v>
      </c>
      <c r="C264" t="s">
        <v>610</v>
      </c>
      <c r="D264">
        <v>3523407</v>
      </c>
      <c r="E264" t="s">
        <v>47</v>
      </c>
      <c r="F264">
        <v>2019</v>
      </c>
      <c r="I264" s="2">
        <v>0</v>
      </c>
      <c r="J264" s="2">
        <v>0</v>
      </c>
      <c r="K264" s="2">
        <v>0</v>
      </c>
      <c r="L264" s="2">
        <v>0</v>
      </c>
      <c r="M264" s="2">
        <v>0</v>
      </c>
      <c r="N264" s="2">
        <v>0</v>
      </c>
      <c r="O264" s="2">
        <v>0</v>
      </c>
      <c r="P264" s="2">
        <v>0</v>
      </c>
      <c r="Q264" s="2">
        <v>0</v>
      </c>
      <c r="V264" t="s">
        <v>47</v>
      </c>
      <c r="W264" t="s">
        <v>48</v>
      </c>
      <c r="X264" s="2">
        <v>168</v>
      </c>
      <c r="Y264" t="s">
        <v>158</v>
      </c>
      <c r="Z264" t="s">
        <v>159</v>
      </c>
      <c r="AA264" s="2"/>
      <c r="AB264" s="2"/>
      <c r="AC264" s="2"/>
      <c r="AD264" s="2"/>
    </row>
    <row r="265" spans="1:30" x14ac:dyDescent="0.3">
      <c r="A265" t="s">
        <v>202</v>
      </c>
      <c r="B265" t="s">
        <v>202</v>
      </c>
      <c r="C265" t="s">
        <v>611</v>
      </c>
      <c r="D265">
        <v>1642854</v>
      </c>
      <c r="E265" t="s">
        <v>44</v>
      </c>
      <c r="F265">
        <v>2019</v>
      </c>
      <c r="I265" s="2">
        <v>24.5</v>
      </c>
      <c r="J265" s="2">
        <v>1</v>
      </c>
      <c r="K265" s="2">
        <v>20</v>
      </c>
      <c r="L265" s="2">
        <v>3.5</v>
      </c>
      <c r="M265" s="2">
        <v>0</v>
      </c>
      <c r="N265" s="2">
        <v>50</v>
      </c>
      <c r="O265" s="2">
        <v>0</v>
      </c>
      <c r="P265" s="2">
        <v>0</v>
      </c>
      <c r="Q265" s="2">
        <v>0</v>
      </c>
      <c r="U265" t="s">
        <v>44</v>
      </c>
      <c r="W265" t="s">
        <v>48</v>
      </c>
      <c r="X265" s="2">
        <v>168</v>
      </c>
      <c r="Y265" t="s">
        <v>125</v>
      </c>
      <c r="Z265" t="s">
        <v>266</v>
      </c>
      <c r="AA265" s="2"/>
      <c r="AB265" s="2"/>
      <c r="AC265" s="2"/>
      <c r="AD265" s="2"/>
    </row>
    <row r="266" spans="1:30" x14ac:dyDescent="0.3">
      <c r="A266" t="s">
        <v>612</v>
      </c>
      <c r="B266" t="s">
        <v>146</v>
      </c>
      <c r="C266" t="s">
        <v>497</v>
      </c>
      <c r="D266">
        <v>6698987</v>
      </c>
      <c r="E266" t="s">
        <v>40</v>
      </c>
      <c r="F266">
        <v>2019</v>
      </c>
      <c r="I266" s="2">
        <v>1.1499999999999999</v>
      </c>
      <c r="J266" s="2">
        <v>1</v>
      </c>
      <c r="K266" s="2">
        <v>0.15</v>
      </c>
      <c r="L266" s="2">
        <v>0</v>
      </c>
      <c r="M266" s="2">
        <v>0</v>
      </c>
      <c r="N266" s="2">
        <v>0</v>
      </c>
      <c r="O266" s="2">
        <v>5</v>
      </c>
      <c r="P266" s="2">
        <v>0</v>
      </c>
      <c r="Q266" s="2">
        <v>0</v>
      </c>
      <c r="U266" t="s">
        <v>40</v>
      </c>
      <c r="W266" t="s">
        <v>70</v>
      </c>
      <c r="X266" s="2">
        <v>21.5</v>
      </c>
      <c r="Y266" t="s">
        <v>77</v>
      </c>
      <c r="Z266" t="s">
        <v>496</v>
      </c>
      <c r="AA266" s="2">
        <v>0</v>
      </c>
      <c r="AB266" s="2">
        <v>0</v>
      </c>
      <c r="AC266" s="2">
        <v>0</v>
      </c>
      <c r="AD266" s="2">
        <v>0</v>
      </c>
    </row>
    <row r="267" spans="1:30" x14ac:dyDescent="0.3">
      <c r="A267" t="s">
        <v>613</v>
      </c>
      <c r="B267" t="s">
        <v>614</v>
      </c>
      <c r="C267" t="s">
        <v>615</v>
      </c>
      <c r="D267">
        <v>9608144</v>
      </c>
      <c r="E267" t="s">
        <v>38</v>
      </c>
      <c r="F267">
        <v>2019</v>
      </c>
      <c r="I267" s="2">
        <v>1.9</v>
      </c>
      <c r="J267" s="2">
        <v>1.9</v>
      </c>
      <c r="K267" s="2">
        <v>0</v>
      </c>
      <c r="L267" s="2">
        <v>0</v>
      </c>
      <c r="M267" s="2">
        <v>0</v>
      </c>
      <c r="N267" s="2">
        <v>0</v>
      </c>
      <c r="O267" s="2">
        <v>18</v>
      </c>
      <c r="P267" s="2">
        <v>1</v>
      </c>
      <c r="Q267" s="2">
        <v>0</v>
      </c>
      <c r="U267" t="s">
        <v>38</v>
      </c>
      <c r="W267" t="s">
        <v>70</v>
      </c>
      <c r="X267" s="2">
        <v>38</v>
      </c>
      <c r="Y267" t="s">
        <v>77</v>
      </c>
      <c r="Z267" t="s">
        <v>616</v>
      </c>
      <c r="AA267" s="2"/>
      <c r="AB267" s="2"/>
      <c r="AC267" s="2"/>
      <c r="AD267" s="2"/>
    </row>
    <row r="268" spans="1:30" x14ac:dyDescent="0.3">
      <c r="A268" t="s">
        <v>168</v>
      </c>
      <c r="B268" t="s">
        <v>617</v>
      </c>
      <c r="C268" t="s">
        <v>64</v>
      </c>
      <c r="D268">
        <v>1686476</v>
      </c>
      <c r="E268" t="s">
        <v>38</v>
      </c>
      <c r="F268">
        <v>2019</v>
      </c>
      <c r="I268" s="2">
        <v>25.5</v>
      </c>
      <c r="J268" s="2">
        <v>1.5</v>
      </c>
      <c r="K268" s="2">
        <v>24</v>
      </c>
      <c r="L268" s="2">
        <v>0</v>
      </c>
      <c r="M268" s="2">
        <v>0</v>
      </c>
      <c r="N268" s="2">
        <v>0</v>
      </c>
      <c r="O268" s="2">
        <v>265</v>
      </c>
      <c r="P268" s="2">
        <v>0</v>
      </c>
      <c r="Q268" s="2">
        <v>0</v>
      </c>
      <c r="S268" t="s">
        <v>38</v>
      </c>
      <c r="W268" t="s">
        <v>34</v>
      </c>
      <c r="X268" s="2">
        <v>168</v>
      </c>
      <c r="Y268" t="s">
        <v>55</v>
      </c>
      <c r="Z268" t="s">
        <v>177</v>
      </c>
      <c r="AA268" s="2"/>
      <c r="AB268" s="2"/>
      <c r="AC268" s="2"/>
      <c r="AD268" s="2"/>
    </row>
    <row r="269" spans="1:30" x14ac:dyDescent="0.3">
      <c r="A269" t="s">
        <v>618</v>
      </c>
      <c r="B269" t="s">
        <v>617</v>
      </c>
      <c r="C269" t="s">
        <v>619</v>
      </c>
      <c r="D269">
        <v>9577077</v>
      </c>
      <c r="E269" t="s">
        <v>224</v>
      </c>
      <c r="F269">
        <v>2019</v>
      </c>
      <c r="I269" s="2">
        <v>0.41</v>
      </c>
      <c r="J269" s="2">
        <v>0.05</v>
      </c>
      <c r="K269" s="2">
        <v>0.36</v>
      </c>
      <c r="L269" s="2">
        <v>0</v>
      </c>
      <c r="M269" s="2">
        <v>0</v>
      </c>
      <c r="N269" s="2">
        <v>0</v>
      </c>
      <c r="O269" s="2">
        <v>15</v>
      </c>
      <c r="P269" s="2">
        <v>0</v>
      </c>
      <c r="Q269" s="2">
        <v>1</v>
      </c>
      <c r="T269" t="s">
        <v>224</v>
      </c>
      <c r="W269" t="s">
        <v>34</v>
      </c>
      <c r="X269" s="2">
        <v>168</v>
      </c>
      <c r="Y269" t="s">
        <v>55</v>
      </c>
      <c r="Z269" t="s">
        <v>93</v>
      </c>
      <c r="AA269" s="2"/>
      <c r="AB269" s="2"/>
      <c r="AC269" s="2"/>
      <c r="AD269" s="2"/>
    </row>
    <row r="270" spans="1:30" x14ac:dyDescent="0.3">
      <c r="A270" t="s">
        <v>618</v>
      </c>
      <c r="B270" t="s">
        <v>617</v>
      </c>
      <c r="C270" t="s">
        <v>620</v>
      </c>
      <c r="D270">
        <v>9577077</v>
      </c>
      <c r="E270" t="s">
        <v>38</v>
      </c>
      <c r="F270">
        <v>2019</v>
      </c>
      <c r="I270" s="2">
        <v>5.24</v>
      </c>
      <c r="J270" s="2">
        <v>0.85</v>
      </c>
      <c r="K270" s="2">
        <v>4.3899999999999997</v>
      </c>
      <c r="L270" s="2">
        <v>0</v>
      </c>
      <c r="M270" s="2">
        <v>0</v>
      </c>
      <c r="N270" s="2">
        <v>0</v>
      </c>
      <c r="O270" s="2">
        <v>150</v>
      </c>
      <c r="P270" s="2">
        <v>0</v>
      </c>
      <c r="Q270" s="2">
        <v>1</v>
      </c>
      <c r="T270" t="s">
        <v>38</v>
      </c>
      <c r="W270" t="s">
        <v>34</v>
      </c>
      <c r="X270" s="2">
        <v>168</v>
      </c>
      <c r="Y270" t="s">
        <v>55</v>
      </c>
      <c r="Z270" t="s">
        <v>93</v>
      </c>
      <c r="AA270" s="2"/>
      <c r="AB270" s="2"/>
      <c r="AC270" s="2"/>
      <c r="AD270" s="2"/>
    </row>
    <row r="271" spans="1:30" x14ac:dyDescent="0.3">
      <c r="A271" t="s">
        <v>618</v>
      </c>
      <c r="B271" t="s">
        <v>617</v>
      </c>
      <c r="C271" t="s">
        <v>621</v>
      </c>
      <c r="D271">
        <v>9577077</v>
      </c>
      <c r="E271" t="s">
        <v>44</v>
      </c>
      <c r="F271">
        <v>2019</v>
      </c>
      <c r="I271" s="2">
        <v>0.41</v>
      </c>
      <c r="J271" s="2">
        <v>0.05</v>
      </c>
      <c r="K271" s="2">
        <v>0.36</v>
      </c>
      <c r="L271" s="2">
        <v>0</v>
      </c>
      <c r="M271" s="2">
        <v>0</v>
      </c>
      <c r="N271" s="2">
        <v>0</v>
      </c>
      <c r="O271" s="2">
        <v>15</v>
      </c>
      <c r="P271" s="2">
        <v>0</v>
      </c>
      <c r="Q271" s="2">
        <v>1</v>
      </c>
      <c r="T271" t="s">
        <v>44</v>
      </c>
      <c r="W271" t="s">
        <v>34</v>
      </c>
      <c r="X271" s="2">
        <v>168</v>
      </c>
      <c r="Y271" t="s">
        <v>55</v>
      </c>
      <c r="Z271" t="s">
        <v>93</v>
      </c>
      <c r="AA271" s="2"/>
      <c r="AB271" s="2"/>
      <c r="AC271" s="2"/>
      <c r="AD271" s="2"/>
    </row>
    <row r="272" spans="1:30" x14ac:dyDescent="0.3">
      <c r="A272" t="s">
        <v>622</v>
      </c>
      <c r="B272" t="s">
        <v>623</v>
      </c>
      <c r="C272" t="s">
        <v>624</v>
      </c>
      <c r="D272">
        <v>2333254</v>
      </c>
      <c r="E272" t="s">
        <v>176</v>
      </c>
      <c r="F272">
        <v>2019</v>
      </c>
      <c r="I272" s="2">
        <v>2.0099999999999998</v>
      </c>
      <c r="J272" s="2">
        <v>1</v>
      </c>
      <c r="K272" s="2">
        <v>1</v>
      </c>
      <c r="L272" s="2">
        <v>0</v>
      </c>
      <c r="M272" s="2">
        <v>0.01</v>
      </c>
      <c r="N272" s="2">
        <v>0</v>
      </c>
      <c r="O272" s="2">
        <v>0</v>
      </c>
      <c r="P272" s="2">
        <v>6</v>
      </c>
      <c r="Q272" s="2">
        <v>0</v>
      </c>
      <c r="T272" t="s">
        <v>176</v>
      </c>
      <c r="W272" t="s">
        <v>70</v>
      </c>
      <c r="X272" s="2">
        <v>36</v>
      </c>
      <c r="Y272" t="s">
        <v>625</v>
      </c>
      <c r="Z272" t="s">
        <v>159</v>
      </c>
      <c r="AA272" s="2"/>
      <c r="AB272" s="2"/>
      <c r="AC272" s="2"/>
      <c r="AD272" s="2"/>
    </row>
    <row r="273" spans="1:30" x14ac:dyDescent="0.3">
      <c r="A273" t="s">
        <v>626</v>
      </c>
      <c r="B273" t="s">
        <v>606</v>
      </c>
      <c r="C273" t="s">
        <v>627</v>
      </c>
      <c r="D273">
        <v>3673053</v>
      </c>
      <c r="E273" t="s">
        <v>44</v>
      </c>
      <c r="F273">
        <v>2019</v>
      </c>
      <c r="I273" s="2">
        <v>17.25</v>
      </c>
      <c r="J273" s="2">
        <v>2.65</v>
      </c>
      <c r="K273" s="2">
        <v>13.4</v>
      </c>
      <c r="L273" s="2">
        <v>0</v>
      </c>
      <c r="M273" s="2">
        <v>1.2</v>
      </c>
      <c r="N273" s="2">
        <v>0</v>
      </c>
      <c r="O273" s="2">
        <v>0</v>
      </c>
      <c r="P273" s="2">
        <v>32</v>
      </c>
      <c r="Q273" s="2">
        <v>0</v>
      </c>
      <c r="T273" t="s">
        <v>44</v>
      </c>
      <c r="W273" t="s">
        <v>70</v>
      </c>
      <c r="X273" s="2">
        <v>45</v>
      </c>
      <c r="Y273" t="s">
        <v>628</v>
      </c>
      <c r="Z273" t="s">
        <v>141</v>
      </c>
      <c r="AA273" s="2"/>
      <c r="AB273" s="2"/>
      <c r="AC273" s="2"/>
      <c r="AD273" s="2"/>
    </row>
    <row r="274" spans="1:30" x14ac:dyDescent="0.3">
      <c r="A274" t="s">
        <v>588</v>
      </c>
      <c r="B274" t="s">
        <v>504</v>
      </c>
      <c r="C274" t="s">
        <v>629</v>
      </c>
      <c r="D274">
        <v>6514817</v>
      </c>
      <c r="E274" t="s">
        <v>33</v>
      </c>
      <c r="F274">
        <v>2019</v>
      </c>
      <c r="I274" s="2">
        <v>5.3</v>
      </c>
      <c r="J274" s="2">
        <v>0.3</v>
      </c>
      <c r="K274" s="2">
        <v>5</v>
      </c>
      <c r="L274" s="2">
        <v>0</v>
      </c>
      <c r="M274" s="2">
        <v>0</v>
      </c>
      <c r="N274" s="2">
        <v>6</v>
      </c>
      <c r="O274" s="2">
        <v>0</v>
      </c>
      <c r="P274" s="2">
        <v>0</v>
      </c>
      <c r="Q274" s="2">
        <v>0</v>
      </c>
      <c r="U274" t="s">
        <v>33</v>
      </c>
      <c r="W274" t="s">
        <v>48</v>
      </c>
      <c r="X274" s="2">
        <v>168</v>
      </c>
      <c r="Y274" t="s">
        <v>195</v>
      </c>
      <c r="Z274" t="s">
        <v>159</v>
      </c>
      <c r="AA274" s="2"/>
      <c r="AB274" s="2"/>
      <c r="AC274" s="2"/>
      <c r="AD274" s="2"/>
    </row>
    <row r="275" spans="1:30" x14ac:dyDescent="0.3">
      <c r="A275" t="s">
        <v>588</v>
      </c>
      <c r="B275" t="s">
        <v>504</v>
      </c>
      <c r="C275" t="s">
        <v>630</v>
      </c>
      <c r="D275">
        <v>6514817</v>
      </c>
      <c r="E275" t="s">
        <v>33</v>
      </c>
      <c r="F275">
        <v>2019</v>
      </c>
      <c r="I275" s="2">
        <v>3.3</v>
      </c>
      <c r="J275" s="2">
        <v>0.3</v>
      </c>
      <c r="K275" s="2">
        <v>3</v>
      </c>
      <c r="L275" s="2">
        <v>0</v>
      </c>
      <c r="M275" s="2">
        <v>0</v>
      </c>
      <c r="N275" s="2">
        <v>8</v>
      </c>
      <c r="O275" s="2">
        <v>0</v>
      </c>
      <c r="P275" s="2">
        <v>0</v>
      </c>
      <c r="Q275" s="2">
        <v>0</v>
      </c>
      <c r="U275" t="s">
        <v>33</v>
      </c>
      <c r="W275" t="s">
        <v>48</v>
      </c>
      <c r="X275" s="2">
        <v>28</v>
      </c>
      <c r="Y275" t="s">
        <v>195</v>
      </c>
      <c r="Z275" t="s">
        <v>159</v>
      </c>
      <c r="AA275" s="2"/>
      <c r="AB275" s="2"/>
      <c r="AC275" s="2"/>
      <c r="AD275" s="2"/>
    </row>
    <row r="276" spans="1:30" x14ac:dyDescent="0.3">
      <c r="A276" t="s">
        <v>588</v>
      </c>
      <c r="B276" t="s">
        <v>504</v>
      </c>
      <c r="C276" t="s">
        <v>563</v>
      </c>
      <c r="D276">
        <v>6514817</v>
      </c>
      <c r="E276" t="s">
        <v>38</v>
      </c>
      <c r="F276">
        <v>2019</v>
      </c>
      <c r="I276" s="2">
        <v>1.3</v>
      </c>
      <c r="J276" s="2">
        <v>0.3</v>
      </c>
      <c r="K276" s="2">
        <v>1</v>
      </c>
      <c r="L276" s="2">
        <v>0</v>
      </c>
      <c r="M276" s="2">
        <v>0</v>
      </c>
      <c r="N276" s="2">
        <v>3</v>
      </c>
      <c r="O276" s="2">
        <v>0</v>
      </c>
      <c r="P276" s="2">
        <v>0</v>
      </c>
      <c r="Q276" s="2">
        <v>0</v>
      </c>
      <c r="U276" t="s">
        <v>38</v>
      </c>
      <c r="W276" t="s">
        <v>48</v>
      </c>
      <c r="X276" s="2">
        <v>28</v>
      </c>
      <c r="Y276" t="s">
        <v>195</v>
      </c>
      <c r="Z276" t="s">
        <v>159</v>
      </c>
      <c r="AA276" s="2"/>
      <c r="AB276" s="2"/>
      <c r="AC276" s="2"/>
      <c r="AD276" s="2"/>
    </row>
    <row r="277" spans="1:30" x14ac:dyDescent="0.3">
      <c r="A277" t="s">
        <v>631</v>
      </c>
      <c r="B277" t="s">
        <v>614</v>
      </c>
      <c r="C277" t="s">
        <v>632</v>
      </c>
      <c r="D277">
        <v>8365172</v>
      </c>
      <c r="E277" t="s">
        <v>38</v>
      </c>
      <c r="F277">
        <v>2019</v>
      </c>
      <c r="I277" s="2">
        <v>1.9</v>
      </c>
      <c r="J277" s="2">
        <v>1.9</v>
      </c>
      <c r="K277" s="2">
        <v>0</v>
      </c>
      <c r="L277" s="2">
        <v>0</v>
      </c>
      <c r="M277" s="2">
        <v>0</v>
      </c>
      <c r="N277" s="2">
        <v>0</v>
      </c>
      <c r="O277" s="2">
        <v>8</v>
      </c>
      <c r="P277" s="2">
        <v>2</v>
      </c>
      <c r="Q277" s="2">
        <v>0</v>
      </c>
      <c r="U277" t="s">
        <v>38</v>
      </c>
      <c r="W277" t="s">
        <v>34</v>
      </c>
      <c r="X277" s="2">
        <v>50</v>
      </c>
      <c r="Y277" t="s">
        <v>77</v>
      </c>
      <c r="Z277" t="s">
        <v>616</v>
      </c>
      <c r="AA277" s="2"/>
      <c r="AB277" s="2"/>
      <c r="AC277" s="2"/>
      <c r="AD277" s="2"/>
    </row>
    <row r="278" spans="1:30" x14ac:dyDescent="0.3">
      <c r="A278" t="s">
        <v>466</v>
      </c>
      <c r="B278" t="s">
        <v>581</v>
      </c>
      <c r="C278" t="s">
        <v>633</v>
      </c>
      <c r="D278">
        <v>8535980</v>
      </c>
      <c r="E278" t="s">
        <v>47</v>
      </c>
      <c r="F278">
        <v>2019</v>
      </c>
      <c r="I278" s="2">
        <v>0</v>
      </c>
      <c r="J278" s="2">
        <v>0</v>
      </c>
      <c r="K278" s="2">
        <v>0</v>
      </c>
      <c r="L278" s="2">
        <v>0</v>
      </c>
      <c r="M278" s="2">
        <v>0</v>
      </c>
      <c r="N278" s="2">
        <v>0</v>
      </c>
      <c r="O278" s="2">
        <v>0</v>
      </c>
      <c r="P278" s="2">
        <v>0</v>
      </c>
      <c r="Q278" s="2">
        <v>0</v>
      </c>
      <c r="V278" t="s">
        <v>47</v>
      </c>
      <c r="W278" t="s">
        <v>34</v>
      </c>
      <c r="X278" s="2">
        <v>40</v>
      </c>
      <c r="Y278" t="s">
        <v>634</v>
      </c>
      <c r="Z278" t="s">
        <v>583</v>
      </c>
      <c r="AA278" s="2"/>
      <c r="AB278" s="2"/>
      <c r="AC278" s="2"/>
      <c r="AD278" s="2"/>
    </row>
    <row r="279" spans="1:30" x14ac:dyDescent="0.3">
      <c r="A279" t="s">
        <v>635</v>
      </c>
      <c r="B279" t="s">
        <v>606</v>
      </c>
      <c r="C279" t="s">
        <v>636</v>
      </c>
      <c r="D279">
        <v>9767213</v>
      </c>
      <c r="E279" t="s">
        <v>44</v>
      </c>
      <c r="F279">
        <v>2019</v>
      </c>
      <c r="I279" s="2">
        <v>4.2</v>
      </c>
      <c r="J279" s="2">
        <v>1.6</v>
      </c>
      <c r="K279" s="2">
        <v>2.6</v>
      </c>
      <c r="L279" s="2">
        <v>0</v>
      </c>
      <c r="M279" s="2">
        <v>0</v>
      </c>
      <c r="N279" s="2">
        <v>0</v>
      </c>
      <c r="O279" s="2">
        <v>32</v>
      </c>
      <c r="P279" s="2">
        <v>12</v>
      </c>
      <c r="Q279" s="2">
        <v>0</v>
      </c>
      <c r="T279" t="s">
        <v>44</v>
      </c>
      <c r="W279" t="s">
        <v>60</v>
      </c>
      <c r="X279" s="2">
        <v>40</v>
      </c>
      <c r="Y279" t="s">
        <v>637</v>
      </c>
      <c r="Z279" t="s">
        <v>165</v>
      </c>
      <c r="AA279" s="2">
        <v>0</v>
      </c>
      <c r="AB279" s="2">
        <v>0</v>
      </c>
      <c r="AC279" s="2">
        <v>0</v>
      </c>
      <c r="AD279" s="2">
        <v>0</v>
      </c>
    </row>
    <row r="280" spans="1:30" x14ac:dyDescent="0.3">
      <c r="A280" t="s">
        <v>638</v>
      </c>
      <c r="B280" t="s">
        <v>222</v>
      </c>
      <c r="C280" t="s">
        <v>639</v>
      </c>
      <c r="D280">
        <v>7381195</v>
      </c>
      <c r="E280" t="s">
        <v>224</v>
      </c>
      <c r="F280">
        <v>2019</v>
      </c>
      <c r="I280" s="2">
        <v>1.1499999999999999</v>
      </c>
      <c r="J280" s="2">
        <v>0.25</v>
      </c>
      <c r="K280" s="2">
        <v>0.9</v>
      </c>
      <c r="L280" s="2">
        <v>0</v>
      </c>
      <c r="M280" s="2">
        <v>0</v>
      </c>
      <c r="N280" s="2">
        <v>0</v>
      </c>
      <c r="O280" s="2">
        <v>4</v>
      </c>
      <c r="P280" s="2">
        <v>0</v>
      </c>
      <c r="Q280" s="2">
        <v>0</v>
      </c>
      <c r="T280" t="s">
        <v>224</v>
      </c>
      <c r="W280" t="s">
        <v>70</v>
      </c>
      <c r="X280" s="2">
        <v>16</v>
      </c>
      <c r="Y280" t="s">
        <v>640</v>
      </c>
      <c r="Z280" t="s">
        <v>641</v>
      </c>
      <c r="AA280" s="2"/>
      <c r="AB280" s="2"/>
      <c r="AC280" s="2"/>
      <c r="AD280" s="2"/>
    </row>
    <row r="281" spans="1:30" x14ac:dyDescent="0.3">
      <c r="A281" t="s">
        <v>642</v>
      </c>
      <c r="B281" t="s">
        <v>643</v>
      </c>
      <c r="C281" t="s">
        <v>644</v>
      </c>
      <c r="D281">
        <v>2390992</v>
      </c>
      <c r="E281" t="s">
        <v>120</v>
      </c>
      <c r="F281">
        <v>2019</v>
      </c>
      <c r="I281" s="2">
        <v>1.5</v>
      </c>
      <c r="J281" s="2">
        <v>0.75</v>
      </c>
      <c r="K281" s="2">
        <v>0.75</v>
      </c>
      <c r="L281" s="2">
        <v>0</v>
      </c>
      <c r="M281" s="2">
        <v>0</v>
      </c>
      <c r="N281" s="2">
        <v>0</v>
      </c>
      <c r="O281" s="2">
        <v>12</v>
      </c>
      <c r="P281" s="2">
        <v>0</v>
      </c>
      <c r="Q281" s="2">
        <v>0</v>
      </c>
      <c r="T281" t="s">
        <v>120</v>
      </c>
      <c r="W281" t="s">
        <v>34</v>
      </c>
      <c r="X281" s="2">
        <v>12</v>
      </c>
      <c r="Y281" t="s">
        <v>49</v>
      </c>
      <c r="Z281" t="s">
        <v>74</v>
      </c>
      <c r="AA281" s="2"/>
      <c r="AB281" s="2"/>
      <c r="AC281" s="2"/>
      <c r="AD281" s="2"/>
    </row>
    <row r="282" spans="1:30" x14ac:dyDescent="0.3">
      <c r="A282" t="s">
        <v>322</v>
      </c>
      <c r="B282" t="s">
        <v>645</v>
      </c>
      <c r="C282" t="s">
        <v>324</v>
      </c>
      <c r="D282">
        <v>8615860</v>
      </c>
      <c r="E282" t="s">
        <v>42</v>
      </c>
      <c r="F282">
        <v>2019</v>
      </c>
      <c r="I282" s="2">
        <v>2.7</v>
      </c>
      <c r="J282" s="2">
        <v>0.7</v>
      </c>
      <c r="K282" s="2">
        <v>0</v>
      </c>
      <c r="L282" s="2">
        <v>0</v>
      </c>
      <c r="M282" s="2">
        <v>2</v>
      </c>
      <c r="N282" s="2">
        <v>0</v>
      </c>
      <c r="O282" s="2">
        <v>20</v>
      </c>
      <c r="P282" s="2">
        <v>0</v>
      </c>
      <c r="Q282" s="2">
        <v>0</v>
      </c>
      <c r="U282" t="s">
        <v>42</v>
      </c>
      <c r="W282" t="s">
        <v>70</v>
      </c>
      <c r="X282" s="2">
        <v>52</v>
      </c>
      <c r="Y282" t="s">
        <v>346</v>
      </c>
      <c r="Z282" t="s">
        <v>182</v>
      </c>
      <c r="AA282" s="2"/>
      <c r="AB282" s="2"/>
      <c r="AC282" s="2"/>
      <c r="AD282" s="2"/>
    </row>
    <row r="283" spans="1:30" x14ac:dyDescent="0.3">
      <c r="A283" t="s">
        <v>481</v>
      </c>
      <c r="B283" t="s">
        <v>481</v>
      </c>
      <c r="C283" t="s">
        <v>646</v>
      </c>
      <c r="D283">
        <v>5945407</v>
      </c>
      <c r="E283" t="s">
        <v>157</v>
      </c>
      <c r="F283">
        <v>2019</v>
      </c>
      <c r="I283" s="2">
        <v>1.25</v>
      </c>
      <c r="J283" s="2">
        <v>1.25</v>
      </c>
      <c r="K283" s="2">
        <v>0</v>
      </c>
      <c r="L283" s="2">
        <v>0</v>
      </c>
      <c r="M283" s="2">
        <v>0</v>
      </c>
      <c r="N283" s="2">
        <v>0</v>
      </c>
      <c r="O283" s="2">
        <v>6</v>
      </c>
      <c r="P283" s="2">
        <v>0</v>
      </c>
      <c r="Q283" s="2">
        <v>0</v>
      </c>
      <c r="T283" t="s">
        <v>157</v>
      </c>
      <c r="W283" t="s">
        <v>34</v>
      </c>
      <c r="X283" s="2">
        <v>40</v>
      </c>
      <c r="Y283" t="s">
        <v>49</v>
      </c>
      <c r="Z283" t="s">
        <v>74</v>
      </c>
      <c r="AA283" s="2"/>
      <c r="AB283" s="2"/>
      <c r="AC283" s="2"/>
      <c r="AD283" s="2"/>
    </row>
    <row r="284" spans="1:30" x14ac:dyDescent="0.3">
      <c r="A284" t="s">
        <v>647</v>
      </c>
      <c r="B284" t="s">
        <v>502</v>
      </c>
      <c r="C284" t="s">
        <v>538</v>
      </c>
      <c r="D284">
        <v>6163071</v>
      </c>
      <c r="E284" t="s">
        <v>120</v>
      </c>
      <c r="F284">
        <v>2019</v>
      </c>
      <c r="I284" s="2">
        <v>1.1000000000000001</v>
      </c>
      <c r="J284" s="2">
        <v>0.1</v>
      </c>
      <c r="K284" s="2">
        <v>1</v>
      </c>
      <c r="L284" s="2">
        <v>0</v>
      </c>
      <c r="M284" s="2">
        <v>0</v>
      </c>
      <c r="N284" s="2">
        <v>0</v>
      </c>
      <c r="O284" s="2">
        <v>0</v>
      </c>
      <c r="P284" s="2">
        <v>1</v>
      </c>
      <c r="Q284" s="2">
        <v>0</v>
      </c>
      <c r="T284" t="s">
        <v>120</v>
      </c>
      <c r="W284" t="s">
        <v>70</v>
      </c>
      <c r="X284" s="2">
        <v>30</v>
      </c>
      <c r="Y284" t="s">
        <v>195</v>
      </c>
      <c r="Z284" t="s">
        <v>159</v>
      </c>
      <c r="AA284" s="2"/>
      <c r="AB284" s="2"/>
      <c r="AC284" s="2"/>
      <c r="AD284" s="2"/>
    </row>
    <row r="285" spans="1:30" x14ac:dyDescent="0.3">
      <c r="A285" t="s">
        <v>588</v>
      </c>
      <c r="B285" t="s">
        <v>514</v>
      </c>
      <c r="C285" t="s">
        <v>648</v>
      </c>
      <c r="D285">
        <v>5703553</v>
      </c>
      <c r="E285" t="s">
        <v>44</v>
      </c>
      <c r="F285">
        <v>2019</v>
      </c>
      <c r="I285" s="2">
        <v>3.82</v>
      </c>
      <c r="J285" s="2">
        <v>0.1</v>
      </c>
      <c r="K285" s="2">
        <v>3.72</v>
      </c>
      <c r="L285" s="2">
        <v>0</v>
      </c>
      <c r="M285" s="2">
        <v>0</v>
      </c>
      <c r="N285" s="2">
        <v>11</v>
      </c>
      <c r="O285" s="2">
        <v>0</v>
      </c>
      <c r="P285" s="2">
        <v>0</v>
      </c>
      <c r="Q285" s="2">
        <v>0</v>
      </c>
      <c r="U285" t="s">
        <v>44</v>
      </c>
      <c r="W285" t="s">
        <v>48</v>
      </c>
      <c r="X285" s="2">
        <v>84</v>
      </c>
      <c r="Y285" t="s">
        <v>49</v>
      </c>
      <c r="Z285" t="s">
        <v>246</v>
      </c>
      <c r="AA285" s="2"/>
      <c r="AB285" s="2"/>
      <c r="AC285" s="2"/>
      <c r="AD285" s="2"/>
    </row>
    <row r="286" spans="1:30" x14ac:dyDescent="0.3">
      <c r="A286" t="s">
        <v>649</v>
      </c>
      <c r="B286" t="s">
        <v>463</v>
      </c>
      <c r="C286" t="s">
        <v>650</v>
      </c>
      <c r="D286">
        <v>6607461</v>
      </c>
      <c r="E286" t="s">
        <v>234</v>
      </c>
      <c r="F286">
        <v>2019</v>
      </c>
      <c r="I286" s="2">
        <v>2</v>
      </c>
      <c r="J286" s="2">
        <v>2</v>
      </c>
      <c r="K286" s="2">
        <v>0</v>
      </c>
      <c r="L286" s="2">
        <v>0</v>
      </c>
      <c r="M286" s="2">
        <v>0</v>
      </c>
      <c r="N286" s="2">
        <v>0</v>
      </c>
      <c r="O286" s="2">
        <v>0</v>
      </c>
      <c r="P286" s="2">
        <v>20</v>
      </c>
      <c r="Q286" s="2">
        <v>0</v>
      </c>
      <c r="S286" t="s">
        <v>234</v>
      </c>
      <c r="W286" t="s">
        <v>70</v>
      </c>
      <c r="X286" s="2">
        <v>18</v>
      </c>
      <c r="Y286" t="s">
        <v>470</v>
      </c>
      <c r="Z286" t="s">
        <v>149</v>
      </c>
      <c r="AA286" s="2"/>
      <c r="AB286" s="2"/>
      <c r="AC286" s="2"/>
      <c r="AD286" s="2"/>
    </row>
    <row r="287" spans="1:30" x14ac:dyDescent="0.3">
      <c r="A287" t="s">
        <v>651</v>
      </c>
      <c r="B287" t="s">
        <v>652</v>
      </c>
      <c r="C287" t="s">
        <v>653</v>
      </c>
      <c r="D287">
        <v>4659873</v>
      </c>
      <c r="E287" t="s">
        <v>47</v>
      </c>
      <c r="F287">
        <v>2019</v>
      </c>
      <c r="I287" s="2">
        <v>2</v>
      </c>
      <c r="J287" s="2">
        <v>2</v>
      </c>
      <c r="K287" s="2">
        <v>0</v>
      </c>
      <c r="L287" s="2">
        <v>0</v>
      </c>
      <c r="M287" s="2">
        <v>0</v>
      </c>
      <c r="N287" s="2">
        <v>0</v>
      </c>
      <c r="O287" s="2">
        <v>55</v>
      </c>
      <c r="P287" s="2">
        <v>0</v>
      </c>
      <c r="Q287" s="2">
        <v>0</v>
      </c>
      <c r="V287" t="s">
        <v>47</v>
      </c>
      <c r="W287" t="s">
        <v>34</v>
      </c>
      <c r="X287" s="2">
        <v>20</v>
      </c>
      <c r="Y287" t="s">
        <v>654</v>
      </c>
      <c r="Z287" t="s">
        <v>103</v>
      </c>
      <c r="AA287" s="2"/>
      <c r="AB287" s="2"/>
      <c r="AC287" s="2"/>
      <c r="AD287" s="2"/>
    </row>
    <row r="288" spans="1:30" x14ac:dyDescent="0.3">
      <c r="A288" t="s">
        <v>655</v>
      </c>
      <c r="B288" t="s">
        <v>656</v>
      </c>
      <c r="C288" t="s">
        <v>657</v>
      </c>
      <c r="D288">
        <v>4385424</v>
      </c>
      <c r="E288" t="s">
        <v>47</v>
      </c>
      <c r="F288">
        <v>2019</v>
      </c>
      <c r="I288" s="2">
        <v>0</v>
      </c>
      <c r="J288" s="2">
        <v>0</v>
      </c>
      <c r="K288" s="2">
        <v>0</v>
      </c>
      <c r="L288" s="2">
        <v>0</v>
      </c>
      <c r="M288" s="2">
        <v>0</v>
      </c>
      <c r="N288" s="2">
        <v>0</v>
      </c>
      <c r="O288" s="2">
        <v>0</v>
      </c>
      <c r="P288" s="2">
        <v>0</v>
      </c>
      <c r="Q288" s="2">
        <v>0</v>
      </c>
      <c r="V288" t="s">
        <v>47</v>
      </c>
      <c r="W288" t="s">
        <v>34</v>
      </c>
      <c r="X288" s="2">
        <v>28</v>
      </c>
      <c r="Y288" t="s">
        <v>253</v>
      </c>
      <c r="Z288" t="s">
        <v>616</v>
      </c>
      <c r="AA288" s="2"/>
      <c r="AB288" s="2"/>
      <c r="AC288" s="2"/>
      <c r="AD288" s="2"/>
    </row>
    <row r="289" spans="1:30" x14ac:dyDescent="0.3">
      <c r="A289" t="s">
        <v>658</v>
      </c>
      <c r="B289" t="s">
        <v>659</v>
      </c>
      <c r="C289" t="s">
        <v>660</v>
      </c>
      <c r="D289">
        <v>2757263</v>
      </c>
      <c r="E289" t="s">
        <v>38</v>
      </c>
      <c r="F289">
        <v>2019</v>
      </c>
      <c r="I289" s="2">
        <v>1.35</v>
      </c>
      <c r="J289" s="2">
        <v>0.3</v>
      </c>
      <c r="K289" s="2">
        <v>0</v>
      </c>
      <c r="L289" s="2">
        <v>0</v>
      </c>
      <c r="M289" s="2">
        <v>1.05</v>
      </c>
      <c r="N289" s="2">
        <v>0</v>
      </c>
      <c r="O289" s="2">
        <v>21</v>
      </c>
      <c r="P289" s="2">
        <v>0</v>
      </c>
      <c r="Q289" s="2">
        <v>0</v>
      </c>
      <c r="U289" t="s">
        <v>38</v>
      </c>
      <c r="W289" t="s">
        <v>70</v>
      </c>
      <c r="X289" s="2">
        <v>40</v>
      </c>
      <c r="Y289" t="s">
        <v>661</v>
      </c>
      <c r="Z289" t="s">
        <v>662</v>
      </c>
      <c r="AA289" s="2"/>
      <c r="AB289" s="2"/>
      <c r="AC289" s="2"/>
      <c r="AD289" s="2"/>
    </row>
    <row r="290" spans="1:30" x14ac:dyDescent="0.3">
      <c r="A290" t="s">
        <v>663</v>
      </c>
      <c r="B290" t="s">
        <v>659</v>
      </c>
      <c r="C290" t="s">
        <v>664</v>
      </c>
      <c r="D290">
        <v>5133257</v>
      </c>
      <c r="E290" t="s">
        <v>38</v>
      </c>
      <c r="F290">
        <v>2019</v>
      </c>
      <c r="I290" s="2">
        <v>2.62</v>
      </c>
      <c r="J290" s="2">
        <v>0.95</v>
      </c>
      <c r="K290" s="2">
        <v>0</v>
      </c>
      <c r="L290" s="2">
        <v>0</v>
      </c>
      <c r="M290" s="2">
        <v>1.67</v>
      </c>
      <c r="N290" s="2">
        <v>0</v>
      </c>
      <c r="O290" s="2">
        <v>52</v>
      </c>
      <c r="P290" s="2">
        <v>0</v>
      </c>
      <c r="Q290" s="2">
        <v>0</v>
      </c>
      <c r="U290" t="s">
        <v>38</v>
      </c>
      <c r="W290" t="s">
        <v>70</v>
      </c>
      <c r="X290" s="2">
        <v>40</v>
      </c>
      <c r="Y290" t="s">
        <v>49</v>
      </c>
      <c r="Z290" t="s">
        <v>71</v>
      </c>
      <c r="AA290" s="2"/>
      <c r="AB290" s="2"/>
      <c r="AC290" s="2"/>
      <c r="AD290" s="2"/>
    </row>
    <row r="291" spans="1:30" x14ac:dyDescent="0.3">
      <c r="A291" t="s">
        <v>665</v>
      </c>
      <c r="B291" t="s">
        <v>666</v>
      </c>
      <c r="C291" t="s">
        <v>667</v>
      </c>
      <c r="D291">
        <v>1758706</v>
      </c>
      <c r="E291" t="s">
        <v>33</v>
      </c>
      <c r="F291">
        <v>2019</v>
      </c>
      <c r="I291" s="2">
        <v>1.7</v>
      </c>
      <c r="J291" s="2">
        <v>1.2</v>
      </c>
      <c r="K291" s="2">
        <v>0.5</v>
      </c>
      <c r="L291" s="2">
        <v>0</v>
      </c>
      <c r="M291" s="2">
        <v>0</v>
      </c>
      <c r="N291" s="2">
        <v>0</v>
      </c>
      <c r="O291" s="2">
        <v>10</v>
      </c>
      <c r="P291" s="2">
        <v>0</v>
      </c>
      <c r="Q291" s="2">
        <v>0</v>
      </c>
      <c r="U291" t="s">
        <v>33</v>
      </c>
      <c r="W291" t="s">
        <v>34</v>
      </c>
      <c r="X291" s="2">
        <v>32</v>
      </c>
      <c r="Y291" t="s">
        <v>83</v>
      </c>
      <c r="Z291" t="s">
        <v>74</v>
      </c>
      <c r="AA291" s="2">
        <v>0</v>
      </c>
      <c r="AB291" s="2">
        <v>0</v>
      </c>
      <c r="AC291" s="2">
        <v>0</v>
      </c>
      <c r="AD291" s="2">
        <v>0</v>
      </c>
    </row>
    <row r="292" spans="1:30" x14ac:dyDescent="0.3">
      <c r="A292" t="s">
        <v>665</v>
      </c>
      <c r="B292" t="s">
        <v>666</v>
      </c>
      <c r="C292" t="s">
        <v>668</v>
      </c>
      <c r="D292">
        <v>1758706</v>
      </c>
      <c r="E292" t="s">
        <v>38</v>
      </c>
      <c r="F292">
        <v>2019</v>
      </c>
      <c r="I292" s="2">
        <v>1.7</v>
      </c>
      <c r="J292" s="2">
        <v>1</v>
      </c>
      <c r="K292" s="2">
        <v>0.7</v>
      </c>
      <c r="L292" s="2">
        <v>0</v>
      </c>
      <c r="M292" s="2">
        <v>0</v>
      </c>
      <c r="N292" s="2">
        <v>0</v>
      </c>
      <c r="O292" s="2">
        <v>10</v>
      </c>
      <c r="P292" s="2">
        <v>0</v>
      </c>
      <c r="Q292" s="2">
        <v>0</v>
      </c>
      <c r="U292" t="s">
        <v>38</v>
      </c>
      <c r="W292" t="s">
        <v>34</v>
      </c>
      <c r="X292" s="2">
        <v>32</v>
      </c>
      <c r="Y292" t="s">
        <v>83</v>
      </c>
      <c r="Z292" t="s">
        <v>74</v>
      </c>
      <c r="AA292" s="2">
        <v>0</v>
      </c>
      <c r="AB292" s="2">
        <v>0</v>
      </c>
      <c r="AC292" s="2">
        <v>0</v>
      </c>
      <c r="AD292" s="2">
        <v>0</v>
      </c>
    </row>
    <row r="293" spans="1:30" x14ac:dyDescent="0.3">
      <c r="A293" t="s">
        <v>665</v>
      </c>
      <c r="B293" t="s">
        <v>666</v>
      </c>
      <c r="C293" t="s">
        <v>669</v>
      </c>
      <c r="D293">
        <v>1758706</v>
      </c>
      <c r="E293" t="s">
        <v>40</v>
      </c>
      <c r="F293">
        <v>2019</v>
      </c>
      <c r="I293" s="2">
        <v>2.0499999999999998</v>
      </c>
      <c r="J293" s="2">
        <v>1.8</v>
      </c>
      <c r="K293" s="2">
        <v>0.25</v>
      </c>
      <c r="L293" s="2">
        <v>0</v>
      </c>
      <c r="M293" s="2">
        <v>0</v>
      </c>
      <c r="N293" s="2">
        <v>0</v>
      </c>
      <c r="O293" s="2">
        <v>10</v>
      </c>
      <c r="P293" s="2">
        <v>0</v>
      </c>
      <c r="Q293" s="2">
        <v>0</v>
      </c>
      <c r="U293" t="s">
        <v>40</v>
      </c>
      <c r="W293" t="s">
        <v>34</v>
      </c>
      <c r="X293" s="2">
        <v>32</v>
      </c>
      <c r="Y293" t="s">
        <v>83</v>
      </c>
      <c r="Z293" t="s">
        <v>74</v>
      </c>
      <c r="AA293" s="2">
        <v>0</v>
      </c>
      <c r="AB293" s="2">
        <v>0</v>
      </c>
      <c r="AC293" s="2">
        <v>0</v>
      </c>
      <c r="AD293" s="2">
        <v>0</v>
      </c>
    </row>
    <row r="294" spans="1:30" x14ac:dyDescent="0.3">
      <c r="A294" t="s">
        <v>665</v>
      </c>
      <c r="B294" t="s">
        <v>666</v>
      </c>
      <c r="C294" t="s">
        <v>670</v>
      </c>
      <c r="D294">
        <v>1758706</v>
      </c>
      <c r="E294" t="s">
        <v>42</v>
      </c>
      <c r="F294">
        <v>2019</v>
      </c>
      <c r="I294" s="2">
        <v>1.9</v>
      </c>
      <c r="J294" s="2">
        <v>1.4</v>
      </c>
      <c r="K294" s="2">
        <v>0.5</v>
      </c>
      <c r="L294" s="2">
        <v>0</v>
      </c>
      <c r="M294" s="2">
        <v>0</v>
      </c>
      <c r="N294" s="2">
        <v>0</v>
      </c>
      <c r="O294" s="2">
        <v>10</v>
      </c>
      <c r="P294" s="2">
        <v>0</v>
      </c>
      <c r="Q294" s="2">
        <v>0</v>
      </c>
      <c r="U294" t="s">
        <v>42</v>
      </c>
      <c r="W294" t="s">
        <v>34</v>
      </c>
      <c r="X294" s="2">
        <v>32</v>
      </c>
      <c r="Y294" t="s">
        <v>83</v>
      </c>
      <c r="Z294" t="s">
        <v>74</v>
      </c>
      <c r="AA294" s="2">
        <v>0</v>
      </c>
      <c r="AB294" s="2">
        <v>0</v>
      </c>
      <c r="AC294" s="2">
        <v>0</v>
      </c>
      <c r="AD294" s="2">
        <v>0</v>
      </c>
    </row>
    <row r="295" spans="1:30" x14ac:dyDescent="0.3">
      <c r="A295" t="s">
        <v>665</v>
      </c>
      <c r="B295" t="s">
        <v>666</v>
      </c>
      <c r="C295" t="s">
        <v>671</v>
      </c>
      <c r="D295">
        <v>1758706</v>
      </c>
      <c r="E295" t="s">
        <v>44</v>
      </c>
      <c r="F295">
        <v>2019</v>
      </c>
      <c r="I295" s="2">
        <v>1.65</v>
      </c>
      <c r="J295" s="2">
        <v>0.9</v>
      </c>
      <c r="K295" s="2">
        <v>0.75</v>
      </c>
      <c r="L295" s="2">
        <v>0</v>
      </c>
      <c r="M295" s="2">
        <v>0</v>
      </c>
      <c r="N295" s="2">
        <v>0</v>
      </c>
      <c r="O295" s="2">
        <v>10</v>
      </c>
      <c r="P295" s="2">
        <v>0</v>
      </c>
      <c r="Q295" s="2">
        <v>0</v>
      </c>
      <c r="U295" t="s">
        <v>44</v>
      </c>
      <c r="W295" t="s">
        <v>34</v>
      </c>
      <c r="X295" s="2">
        <v>32</v>
      </c>
      <c r="Y295" t="s">
        <v>83</v>
      </c>
      <c r="Z295" t="s">
        <v>74</v>
      </c>
      <c r="AA295" s="2">
        <v>0</v>
      </c>
      <c r="AB295" s="2">
        <v>0</v>
      </c>
      <c r="AC295" s="2">
        <v>0</v>
      </c>
      <c r="AD295" s="2">
        <v>0</v>
      </c>
    </row>
    <row r="296" spans="1:30" x14ac:dyDescent="0.3">
      <c r="A296" t="s">
        <v>672</v>
      </c>
      <c r="B296" t="s">
        <v>556</v>
      </c>
      <c r="C296" t="s">
        <v>495</v>
      </c>
      <c r="D296">
        <v>4382191</v>
      </c>
      <c r="E296" t="s">
        <v>33</v>
      </c>
      <c r="F296">
        <v>2019</v>
      </c>
      <c r="I296" s="2">
        <v>0.7</v>
      </c>
      <c r="J296" s="2">
        <v>0.7</v>
      </c>
      <c r="K296" s="2">
        <v>0</v>
      </c>
      <c r="L296" s="2">
        <v>0</v>
      </c>
      <c r="M296" s="2">
        <v>0</v>
      </c>
      <c r="N296" s="2">
        <v>0</v>
      </c>
      <c r="O296" s="2">
        <v>6</v>
      </c>
      <c r="P296" s="2">
        <v>0</v>
      </c>
      <c r="Q296" s="2">
        <v>0</v>
      </c>
      <c r="U296" t="s">
        <v>33</v>
      </c>
      <c r="W296" t="s">
        <v>70</v>
      </c>
      <c r="X296" s="2">
        <v>10</v>
      </c>
      <c r="Y296" t="s">
        <v>83</v>
      </c>
      <c r="Z296" t="s">
        <v>673</v>
      </c>
      <c r="AA296" s="2"/>
      <c r="AB296" s="2"/>
      <c r="AC296" s="2"/>
      <c r="AD296" s="2"/>
    </row>
    <row r="297" spans="1:30" x14ac:dyDescent="0.3">
      <c r="A297" t="s">
        <v>674</v>
      </c>
      <c r="B297" t="s">
        <v>556</v>
      </c>
      <c r="C297" t="s">
        <v>675</v>
      </c>
      <c r="D297">
        <v>4987165</v>
      </c>
      <c r="E297" t="s">
        <v>407</v>
      </c>
      <c r="F297">
        <v>2019</v>
      </c>
      <c r="I297" s="2">
        <v>4.5</v>
      </c>
      <c r="J297" s="2">
        <v>2.5</v>
      </c>
      <c r="K297" s="2">
        <v>2</v>
      </c>
      <c r="L297" s="2">
        <v>0</v>
      </c>
      <c r="M297" s="2">
        <v>0</v>
      </c>
      <c r="N297" s="2">
        <v>0</v>
      </c>
      <c r="O297" s="2">
        <v>234</v>
      </c>
      <c r="P297" s="2">
        <v>0</v>
      </c>
      <c r="Q297" s="2">
        <v>0</v>
      </c>
      <c r="T297" t="s">
        <v>407</v>
      </c>
      <c r="W297" t="s">
        <v>60</v>
      </c>
      <c r="X297" s="2">
        <v>35</v>
      </c>
      <c r="Y297" t="s">
        <v>83</v>
      </c>
      <c r="Z297" t="s">
        <v>103</v>
      </c>
      <c r="AA297" s="2"/>
      <c r="AB297" s="2"/>
      <c r="AC297" s="2"/>
      <c r="AD297" s="2"/>
    </row>
    <row r="298" spans="1:30" x14ac:dyDescent="0.3">
      <c r="A298" t="s">
        <v>676</v>
      </c>
      <c r="B298" t="s">
        <v>107</v>
      </c>
      <c r="C298" t="s">
        <v>677</v>
      </c>
      <c r="D298">
        <v>2813433</v>
      </c>
      <c r="E298" t="s">
        <v>42</v>
      </c>
      <c r="F298">
        <v>2019</v>
      </c>
      <c r="I298" s="2">
        <v>2.7</v>
      </c>
      <c r="J298" s="2">
        <v>1</v>
      </c>
      <c r="K298" s="2">
        <v>1.7</v>
      </c>
      <c r="L298" s="2">
        <v>0</v>
      </c>
      <c r="M298" s="2">
        <v>0</v>
      </c>
      <c r="N298" s="2">
        <v>0</v>
      </c>
      <c r="O298" s="2">
        <v>0</v>
      </c>
      <c r="P298" s="2">
        <v>10</v>
      </c>
      <c r="Q298" s="2">
        <v>0</v>
      </c>
      <c r="T298" t="s">
        <v>42</v>
      </c>
      <c r="W298" t="s">
        <v>70</v>
      </c>
      <c r="X298" s="2">
        <v>40</v>
      </c>
      <c r="Y298" t="s">
        <v>158</v>
      </c>
      <c r="Z298" t="s">
        <v>159</v>
      </c>
      <c r="AA298" s="2"/>
      <c r="AB298" s="2"/>
      <c r="AC298" s="2"/>
      <c r="AD298" s="2"/>
    </row>
    <row r="299" spans="1:30" x14ac:dyDescent="0.3">
      <c r="A299" t="s">
        <v>678</v>
      </c>
      <c r="B299" t="s">
        <v>679</v>
      </c>
      <c r="C299" t="s">
        <v>680</v>
      </c>
      <c r="D299">
        <v>4885366</v>
      </c>
      <c r="E299" t="s">
        <v>33</v>
      </c>
      <c r="F299">
        <v>2019</v>
      </c>
      <c r="I299" s="2">
        <v>2</v>
      </c>
      <c r="J299" s="2">
        <v>1</v>
      </c>
      <c r="K299" s="2">
        <v>1</v>
      </c>
      <c r="L299" s="2">
        <v>0</v>
      </c>
      <c r="M299" s="2">
        <v>0</v>
      </c>
      <c r="N299" s="2">
        <v>0</v>
      </c>
      <c r="O299" s="2">
        <v>0</v>
      </c>
      <c r="P299" s="2">
        <v>21</v>
      </c>
      <c r="Q299" s="2">
        <v>0</v>
      </c>
      <c r="U299" t="s">
        <v>33</v>
      </c>
      <c r="W299" t="s">
        <v>34</v>
      </c>
      <c r="X299" s="2">
        <v>37</v>
      </c>
      <c r="Y299" t="s">
        <v>195</v>
      </c>
      <c r="Z299" t="s">
        <v>257</v>
      </c>
      <c r="AA299" s="2"/>
      <c r="AB299" s="2"/>
      <c r="AC299" s="2"/>
      <c r="AD299" s="2"/>
    </row>
    <row r="300" spans="1:30" x14ac:dyDescent="0.3">
      <c r="A300" t="s">
        <v>678</v>
      </c>
      <c r="B300" t="s">
        <v>679</v>
      </c>
      <c r="C300" t="s">
        <v>681</v>
      </c>
      <c r="D300">
        <v>4885366</v>
      </c>
      <c r="E300" t="s">
        <v>40</v>
      </c>
      <c r="F300">
        <v>2019</v>
      </c>
      <c r="I300" s="2">
        <v>2</v>
      </c>
      <c r="J300" s="2">
        <v>1</v>
      </c>
      <c r="K300" s="2">
        <v>1</v>
      </c>
      <c r="L300" s="2">
        <v>0</v>
      </c>
      <c r="M300" s="2">
        <v>0</v>
      </c>
      <c r="N300" s="2">
        <v>0</v>
      </c>
      <c r="O300" s="2">
        <v>0</v>
      </c>
      <c r="P300" s="2">
        <v>21</v>
      </c>
      <c r="Q300" s="2">
        <v>0</v>
      </c>
      <c r="U300" t="s">
        <v>40</v>
      </c>
      <c r="W300" t="s">
        <v>34</v>
      </c>
      <c r="X300" s="2">
        <v>37</v>
      </c>
      <c r="Y300" t="s">
        <v>195</v>
      </c>
      <c r="Z300" t="s">
        <v>257</v>
      </c>
      <c r="AA300" s="2"/>
      <c r="AB300" s="2"/>
      <c r="AC300" s="2"/>
      <c r="AD300" s="2"/>
    </row>
    <row r="301" spans="1:30" x14ac:dyDescent="0.3">
      <c r="A301" t="s">
        <v>682</v>
      </c>
      <c r="B301" t="s">
        <v>193</v>
      </c>
      <c r="C301" t="s">
        <v>307</v>
      </c>
      <c r="D301">
        <v>5871375</v>
      </c>
      <c r="E301" t="s">
        <v>38</v>
      </c>
      <c r="F301">
        <v>2019</v>
      </c>
      <c r="I301" s="2">
        <v>12.1</v>
      </c>
      <c r="J301" s="2">
        <v>4.0999999999999996</v>
      </c>
      <c r="K301" s="2">
        <v>8</v>
      </c>
      <c r="L301" s="2">
        <v>0</v>
      </c>
      <c r="M301" s="2">
        <v>0</v>
      </c>
      <c r="N301" s="2">
        <v>17</v>
      </c>
      <c r="O301" s="2">
        <v>0</v>
      </c>
      <c r="P301" s="2">
        <v>0</v>
      </c>
      <c r="Q301" s="2">
        <v>0</v>
      </c>
      <c r="U301" t="s">
        <v>38</v>
      </c>
      <c r="W301" t="s">
        <v>48</v>
      </c>
      <c r="X301" s="2">
        <v>168</v>
      </c>
      <c r="Y301" t="s">
        <v>49</v>
      </c>
      <c r="Z301" t="s">
        <v>159</v>
      </c>
      <c r="AA301" s="2"/>
      <c r="AB301" s="2"/>
      <c r="AC301" s="2"/>
      <c r="AD301" s="2"/>
    </row>
    <row r="302" spans="1:30" x14ac:dyDescent="0.3">
      <c r="A302" t="s">
        <v>683</v>
      </c>
      <c r="B302" t="s">
        <v>298</v>
      </c>
      <c r="C302" t="s">
        <v>351</v>
      </c>
      <c r="D302">
        <v>2788586</v>
      </c>
      <c r="E302" t="s">
        <v>42</v>
      </c>
      <c r="F302">
        <v>2019</v>
      </c>
      <c r="I302" s="2">
        <v>1.75</v>
      </c>
      <c r="J302" s="2">
        <v>1.5</v>
      </c>
      <c r="K302" s="2">
        <v>0.25</v>
      </c>
      <c r="L302" s="2">
        <v>0</v>
      </c>
      <c r="M302" s="2">
        <v>0</v>
      </c>
      <c r="N302" s="2">
        <v>0</v>
      </c>
      <c r="O302" s="2">
        <v>17</v>
      </c>
      <c r="P302" s="2">
        <v>0</v>
      </c>
      <c r="Q302" s="2">
        <v>0</v>
      </c>
      <c r="U302" t="s">
        <v>42</v>
      </c>
      <c r="W302" t="s">
        <v>34</v>
      </c>
      <c r="X302" s="2">
        <v>43</v>
      </c>
      <c r="Y302" t="s">
        <v>684</v>
      </c>
      <c r="Z302" t="s">
        <v>149</v>
      </c>
      <c r="AA302" s="2"/>
      <c r="AB302" s="2"/>
      <c r="AC302" s="2"/>
      <c r="AD302" s="2"/>
    </row>
    <row r="303" spans="1:30" x14ac:dyDescent="0.3">
      <c r="A303" t="s">
        <v>685</v>
      </c>
      <c r="B303" t="s">
        <v>685</v>
      </c>
      <c r="C303" t="s">
        <v>686</v>
      </c>
      <c r="D303">
        <v>5943218</v>
      </c>
      <c r="E303" t="s">
        <v>47</v>
      </c>
      <c r="F303">
        <v>2019</v>
      </c>
      <c r="I303" s="2">
        <v>1.45</v>
      </c>
      <c r="J303" s="2">
        <v>0.5</v>
      </c>
      <c r="K303" s="2">
        <v>0</v>
      </c>
      <c r="L303" s="2">
        <v>0</v>
      </c>
      <c r="M303" s="2">
        <v>0.95</v>
      </c>
      <c r="N303" s="2">
        <v>0</v>
      </c>
      <c r="O303" s="2">
        <v>15</v>
      </c>
      <c r="P303" s="2">
        <v>2</v>
      </c>
      <c r="Q303" s="2">
        <v>0</v>
      </c>
      <c r="V303" t="s">
        <v>47</v>
      </c>
      <c r="W303" t="s">
        <v>34</v>
      </c>
      <c r="X303" s="2">
        <v>30</v>
      </c>
      <c r="Y303" t="s">
        <v>83</v>
      </c>
      <c r="Z303" t="s">
        <v>246</v>
      </c>
      <c r="AA303" s="2"/>
      <c r="AB303" s="2"/>
      <c r="AC303" s="2"/>
      <c r="AD303" s="2"/>
    </row>
    <row r="304" spans="1:30" x14ac:dyDescent="0.3">
      <c r="A304" t="s">
        <v>687</v>
      </c>
      <c r="B304" t="s">
        <v>688</v>
      </c>
      <c r="C304" t="s">
        <v>689</v>
      </c>
      <c r="D304">
        <v>3994122</v>
      </c>
      <c r="E304" t="s">
        <v>33</v>
      </c>
      <c r="F304">
        <v>2019</v>
      </c>
      <c r="I304" s="2">
        <v>3.2</v>
      </c>
      <c r="J304" s="2">
        <v>2.2000000000000002</v>
      </c>
      <c r="K304" s="2">
        <v>1</v>
      </c>
      <c r="L304" s="2">
        <v>0</v>
      </c>
      <c r="M304" s="2">
        <v>0</v>
      </c>
      <c r="N304" s="2">
        <v>0</v>
      </c>
      <c r="O304" s="2">
        <v>15</v>
      </c>
      <c r="P304" s="2">
        <v>25</v>
      </c>
      <c r="Q304" s="2">
        <v>0</v>
      </c>
      <c r="S304" t="s">
        <v>224</v>
      </c>
      <c r="W304" t="s">
        <v>34</v>
      </c>
      <c r="X304" s="2">
        <v>48</v>
      </c>
      <c r="Y304" t="s">
        <v>690</v>
      </c>
      <c r="Z304" t="s">
        <v>74</v>
      </c>
      <c r="AA304" s="2"/>
      <c r="AB304" s="2"/>
      <c r="AC304" s="2"/>
      <c r="AD304" s="2"/>
    </row>
    <row r="305" spans="1:30" x14ac:dyDescent="0.3">
      <c r="A305" t="s">
        <v>320</v>
      </c>
      <c r="B305" t="s">
        <v>320</v>
      </c>
      <c r="C305" t="s">
        <v>247</v>
      </c>
      <c r="D305">
        <v>7384495</v>
      </c>
      <c r="E305" t="s">
        <v>40</v>
      </c>
      <c r="F305">
        <v>2019</v>
      </c>
      <c r="I305" s="2">
        <v>4.3099999999999996</v>
      </c>
      <c r="J305" s="2">
        <v>1.1000000000000001</v>
      </c>
      <c r="K305" s="2">
        <v>3.21</v>
      </c>
      <c r="L305" s="2">
        <v>0</v>
      </c>
      <c r="M305" s="2">
        <v>0</v>
      </c>
      <c r="N305" s="2">
        <v>0</v>
      </c>
      <c r="O305" s="2">
        <v>15</v>
      </c>
      <c r="P305" s="2">
        <v>15</v>
      </c>
      <c r="Q305" s="2">
        <v>0</v>
      </c>
      <c r="U305" t="s">
        <v>40</v>
      </c>
      <c r="W305" t="s">
        <v>34</v>
      </c>
      <c r="X305" s="2">
        <v>30</v>
      </c>
      <c r="Y305" t="s">
        <v>691</v>
      </c>
      <c r="Z305" t="s">
        <v>246</v>
      </c>
      <c r="AA305" s="2">
        <v>0</v>
      </c>
      <c r="AB305" s="2">
        <v>0</v>
      </c>
      <c r="AC305" s="2">
        <v>0</v>
      </c>
      <c r="AD305" s="2">
        <v>0</v>
      </c>
    </row>
    <row r="306" spans="1:30" x14ac:dyDescent="0.3">
      <c r="A306" t="s">
        <v>502</v>
      </c>
      <c r="B306" t="s">
        <v>502</v>
      </c>
      <c r="C306" t="s">
        <v>692</v>
      </c>
      <c r="D306">
        <v>3650770</v>
      </c>
      <c r="E306" t="s">
        <v>42</v>
      </c>
      <c r="F306">
        <v>2019</v>
      </c>
      <c r="I306" s="2">
        <v>3.6</v>
      </c>
      <c r="J306" s="2">
        <v>1.6</v>
      </c>
      <c r="K306" s="2">
        <v>2</v>
      </c>
      <c r="L306" s="2">
        <v>0</v>
      </c>
      <c r="M306" s="2">
        <v>0</v>
      </c>
      <c r="N306" s="2">
        <v>0</v>
      </c>
      <c r="O306" s="2">
        <v>10</v>
      </c>
      <c r="P306" s="2">
        <v>0</v>
      </c>
      <c r="Q306" s="2">
        <v>0</v>
      </c>
      <c r="T306" t="s">
        <v>42</v>
      </c>
      <c r="W306" t="s">
        <v>34</v>
      </c>
      <c r="X306" s="2">
        <v>50</v>
      </c>
      <c r="Y306" t="s">
        <v>693</v>
      </c>
      <c r="Z306" t="s">
        <v>159</v>
      </c>
      <c r="AA306" s="2"/>
      <c r="AB306" s="2"/>
      <c r="AC306" s="2"/>
      <c r="AD306" s="2"/>
    </row>
    <row r="307" spans="1:30" x14ac:dyDescent="0.3">
      <c r="A307" t="s">
        <v>694</v>
      </c>
      <c r="B307" t="s">
        <v>155</v>
      </c>
      <c r="C307" t="s">
        <v>351</v>
      </c>
      <c r="D307">
        <v>6361701</v>
      </c>
      <c r="E307" t="s">
        <v>42</v>
      </c>
      <c r="F307">
        <v>2019</v>
      </c>
      <c r="I307" s="2">
        <v>1.7</v>
      </c>
      <c r="J307" s="2">
        <v>1.7</v>
      </c>
      <c r="K307" s="2">
        <v>0</v>
      </c>
      <c r="L307" s="2">
        <v>0</v>
      </c>
      <c r="M307" s="2">
        <v>0</v>
      </c>
      <c r="N307" s="2">
        <v>0</v>
      </c>
      <c r="O307" s="2">
        <v>20</v>
      </c>
      <c r="P307" s="2">
        <v>0</v>
      </c>
      <c r="Q307" s="2">
        <v>0</v>
      </c>
      <c r="U307" t="s">
        <v>42</v>
      </c>
      <c r="W307" t="s">
        <v>34</v>
      </c>
      <c r="X307" s="2">
        <v>35</v>
      </c>
      <c r="Y307" t="s">
        <v>77</v>
      </c>
      <c r="Z307" t="s">
        <v>149</v>
      </c>
      <c r="AA307" s="2"/>
      <c r="AB307" s="2"/>
      <c r="AC307" s="2"/>
      <c r="AD307" s="2"/>
    </row>
    <row r="308" spans="1:30" x14ac:dyDescent="0.3">
      <c r="A308" t="s">
        <v>695</v>
      </c>
      <c r="B308" t="s">
        <v>696</v>
      </c>
      <c r="C308" t="s">
        <v>697</v>
      </c>
      <c r="D308">
        <v>1494293</v>
      </c>
      <c r="E308" t="s">
        <v>40</v>
      </c>
      <c r="F308">
        <v>2019</v>
      </c>
      <c r="I308" s="2">
        <v>1.34</v>
      </c>
      <c r="J308" s="2">
        <v>0.14000000000000001</v>
      </c>
      <c r="K308" s="2">
        <v>1</v>
      </c>
      <c r="L308" s="2">
        <v>0.2</v>
      </c>
      <c r="M308" s="2">
        <v>0</v>
      </c>
      <c r="N308" s="2">
        <v>0</v>
      </c>
      <c r="O308" s="2">
        <v>4</v>
      </c>
      <c r="P308" s="2">
        <v>3</v>
      </c>
      <c r="Q308" s="2">
        <v>0</v>
      </c>
      <c r="U308" t="s">
        <v>40</v>
      </c>
      <c r="W308" t="s">
        <v>60</v>
      </c>
      <c r="X308" s="2">
        <v>9</v>
      </c>
      <c r="Y308" t="s">
        <v>83</v>
      </c>
      <c r="Z308" t="s">
        <v>525</v>
      </c>
      <c r="AA308" s="2"/>
      <c r="AB308" s="2"/>
      <c r="AC308" s="2"/>
      <c r="AD308" s="2"/>
    </row>
    <row r="309" spans="1:30" x14ac:dyDescent="0.3">
      <c r="A309" t="s">
        <v>587</v>
      </c>
      <c r="B309" t="s">
        <v>587</v>
      </c>
      <c r="C309" t="s">
        <v>698</v>
      </c>
      <c r="D309">
        <v>1991772</v>
      </c>
      <c r="E309" t="s">
        <v>33</v>
      </c>
      <c r="F309">
        <v>2019</v>
      </c>
      <c r="I309" s="2">
        <v>25.8</v>
      </c>
      <c r="J309" s="2">
        <v>1.4</v>
      </c>
      <c r="K309" s="2">
        <v>18</v>
      </c>
      <c r="L309" s="2">
        <v>6.4</v>
      </c>
      <c r="M309" s="2">
        <v>0</v>
      </c>
      <c r="N309" s="2">
        <v>60</v>
      </c>
      <c r="O309" s="2">
        <v>0</v>
      </c>
      <c r="P309" s="2">
        <v>0</v>
      </c>
      <c r="Q309" s="2">
        <v>0</v>
      </c>
      <c r="U309" t="s">
        <v>33</v>
      </c>
      <c r="W309" t="s">
        <v>48</v>
      </c>
      <c r="X309" s="2">
        <v>168</v>
      </c>
      <c r="Y309" t="s">
        <v>208</v>
      </c>
      <c r="Z309" t="s">
        <v>266</v>
      </c>
      <c r="AA309" s="2"/>
      <c r="AB309" s="2"/>
      <c r="AC309" s="2"/>
      <c r="AD309" s="2"/>
    </row>
    <row r="310" spans="1:30" x14ac:dyDescent="0.3">
      <c r="A310" t="s">
        <v>320</v>
      </c>
      <c r="B310" t="s">
        <v>320</v>
      </c>
      <c r="C310" t="s">
        <v>699</v>
      </c>
      <c r="D310">
        <v>4382500</v>
      </c>
      <c r="E310" t="s">
        <v>40</v>
      </c>
      <c r="F310">
        <v>2019</v>
      </c>
      <c r="I310" s="2">
        <v>3.3</v>
      </c>
      <c r="J310" s="2">
        <v>0.6</v>
      </c>
      <c r="K310" s="2">
        <v>2.7</v>
      </c>
      <c r="L310" s="2">
        <v>0</v>
      </c>
      <c r="M310" s="2">
        <v>0</v>
      </c>
      <c r="N310" s="2">
        <v>8</v>
      </c>
      <c r="O310" s="2">
        <v>0</v>
      </c>
      <c r="P310" s="2">
        <v>0</v>
      </c>
      <c r="Q310" s="2">
        <v>0</v>
      </c>
      <c r="U310" t="s">
        <v>40</v>
      </c>
      <c r="W310" t="s">
        <v>48</v>
      </c>
      <c r="X310" s="2">
        <v>56</v>
      </c>
      <c r="Y310" t="s">
        <v>691</v>
      </c>
      <c r="Z310" t="s">
        <v>246</v>
      </c>
      <c r="AA310" s="2"/>
      <c r="AB310" s="2"/>
      <c r="AC310" s="2">
        <v>0</v>
      </c>
      <c r="AD310" s="2"/>
    </row>
    <row r="311" spans="1:30" x14ac:dyDescent="0.3">
      <c r="A311" t="s">
        <v>700</v>
      </c>
      <c r="B311" t="s">
        <v>155</v>
      </c>
      <c r="C311" t="s">
        <v>701</v>
      </c>
      <c r="D311">
        <v>7790627</v>
      </c>
      <c r="E311" t="s">
        <v>157</v>
      </c>
      <c r="F311">
        <v>2019</v>
      </c>
      <c r="I311" s="2">
        <v>3.64</v>
      </c>
      <c r="J311" s="2">
        <v>0.5</v>
      </c>
      <c r="K311" s="2">
        <v>3.14</v>
      </c>
      <c r="L311" s="2">
        <v>0</v>
      </c>
      <c r="M311" s="2">
        <v>0</v>
      </c>
      <c r="N311" s="2">
        <v>0</v>
      </c>
      <c r="O311" s="2">
        <v>10</v>
      </c>
      <c r="P311" s="2">
        <v>5</v>
      </c>
      <c r="Q311" s="2">
        <v>0</v>
      </c>
      <c r="T311" t="s">
        <v>157</v>
      </c>
      <c r="W311" t="s">
        <v>60</v>
      </c>
      <c r="X311" s="2">
        <v>40</v>
      </c>
      <c r="Y311" t="s">
        <v>702</v>
      </c>
      <c r="Z311" t="s">
        <v>159</v>
      </c>
      <c r="AA311" s="2"/>
      <c r="AB311" s="2"/>
      <c r="AC311" s="2"/>
      <c r="AD311" s="2"/>
    </row>
    <row r="312" spans="1:30" x14ac:dyDescent="0.3">
      <c r="A312" t="s">
        <v>703</v>
      </c>
      <c r="B312" t="s">
        <v>703</v>
      </c>
      <c r="C312" t="s">
        <v>64</v>
      </c>
      <c r="D312">
        <v>1826777</v>
      </c>
      <c r="E312" t="s">
        <v>38</v>
      </c>
      <c r="F312">
        <v>2019</v>
      </c>
      <c r="I312" s="2">
        <v>9</v>
      </c>
      <c r="J312" s="2">
        <v>1</v>
      </c>
      <c r="K312" s="2">
        <v>8</v>
      </c>
      <c r="L312" s="2">
        <v>0</v>
      </c>
      <c r="M312" s="2">
        <v>0</v>
      </c>
      <c r="N312" s="2">
        <v>0</v>
      </c>
      <c r="O312" s="2">
        <v>20</v>
      </c>
      <c r="P312" s="2">
        <v>0</v>
      </c>
      <c r="Q312" s="2">
        <v>0</v>
      </c>
      <c r="S312" t="s">
        <v>38</v>
      </c>
      <c r="W312" t="s">
        <v>34</v>
      </c>
      <c r="X312" s="2">
        <v>105</v>
      </c>
      <c r="Y312" t="s">
        <v>77</v>
      </c>
      <c r="Z312" t="s">
        <v>93</v>
      </c>
      <c r="AA312" s="2"/>
      <c r="AB312" s="2"/>
      <c r="AC312" s="2"/>
      <c r="AD312" s="2"/>
    </row>
    <row r="313" spans="1:30" x14ac:dyDescent="0.3">
      <c r="A313" t="s">
        <v>704</v>
      </c>
      <c r="B313" t="s">
        <v>31</v>
      </c>
      <c r="C313" t="s">
        <v>705</v>
      </c>
      <c r="D313">
        <v>5903063</v>
      </c>
      <c r="E313" t="s">
        <v>38</v>
      </c>
      <c r="F313">
        <v>2019</v>
      </c>
      <c r="I313" s="2">
        <v>1</v>
      </c>
      <c r="J313" s="2">
        <v>1</v>
      </c>
      <c r="K313" s="2">
        <v>0</v>
      </c>
      <c r="L313" s="2">
        <v>0</v>
      </c>
      <c r="M313" s="2">
        <v>0</v>
      </c>
      <c r="N313" s="2">
        <v>0</v>
      </c>
      <c r="O313" s="2">
        <v>13</v>
      </c>
      <c r="P313" s="2">
        <v>0</v>
      </c>
      <c r="Q313" s="2">
        <v>0</v>
      </c>
      <c r="U313" t="s">
        <v>38</v>
      </c>
      <c r="W313" t="s">
        <v>60</v>
      </c>
      <c r="X313" s="2">
        <v>51</v>
      </c>
      <c r="Y313" t="s">
        <v>77</v>
      </c>
      <c r="Z313" t="s">
        <v>50</v>
      </c>
      <c r="AA313" s="2"/>
      <c r="AB313" s="2"/>
      <c r="AC313" s="2"/>
      <c r="AD313" s="2"/>
    </row>
    <row r="314" spans="1:30" x14ac:dyDescent="0.3">
      <c r="A314" t="s">
        <v>518</v>
      </c>
      <c r="B314" t="s">
        <v>518</v>
      </c>
      <c r="C314" t="s">
        <v>706</v>
      </c>
      <c r="D314">
        <v>6375207</v>
      </c>
      <c r="E314" t="s">
        <v>40</v>
      </c>
      <c r="F314">
        <v>2019</v>
      </c>
      <c r="I314" s="2">
        <v>7.6</v>
      </c>
      <c r="J314" s="2">
        <v>0.6</v>
      </c>
      <c r="K314" s="2">
        <v>7</v>
      </c>
      <c r="L314" s="2">
        <v>0</v>
      </c>
      <c r="M314" s="2">
        <v>0</v>
      </c>
      <c r="N314" s="2">
        <v>4</v>
      </c>
      <c r="O314" s="2">
        <v>0</v>
      </c>
      <c r="P314" s="2">
        <v>0</v>
      </c>
      <c r="Q314" s="2">
        <v>0</v>
      </c>
      <c r="U314" t="s">
        <v>40</v>
      </c>
      <c r="W314" t="s">
        <v>48</v>
      </c>
      <c r="X314" s="2">
        <v>168</v>
      </c>
      <c r="Y314" t="s">
        <v>158</v>
      </c>
      <c r="Z314" t="s">
        <v>159</v>
      </c>
      <c r="AA314" s="2"/>
      <c r="AB314" s="2"/>
      <c r="AC314" s="2"/>
      <c r="AD314" s="2"/>
    </row>
    <row r="315" spans="1:30" x14ac:dyDescent="0.3">
      <c r="A315" t="s">
        <v>707</v>
      </c>
      <c r="B315" t="s">
        <v>685</v>
      </c>
      <c r="C315" t="s">
        <v>708</v>
      </c>
      <c r="D315">
        <v>8299792</v>
      </c>
      <c r="E315" t="s">
        <v>47</v>
      </c>
      <c r="F315">
        <v>2019</v>
      </c>
      <c r="I315" s="2">
        <v>1.85</v>
      </c>
      <c r="J315" s="2">
        <v>0.7</v>
      </c>
      <c r="K315" s="2">
        <v>0</v>
      </c>
      <c r="L315" s="2">
        <v>0</v>
      </c>
      <c r="M315" s="2">
        <v>1.1499999999999999</v>
      </c>
      <c r="N315" s="2">
        <v>0</v>
      </c>
      <c r="O315" s="2">
        <v>25</v>
      </c>
      <c r="P315" s="2">
        <v>0</v>
      </c>
      <c r="Q315" s="2">
        <v>0</v>
      </c>
      <c r="V315" t="s">
        <v>47</v>
      </c>
      <c r="W315" t="s">
        <v>60</v>
      </c>
      <c r="X315" s="2">
        <v>24</v>
      </c>
      <c r="Y315" t="s">
        <v>83</v>
      </c>
      <c r="Z315" t="s">
        <v>257</v>
      </c>
      <c r="AA315" s="2"/>
      <c r="AB315" s="2"/>
      <c r="AC315" s="2"/>
      <c r="AD315" s="2"/>
    </row>
    <row r="316" spans="1:30" x14ac:dyDescent="0.3">
      <c r="A316" t="s">
        <v>52</v>
      </c>
      <c r="B316" t="s">
        <v>52</v>
      </c>
      <c r="C316" t="s">
        <v>709</v>
      </c>
      <c r="D316">
        <v>2189349</v>
      </c>
      <c r="E316" t="s">
        <v>38</v>
      </c>
      <c r="F316">
        <v>2019</v>
      </c>
      <c r="I316" s="2">
        <v>2.4</v>
      </c>
      <c r="J316" s="2">
        <v>0.25</v>
      </c>
      <c r="K316" s="2">
        <v>2.15</v>
      </c>
      <c r="L316" s="2">
        <v>0</v>
      </c>
      <c r="M316" s="2">
        <v>0</v>
      </c>
      <c r="N316" s="2">
        <v>0</v>
      </c>
      <c r="O316" s="2">
        <v>0</v>
      </c>
      <c r="P316" s="2">
        <v>2</v>
      </c>
      <c r="Q316" s="2">
        <v>0</v>
      </c>
      <c r="T316" t="s">
        <v>38</v>
      </c>
      <c r="W316" t="s">
        <v>34</v>
      </c>
      <c r="X316" s="2">
        <v>77</v>
      </c>
      <c r="Y316" t="s">
        <v>49</v>
      </c>
      <c r="Z316" t="s">
        <v>93</v>
      </c>
      <c r="AA316" s="2"/>
      <c r="AB316" s="2"/>
      <c r="AC316" s="2"/>
      <c r="AD316" s="2"/>
    </row>
    <row r="317" spans="1:30" x14ac:dyDescent="0.3">
      <c r="A317" t="s">
        <v>703</v>
      </c>
      <c r="B317" t="s">
        <v>703</v>
      </c>
      <c r="C317" t="s">
        <v>709</v>
      </c>
      <c r="D317">
        <v>5060032</v>
      </c>
      <c r="E317" t="s">
        <v>38</v>
      </c>
      <c r="F317">
        <v>2019</v>
      </c>
      <c r="I317" s="2">
        <v>2.2000000000000002</v>
      </c>
      <c r="J317" s="2">
        <v>0.2</v>
      </c>
      <c r="K317" s="2">
        <v>2</v>
      </c>
      <c r="L317" s="2">
        <v>0</v>
      </c>
      <c r="M317" s="2">
        <v>0</v>
      </c>
      <c r="N317" s="2">
        <v>0</v>
      </c>
      <c r="O317" s="2">
        <v>10</v>
      </c>
      <c r="P317" s="2">
        <v>0</v>
      </c>
      <c r="Q317" s="2">
        <v>0</v>
      </c>
      <c r="T317" t="s">
        <v>38</v>
      </c>
      <c r="W317" t="s">
        <v>34</v>
      </c>
      <c r="X317" s="2">
        <v>45</v>
      </c>
      <c r="Y317" t="s">
        <v>55</v>
      </c>
      <c r="Z317" t="s">
        <v>93</v>
      </c>
      <c r="AA317" s="2"/>
      <c r="AB317" s="2"/>
      <c r="AC317" s="2"/>
      <c r="AD317" s="2"/>
    </row>
    <row r="318" spans="1:30" x14ac:dyDescent="0.3">
      <c r="A318" t="s">
        <v>599</v>
      </c>
      <c r="B318" t="s">
        <v>514</v>
      </c>
      <c r="C318" t="s">
        <v>710</v>
      </c>
      <c r="D318">
        <v>4720531</v>
      </c>
      <c r="E318" t="s">
        <v>44</v>
      </c>
      <c r="F318">
        <v>2019</v>
      </c>
      <c r="I318" s="2">
        <v>1.25</v>
      </c>
      <c r="J318" s="2">
        <v>0</v>
      </c>
      <c r="K318" s="2">
        <v>1.25</v>
      </c>
      <c r="L318" s="2">
        <v>0</v>
      </c>
      <c r="M318" s="2">
        <v>0</v>
      </c>
      <c r="N318" s="2">
        <v>6</v>
      </c>
      <c r="O318" s="2">
        <v>0</v>
      </c>
      <c r="P318" s="2">
        <v>0</v>
      </c>
      <c r="Q318" s="2">
        <v>0</v>
      </c>
      <c r="T318" t="s">
        <v>44</v>
      </c>
      <c r="W318" t="s">
        <v>48</v>
      </c>
      <c r="X318" s="2">
        <v>98</v>
      </c>
      <c r="Y318" t="s">
        <v>49</v>
      </c>
      <c r="Z318" t="s">
        <v>80</v>
      </c>
      <c r="AA318" s="2"/>
      <c r="AB318" s="2"/>
      <c r="AC318" s="2"/>
      <c r="AD318" s="2"/>
    </row>
    <row r="319" spans="1:30" x14ac:dyDescent="0.3">
      <c r="A319" t="s">
        <v>711</v>
      </c>
      <c r="B319" t="s">
        <v>523</v>
      </c>
      <c r="C319" t="s">
        <v>712</v>
      </c>
      <c r="D319">
        <v>9000001</v>
      </c>
      <c r="E319" t="s">
        <v>47</v>
      </c>
      <c r="F319">
        <v>2019</v>
      </c>
      <c r="I319" s="2">
        <v>4.9000000000000004</v>
      </c>
      <c r="J319" s="2">
        <v>0</v>
      </c>
      <c r="K319" s="2">
        <v>0</v>
      </c>
      <c r="L319" s="2">
        <v>4.9000000000000004</v>
      </c>
      <c r="M319" s="2">
        <v>0</v>
      </c>
      <c r="N319" s="2">
        <v>0</v>
      </c>
      <c r="O319" s="2">
        <v>0</v>
      </c>
      <c r="P319" s="2">
        <v>0</v>
      </c>
      <c r="Q319" s="2">
        <v>0</v>
      </c>
      <c r="U319" t="s">
        <v>44</v>
      </c>
      <c r="W319" t="s">
        <v>34</v>
      </c>
      <c r="X319" s="2"/>
      <c r="Z319" t="s">
        <v>713</v>
      </c>
      <c r="AA319" s="2"/>
      <c r="AB319" s="2"/>
      <c r="AC319" s="2">
        <v>0</v>
      </c>
      <c r="AD319" s="2"/>
    </row>
    <row r="320" spans="1:30" x14ac:dyDescent="0.3">
      <c r="A320" t="s">
        <v>711</v>
      </c>
      <c r="B320" t="s">
        <v>523</v>
      </c>
      <c r="C320" t="s">
        <v>714</v>
      </c>
      <c r="D320">
        <v>9000001</v>
      </c>
      <c r="E320" t="s">
        <v>47</v>
      </c>
      <c r="F320">
        <v>2019</v>
      </c>
      <c r="I320" s="2">
        <v>2.5</v>
      </c>
      <c r="J320" s="2">
        <v>0</v>
      </c>
      <c r="K320" s="2">
        <v>0</v>
      </c>
      <c r="L320" s="2">
        <v>2.5</v>
      </c>
      <c r="M320" s="2">
        <v>0</v>
      </c>
      <c r="N320" s="2">
        <v>0</v>
      </c>
      <c r="O320" s="2">
        <v>0</v>
      </c>
      <c r="P320" s="2">
        <v>0</v>
      </c>
      <c r="Q320" s="2">
        <v>0</v>
      </c>
      <c r="U320" t="s">
        <v>42</v>
      </c>
      <c r="W320" t="s">
        <v>34</v>
      </c>
      <c r="X320" s="2"/>
      <c r="Z320" t="s">
        <v>713</v>
      </c>
      <c r="AA320" s="2"/>
      <c r="AB320" s="2"/>
      <c r="AC320" s="2">
        <v>0</v>
      </c>
      <c r="AD320" s="2"/>
    </row>
    <row r="321" spans="1:30" x14ac:dyDescent="0.3">
      <c r="A321" t="s">
        <v>715</v>
      </c>
      <c r="B321" t="s">
        <v>696</v>
      </c>
      <c r="C321" t="s">
        <v>716</v>
      </c>
      <c r="D321">
        <v>9000002</v>
      </c>
      <c r="E321" t="s">
        <v>47</v>
      </c>
      <c r="F321">
        <v>2019</v>
      </c>
      <c r="I321" s="2">
        <v>3.3</v>
      </c>
      <c r="J321" s="2">
        <v>0</v>
      </c>
      <c r="K321" s="2">
        <v>0</v>
      </c>
      <c r="L321" s="2">
        <v>3.2</v>
      </c>
      <c r="M321" s="2">
        <v>0.1</v>
      </c>
      <c r="N321" s="2">
        <v>0</v>
      </c>
      <c r="O321" s="2">
        <v>0</v>
      </c>
      <c r="P321" s="2">
        <v>0</v>
      </c>
      <c r="Q321" s="2">
        <v>0</v>
      </c>
      <c r="U321" t="s">
        <v>40</v>
      </c>
      <c r="W321" t="s">
        <v>34</v>
      </c>
      <c r="X321" s="2"/>
      <c r="Z321" t="s">
        <v>713</v>
      </c>
      <c r="AA321" s="2"/>
      <c r="AB321" s="2"/>
      <c r="AC321" s="2">
        <v>0</v>
      </c>
      <c r="AD321" s="2"/>
    </row>
    <row r="322" spans="1:30" x14ac:dyDescent="0.3">
      <c r="A322" t="s">
        <v>717</v>
      </c>
      <c r="B322" t="s">
        <v>31</v>
      </c>
      <c r="C322" t="s">
        <v>718</v>
      </c>
      <c r="D322">
        <v>9000003</v>
      </c>
      <c r="E322" t="s">
        <v>47</v>
      </c>
      <c r="F322">
        <v>2019</v>
      </c>
      <c r="I322" s="2">
        <v>5.29</v>
      </c>
      <c r="J322" s="2">
        <v>0</v>
      </c>
      <c r="K322" s="2">
        <v>0</v>
      </c>
      <c r="L322" s="2">
        <v>5.29</v>
      </c>
      <c r="M322" s="2">
        <v>0</v>
      </c>
      <c r="N322" s="2">
        <v>0</v>
      </c>
      <c r="O322" s="2">
        <v>0</v>
      </c>
      <c r="P322" s="2">
        <v>0</v>
      </c>
      <c r="Q322" s="2">
        <v>0</v>
      </c>
      <c r="U322" t="s">
        <v>38</v>
      </c>
      <c r="W322" t="s">
        <v>34</v>
      </c>
      <c r="X322" s="2"/>
      <c r="Z322" t="s">
        <v>713</v>
      </c>
      <c r="AA322" s="2"/>
      <c r="AB322" s="2"/>
      <c r="AC322" s="2">
        <v>0</v>
      </c>
      <c r="AD322" s="2"/>
    </row>
    <row r="323" spans="1:30" x14ac:dyDescent="0.3">
      <c r="A323" t="s">
        <v>719</v>
      </c>
      <c r="B323" t="s">
        <v>45</v>
      </c>
      <c r="C323" t="s">
        <v>720</v>
      </c>
      <c r="D323">
        <v>9000004</v>
      </c>
      <c r="E323" t="s">
        <v>47</v>
      </c>
      <c r="F323">
        <v>2019</v>
      </c>
      <c r="I323" s="2">
        <v>4.7699999999999996</v>
      </c>
      <c r="J323" s="2">
        <v>0.15</v>
      </c>
      <c r="K323" s="2">
        <v>0</v>
      </c>
      <c r="L323" s="2">
        <v>4.5999999999999996</v>
      </c>
      <c r="M323" s="2">
        <v>0.02</v>
      </c>
      <c r="N323" s="2">
        <v>0</v>
      </c>
      <c r="O323" s="2">
        <v>0</v>
      </c>
      <c r="P323" s="2">
        <v>0</v>
      </c>
      <c r="Q323" s="2">
        <v>0</v>
      </c>
      <c r="U323" t="s">
        <v>33</v>
      </c>
      <c r="W323" t="s">
        <v>34</v>
      </c>
      <c r="X323" s="2"/>
      <c r="Z323" t="s">
        <v>713</v>
      </c>
      <c r="AA323" s="2"/>
      <c r="AB323" s="2"/>
      <c r="AC323" s="2">
        <v>0</v>
      </c>
      <c r="AD323" s="2"/>
    </row>
    <row r="324" spans="1:30" x14ac:dyDescent="0.3">
      <c r="A324" t="s">
        <v>721</v>
      </c>
      <c r="B324" t="s">
        <v>45</v>
      </c>
      <c r="C324" t="s">
        <v>722</v>
      </c>
      <c r="D324">
        <v>9000005</v>
      </c>
      <c r="E324" t="s">
        <v>47</v>
      </c>
      <c r="F324">
        <v>2019</v>
      </c>
      <c r="I324" s="2">
        <v>33.700000000000003</v>
      </c>
      <c r="J324" s="2">
        <v>1.3</v>
      </c>
      <c r="K324" s="2">
        <v>11.8</v>
      </c>
      <c r="L324" s="2">
        <v>20.399999999999999</v>
      </c>
      <c r="M324" s="2">
        <v>0.2</v>
      </c>
      <c r="N324" s="2">
        <v>30</v>
      </c>
      <c r="O324" s="2">
        <v>0</v>
      </c>
      <c r="P324" s="2">
        <v>0</v>
      </c>
      <c r="Q324" s="2">
        <v>0</v>
      </c>
      <c r="U324" t="s">
        <v>47</v>
      </c>
      <c r="W324" t="s">
        <v>48</v>
      </c>
      <c r="X324" s="2"/>
      <c r="Z324" t="s">
        <v>713</v>
      </c>
      <c r="AA324" s="2"/>
      <c r="AB324" s="2"/>
      <c r="AC324" s="2">
        <v>0</v>
      </c>
      <c r="AD324" s="2"/>
    </row>
    <row r="325" spans="1:30" x14ac:dyDescent="0.3">
      <c r="A325" t="s">
        <v>723</v>
      </c>
      <c r="B325" t="s">
        <v>724</v>
      </c>
      <c r="C325" t="s">
        <v>632</v>
      </c>
      <c r="D325">
        <v>8430922</v>
      </c>
      <c r="E325" t="s">
        <v>38</v>
      </c>
      <c r="F325">
        <v>2019</v>
      </c>
      <c r="I325" s="2">
        <v>4</v>
      </c>
      <c r="J325" s="2">
        <v>1</v>
      </c>
      <c r="K325" s="2">
        <v>0</v>
      </c>
      <c r="L325" s="2">
        <v>0</v>
      </c>
      <c r="M325" s="2">
        <v>3</v>
      </c>
      <c r="N325" s="2">
        <v>0</v>
      </c>
      <c r="O325" s="2">
        <v>0</v>
      </c>
      <c r="P325" s="2">
        <v>3</v>
      </c>
      <c r="Q325" s="2">
        <v>0</v>
      </c>
      <c r="U325" t="s">
        <v>38</v>
      </c>
      <c r="W325" t="s">
        <v>34</v>
      </c>
      <c r="X325" s="2">
        <v>45</v>
      </c>
      <c r="Y325" t="s">
        <v>725</v>
      </c>
      <c r="Z325" t="s">
        <v>616</v>
      </c>
      <c r="AA325" s="2"/>
      <c r="AB325" s="2"/>
      <c r="AC325" s="2"/>
      <c r="AD325" s="2"/>
    </row>
    <row r="326" spans="1:30" x14ac:dyDescent="0.3">
      <c r="A326" t="s">
        <v>726</v>
      </c>
      <c r="B326" t="s">
        <v>727</v>
      </c>
      <c r="C326" t="s">
        <v>728</v>
      </c>
      <c r="D326">
        <v>3054253</v>
      </c>
      <c r="E326" t="s">
        <v>176</v>
      </c>
      <c r="F326">
        <v>2019</v>
      </c>
      <c r="I326" s="2">
        <v>3.2</v>
      </c>
      <c r="J326" s="2">
        <v>1</v>
      </c>
      <c r="K326" s="2">
        <v>2</v>
      </c>
      <c r="L326" s="2">
        <v>0</v>
      </c>
      <c r="M326" s="2">
        <v>0.2</v>
      </c>
      <c r="N326" s="2">
        <v>0</v>
      </c>
      <c r="O326" s="2">
        <v>0</v>
      </c>
      <c r="P326" s="2">
        <v>12</v>
      </c>
      <c r="Q326" s="2">
        <v>0</v>
      </c>
      <c r="T326" t="s">
        <v>176</v>
      </c>
      <c r="W326" t="s">
        <v>34</v>
      </c>
      <c r="X326" s="2">
        <v>42.5</v>
      </c>
      <c r="Y326" t="s">
        <v>195</v>
      </c>
      <c r="Z326" t="s">
        <v>729</v>
      </c>
      <c r="AA326" s="2"/>
      <c r="AB326" s="2"/>
      <c r="AC326" s="2">
        <v>0</v>
      </c>
      <c r="AD326" s="2"/>
    </row>
    <row r="327" spans="1:30" x14ac:dyDescent="0.3">
      <c r="A327" t="s">
        <v>730</v>
      </c>
      <c r="B327" t="s">
        <v>730</v>
      </c>
      <c r="C327" t="s">
        <v>509</v>
      </c>
      <c r="D327">
        <v>9142033</v>
      </c>
      <c r="E327" t="s">
        <v>47</v>
      </c>
      <c r="F327">
        <v>2019</v>
      </c>
      <c r="I327" s="2">
        <v>21</v>
      </c>
      <c r="J327" s="2">
        <v>1.5</v>
      </c>
      <c r="K327" s="2">
        <v>18</v>
      </c>
      <c r="L327" s="2">
        <v>1.5</v>
      </c>
      <c r="M327" s="2">
        <v>0</v>
      </c>
      <c r="N327" s="2">
        <v>25</v>
      </c>
      <c r="O327" s="2">
        <v>0</v>
      </c>
      <c r="P327" s="2">
        <v>0</v>
      </c>
      <c r="Q327" s="2">
        <v>0</v>
      </c>
      <c r="V327" t="s">
        <v>47</v>
      </c>
      <c r="W327" t="s">
        <v>48</v>
      </c>
      <c r="X327" s="2">
        <v>168</v>
      </c>
      <c r="Y327" t="s">
        <v>55</v>
      </c>
      <c r="Z327" t="s">
        <v>731</v>
      </c>
      <c r="AA327" s="2"/>
      <c r="AB327" s="2"/>
      <c r="AC327" s="2">
        <v>0</v>
      </c>
      <c r="AD327" s="2"/>
    </row>
    <row r="328" spans="1:30" x14ac:dyDescent="0.3">
      <c r="A328" t="s">
        <v>618</v>
      </c>
      <c r="B328" t="s">
        <v>617</v>
      </c>
      <c r="C328" t="s">
        <v>732</v>
      </c>
      <c r="D328">
        <v>9577077</v>
      </c>
      <c r="E328" t="s">
        <v>42</v>
      </c>
      <c r="F328">
        <v>2019</v>
      </c>
      <c r="I328" s="2">
        <v>0.41</v>
      </c>
      <c r="J328" s="2">
        <v>0.05</v>
      </c>
      <c r="K328" s="2">
        <v>0.36</v>
      </c>
      <c r="L328" s="2">
        <v>0</v>
      </c>
      <c r="M328" s="2">
        <v>0</v>
      </c>
      <c r="N328" s="2">
        <v>0</v>
      </c>
      <c r="O328" s="2">
        <v>20</v>
      </c>
      <c r="P328" s="2">
        <v>0</v>
      </c>
      <c r="Q328" s="2">
        <v>2</v>
      </c>
      <c r="T328" t="s">
        <v>42</v>
      </c>
      <c r="W328" t="s">
        <v>34</v>
      </c>
      <c r="X328" s="2">
        <v>168</v>
      </c>
      <c r="Y328" t="s">
        <v>55</v>
      </c>
      <c r="Z328" t="s">
        <v>733</v>
      </c>
      <c r="AA328" s="2"/>
      <c r="AB328" s="2"/>
      <c r="AC328" s="2"/>
      <c r="AD328" s="2"/>
    </row>
    <row r="329" spans="1:30" x14ac:dyDescent="0.3">
      <c r="A329" t="s">
        <v>734</v>
      </c>
      <c r="B329" t="s">
        <v>359</v>
      </c>
      <c r="C329" t="s">
        <v>586</v>
      </c>
      <c r="D329">
        <v>6161785</v>
      </c>
      <c r="E329" t="s">
        <v>33</v>
      </c>
      <c r="F329">
        <v>2019</v>
      </c>
      <c r="I329" s="2">
        <v>5</v>
      </c>
      <c r="J329" s="2">
        <v>0.5</v>
      </c>
      <c r="K329" s="2">
        <v>4.5</v>
      </c>
      <c r="L329" s="2">
        <v>0</v>
      </c>
      <c r="M329" s="2">
        <v>0</v>
      </c>
      <c r="N329" s="2">
        <v>0</v>
      </c>
      <c r="O329" s="2">
        <v>45</v>
      </c>
      <c r="P329" s="2">
        <v>0</v>
      </c>
      <c r="Q329" s="2">
        <v>0</v>
      </c>
      <c r="S329" t="s">
        <v>33</v>
      </c>
      <c r="W329" t="s">
        <v>34</v>
      </c>
      <c r="X329" s="2">
        <v>91</v>
      </c>
      <c r="Y329" t="s">
        <v>77</v>
      </c>
      <c r="Z329" t="s">
        <v>733</v>
      </c>
      <c r="AA329" s="2"/>
      <c r="AB329" s="2"/>
      <c r="AC329" s="2"/>
      <c r="AD329" s="2"/>
    </row>
    <row r="330" spans="1:30" x14ac:dyDescent="0.3">
      <c r="A330" t="s">
        <v>275</v>
      </c>
      <c r="B330" t="s">
        <v>555</v>
      </c>
      <c r="C330" t="s">
        <v>735</v>
      </c>
      <c r="D330">
        <v>4396482</v>
      </c>
      <c r="E330" t="s">
        <v>40</v>
      </c>
      <c r="F330">
        <v>2019</v>
      </c>
      <c r="I330" s="2">
        <v>15</v>
      </c>
      <c r="J330" s="2">
        <v>1</v>
      </c>
      <c r="K330" s="2">
        <v>8</v>
      </c>
      <c r="L330" s="2">
        <v>6</v>
      </c>
      <c r="M330" s="2">
        <v>0</v>
      </c>
      <c r="N330" s="2">
        <v>30</v>
      </c>
      <c r="O330" s="2">
        <v>0</v>
      </c>
      <c r="P330" s="2">
        <v>0</v>
      </c>
      <c r="Q330" s="2">
        <v>0</v>
      </c>
      <c r="T330" t="s">
        <v>40</v>
      </c>
      <c r="W330" t="s">
        <v>48</v>
      </c>
      <c r="X330" s="2">
        <v>168</v>
      </c>
      <c r="Y330" t="s">
        <v>125</v>
      </c>
      <c r="Z330" t="s">
        <v>93</v>
      </c>
      <c r="AA330" s="2"/>
      <c r="AB330" s="2"/>
      <c r="AC330" s="2"/>
      <c r="AD330" s="2"/>
    </row>
    <row r="331" spans="1:30" x14ac:dyDescent="0.3">
      <c r="A331" t="s">
        <v>736</v>
      </c>
      <c r="B331" t="s">
        <v>737</v>
      </c>
      <c r="C331" t="s">
        <v>738</v>
      </c>
      <c r="D331">
        <v>9775815</v>
      </c>
      <c r="E331" t="s">
        <v>47</v>
      </c>
      <c r="F331">
        <v>2019</v>
      </c>
      <c r="I331" s="2">
        <v>1.1499999999999999</v>
      </c>
      <c r="J331" s="2">
        <v>0.75</v>
      </c>
      <c r="K331" s="2">
        <v>0</v>
      </c>
      <c r="L331" s="2">
        <v>0.2</v>
      </c>
      <c r="M331" s="2">
        <v>0.2</v>
      </c>
      <c r="N331" s="2">
        <v>0</v>
      </c>
      <c r="O331" s="2">
        <v>7</v>
      </c>
      <c r="P331" s="2">
        <v>0</v>
      </c>
      <c r="Q331" s="2">
        <v>0</v>
      </c>
      <c r="V331" t="s">
        <v>47</v>
      </c>
      <c r="W331" t="s">
        <v>60</v>
      </c>
      <c r="X331" s="2">
        <v>168</v>
      </c>
      <c r="Y331" t="s">
        <v>739</v>
      </c>
      <c r="Z331" t="s">
        <v>662</v>
      </c>
      <c r="AA331" s="2"/>
      <c r="AB331" s="2"/>
      <c r="AC331" s="2"/>
      <c r="AD331" s="2"/>
    </row>
    <row r="332" spans="1:30" x14ac:dyDescent="0.3">
      <c r="A332" t="s">
        <v>740</v>
      </c>
      <c r="B332" t="s">
        <v>741</v>
      </c>
      <c r="C332" t="s">
        <v>742</v>
      </c>
      <c r="D332">
        <v>6907978</v>
      </c>
      <c r="E332" t="s">
        <v>42</v>
      </c>
      <c r="F332">
        <v>2019</v>
      </c>
      <c r="I332" s="2">
        <v>2.1</v>
      </c>
      <c r="J332" s="2">
        <v>0.1</v>
      </c>
      <c r="K332" s="2">
        <v>2</v>
      </c>
      <c r="L332" s="2">
        <v>0</v>
      </c>
      <c r="M332" s="2">
        <v>0</v>
      </c>
      <c r="N332" s="2">
        <v>1</v>
      </c>
      <c r="O332" s="2">
        <v>0</v>
      </c>
      <c r="P332" s="2">
        <v>0</v>
      </c>
      <c r="Q332" s="2">
        <v>0</v>
      </c>
      <c r="U332" t="s">
        <v>42</v>
      </c>
      <c r="W332" t="s">
        <v>48</v>
      </c>
      <c r="X332" s="2">
        <v>168</v>
      </c>
      <c r="Y332" t="s">
        <v>743</v>
      </c>
      <c r="Z332" t="s">
        <v>159</v>
      </c>
      <c r="AA332" s="2"/>
      <c r="AB332" s="2"/>
      <c r="AC332" s="2"/>
      <c r="AD332" s="2"/>
    </row>
    <row r="333" spans="1:30" x14ac:dyDescent="0.3">
      <c r="A333" t="s">
        <v>744</v>
      </c>
      <c r="B333" t="s">
        <v>741</v>
      </c>
      <c r="C333" t="s">
        <v>745</v>
      </c>
      <c r="D333">
        <v>5312119</v>
      </c>
      <c r="E333" t="s">
        <v>42</v>
      </c>
      <c r="F333">
        <v>2019</v>
      </c>
      <c r="I333" s="2">
        <v>2.9</v>
      </c>
      <c r="J333" s="2">
        <v>0.2</v>
      </c>
      <c r="K333" s="2">
        <v>1.2</v>
      </c>
      <c r="L333" s="2">
        <v>1.5</v>
      </c>
      <c r="M333" s="2">
        <v>0</v>
      </c>
      <c r="N333" s="2">
        <v>5</v>
      </c>
      <c r="O333" s="2">
        <v>0</v>
      </c>
      <c r="P333" s="2">
        <v>0</v>
      </c>
      <c r="Q333" s="2">
        <v>0</v>
      </c>
      <c r="U333" t="s">
        <v>42</v>
      </c>
      <c r="W333" t="s">
        <v>48</v>
      </c>
      <c r="X333" s="2">
        <v>118</v>
      </c>
      <c r="Y333" t="s">
        <v>746</v>
      </c>
      <c r="Z333" t="s">
        <v>159</v>
      </c>
      <c r="AA333" s="2"/>
      <c r="AB333" s="2"/>
      <c r="AC333" s="2"/>
      <c r="AD333" s="2"/>
    </row>
    <row r="334" spans="1:30" x14ac:dyDescent="0.3">
      <c r="A334" t="s">
        <v>747</v>
      </c>
      <c r="B334" t="s">
        <v>267</v>
      </c>
      <c r="C334" t="s">
        <v>271</v>
      </c>
      <c r="D334">
        <v>7663376</v>
      </c>
      <c r="E334" t="s">
        <v>42</v>
      </c>
      <c r="F334">
        <v>2019</v>
      </c>
      <c r="I334" s="2">
        <v>9.5</v>
      </c>
      <c r="J334" s="2">
        <v>0.5</v>
      </c>
      <c r="K334" s="2">
        <v>6</v>
      </c>
      <c r="L334" s="2">
        <v>3</v>
      </c>
      <c r="M334" s="2">
        <v>0</v>
      </c>
      <c r="N334" s="2">
        <v>16</v>
      </c>
      <c r="O334" s="2">
        <v>0</v>
      </c>
      <c r="P334" s="2">
        <v>0</v>
      </c>
      <c r="Q334" s="2">
        <v>0</v>
      </c>
      <c r="U334" t="s">
        <v>42</v>
      </c>
      <c r="W334" t="s">
        <v>48</v>
      </c>
      <c r="X334" s="2">
        <v>168</v>
      </c>
      <c r="Y334" t="s">
        <v>125</v>
      </c>
      <c r="Z334" t="s">
        <v>266</v>
      </c>
      <c r="AA334" s="2"/>
      <c r="AB334" s="2"/>
      <c r="AC334" s="2"/>
      <c r="AD334" s="2"/>
    </row>
    <row r="335" spans="1:30" x14ac:dyDescent="0.3">
      <c r="A335" t="s">
        <v>748</v>
      </c>
      <c r="B335" t="s">
        <v>606</v>
      </c>
      <c r="C335" t="s">
        <v>749</v>
      </c>
      <c r="D335">
        <v>7365832</v>
      </c>
      <c r="E335" t="s">
        <v>44</v>
      </c>
      <c r="F335">
        <v>2019</v>
      </c>
      <c r="I335" s="2">
        <v>1.8</v>
      </c>
      <c r="J335" s="2">
        <v>0.3</v>
      </c>
      <c r="K335" s="2">
        <v>1.5</v>
      </c>
      <c r="L335" s="2">
        <v>0</v>
      </c>
      <c r="M335" s="2">
        <v>0</v>
      </c>
      <c r="N335" s="2">
        <v>0</v>
      </c>
      <c r="O335" s="2">
        <v>0</v>
      </c>
      <c r="P335" s="2">
        <v>20</v>
      </c>
      <c r="Q335" s="2">
        <v>0</v>
      </c>
      <c r="T335" t="s">
        <v>44</v>
      </c>
      <c r="W335" t="s">
        <v>70</v>
      </c>
      <c r="X335" s="2">
        <v>20</v>
      </c>
      <c r="Y335" t="s">
        <v>637</v>
      </c>
      <c r="Z335" t="s">
        <v>159</v>
      </c>
      <c r="AA335" s="2"/>
      <c r="AB335" s="2"/>
      <c r="AC335" s="2"/>
      <c r="AD335" s="2"/>
    </row>
    <row r="336" spans="1:30" x14ac:dyDescent="0.3">
      <c r="A336" t="s">
        <v>750</v>
      </c>
      <c r="B336" t="s">
        <v>193</v>
      </c>
      <c r="C336" t="s">
        <v>751</v>
      </c>
      <c r="D336">
        <v>7263765</v>
      </c>
      <c r="E336" t="s">
        <v>38</v>
      </c>
      <c r="F336">
        <v>2019</v>
      </c>
      <c r="I336" s="2">
        <v>2</v>
      </c>
      <c r="J336" s="2">
        <v>1</v>
      </c>
      <c r="K336" s="2">
        <v>1</v>
      </c>
      <c r="L336" s="2">
        <v>0</v>
      </c>
      <c r="M336" s="2">
        <v>0</v>
      </c>
      <c r="N336" s="2">
        <v>0</v>
      </c>
      <c r="O336" s="2">
        <v>0</v>
      </c>
      <c r="P336" s="2">
        <v>8</v>
      </c>
      <c r="Q336" s="2">
        <v>0</v>
      </c>
      <c r="T336" t="s">
        <v>38</v>
      </c>
      <c r="W336" t="s">
        <v>70</v>
      </c>
      <c r="X336" s="2">
        <v>40</v>
      </c>
      <c r="Y336" t="s">
        <v>195</v>
      </c>
      <c r="Z336" t="s">
        <v>159</v>
      </c>
      <c r="AA336" s="2"/>
      <c r="AB336" s="2"/>
      <c r="AC336" s="2"/>
      <c r="AD336" s="2"/>
    </row>
    <row r="337" spans="1:30" x14ac:dyDescent="0.3">
      <c r="A337" t="s">
        <v>752</v>
      </c>
      <c r="B337" t="s">
        <v>298</v>
      </c>
      <c r="C337" t="s">
        <v>526</v>
      </c>
      <c r="D337">
        <v>7235281</v>
      </c>
      <c r="E337" t="s">
        <v>42</v>
      </c>
      <c r="F337">
        <v>2019</v>
      </c>
      <c r="I337" s="2">
        <v>0.6</v>
      </c>
      <c r="J337" s="2">
        <v>0.2</v>
      </c>
      <c r="K337" s="2">
        <v>0.2</v>
      </c>
      <c r="L337" s="2">
        <v>0</v>
      </c>
      <c r="M337" s="2">
        <v>0.2</v>
      </c>
      <c r="N337" s="2">
        <v>0</v>
      </c>
      <c r="O337" s="2">
        <v>0</v>
      </c>
      <c r="P337" s="2">
        <v>1</v>
      </c>
      <c r="Q337" s="2">
        <v>0</v>
      </c>
      <c r="U337" t="s">
        <v>42</v>
      </c>
      <c r="W337" t="s">
        <v>34</v>
      </c>
      <c r="X337" s="2">
        <v>32.5</v>
      </c>
      <c r="Y337" t="s">
        <v>753</v>
      </c>
      <c r="Z337" t="s">
        <v>50</v>
      </c>
      <c r="AA337" s="2"/>
      <c r="AB337" s="2"/>
      <c r="AC337" s="2"/>
      <c r="AD337" s="2"/>
    </row>
    <row r="338" spans="1:30" x14ac:dyDescent="0.3">
      <c r="A338" t="s">
        <v>57</v>
      </c>
      <c r="B338" t="s">
        <v>58</v>
      </c>
      <c r="C338" t="s">
        <v>754</v>
      </c>
      <c r="D338">
        <v>1201932</v>
      </c>
      <c r="E338" t="s">
        <v>33</v>
      </c>
      <c r="F338">
        <v>2019</v>
      </c>
      <c r="I338" s="2">
        <v>0.45</v>
      </c>
      <c r="J338" s="2">
        <v>0.45</v>
      </c>
      <c r="K338" s="2">
        <v>0</v>
      </c>
      <c r="L338" s="2">
        <v>0</v>
      </c>
      <c r="M338" s="2">
        <v>0</v>
      </c>
      <c r="N338" s="2">
        <v>0</v>
      </c>
      <c r="O338" s="2">
        <v>10</v>
      </c>
      <c r="P338" s="2">
        <v>0</v>
      </c>
      <c r="Q338" s="2">
        <v>0</v>
      </c>
      <c r="U338" t="s">
        <v>33</v>
      </c>
      <c r="W338" t="s">
        <v>70</v>
      </c>
      <c r="X338" s="2">
        <v>16</v>
      </c>
      <c r="Y338" t="s">
        <v>211</v>
      </c>
      <c r="Z338" t="s">
        <v>62</v>
      </c>
      <c r="AA338" s="2"/>
      <c r="AB338" s="2"/>
      <c r="AC338" s="2"/>
      <c r="AD338" s="2"/>
    </row>
    <row r="339" spans="1:30" x14ac:dyDescent="0.3">
      <c r="A339" t="s">
        <v>449</v>
      </c>
      <c r="B339" t="s">
        <v>440</v>
      </c>
      <c r="C339" t="s">
        <v>755</v>
      </c>
      <c r="D339">
        <v>1378201</v>
      </c>
      <c r="E339" t="s">
        <v>42</v>
      </c>
      <c r="F339">
        <v>2019</v>
      </c>
      <c r="I339" s="2">
        <v>1.5</v>
      </c>
      <c r="J339" s="2">
        <v>0.5</v>
      </c>
      <c r="K339" s="2">
        <v>1</v>
      </c>
      <c r="L339" s="2">
        <v>0</v>
      </c>
      <c r="M339" s="2">
        <v>0</v>
      </c>
      <c r="N339" s="2">
        <v>0</v>
      </c>
      <c r="O339" s="2">
        <v>8</v>
      </c>
      <c r="P339" s="2">
        <v>0</v>
      </c>
      <c r="Q339" s="2">
        <v>0</v>
      </c>
      <c r="T339" t="s">
        <v>42</v>
      </c>
      <c r="W339" t="s">
        <v>34</v>
      </c>
      <c r="X339" s="2">
        <v>50</v>
      </c>
      <c r="Y339" t="s">
        <v>451</v>
      </c>
      <c r="Z339" t="s">
        <v>242</v>
      </c>
      <c r="AA339" s="2"/>
      <c r="AB339" s="2"/>
      <c r="AC339" s="2"/>
      <c r="AD339" s="2"/>
    </row>
    <row r="340" spans="1:30" x14ac:dyDescent="0.3">
      <c r="A340" t="s">
        <v>756</v>
      </c>
      <c r="B340" t="s">
        <v>227</v>
      </c>
      <c r="C340" t="s">
        <v>164</v>
      </c>
      <c r="D340">
        <v>6041962</v>
      </c>
      <c r="E340" t="s">
        <v>40</v>
      </c>
      <c r="F340">
        <v>2019</v>
      </c>
      <c r="I340" s="2">
        <v>3.5</v>
      </c>
      <c r="J340" s="2">
        <v>0.5</v>
      </c>
      <c r="K340" s="2">
        <v>3</v>
      </c>
      <c r="L340" s="2">
        <v>0</v>
      </c>
      <c r="M340" s="2">
        <v>0</v>
      </c>
      <c r="N340" s="2">
        <v>0</v>
      </c>
      <c r="O340" s="2">
        <v>0</v>
      </c>
      <c r="P340" s="2">
        <v>10</v>
      </c>
      <c r="Q340" s="2">
        <v>0</v>
      </c>
      <c r="T340" t="s">
        <v>40</v>
      </c>
      <c r="W340" t="s">
        <v>70</v>
      </c>
      <c r="X340" s="2">
        <v>45</v>
      </c>
      <c r="Y340" t="s">
        <v>693</v>
      </c>
      <c r="Z340" t="s">
        <v>159</v>
      </c>
      <c r="AA340" s="2">
        <v>0</v>
      </c>
      <c r="AB340" s="2">
        <v>0</v>
      </c>
      <c r="AC340" s="2">
        <v>0</v>
      </c>
      <c r="AD340" s="2">
        <v>0</v>
      </c>
    </row>
    <row r="341" spans="1:30" x14ac:dyDescent="0.3">
      <c r="A341" t="s">
        <v>757</v>
      </c>
      <c r="B341" t="s">
        <v>656</v>
      </c>
      <c r="C341" t="s">
        <v>758</v>
      </c>
      <c r="D341">
        <v>8477576</v>
      </c>
      <c r="E341" t="s">
        <v>47</v>
      </c>
      <c r="F341">
        <v>2019</v>
      </c>
      <c r="I341" s="2"/>
      <c r="J341" s="2"/>
      <c r="K341" s="2"/>
      <c r="L341" s="2"/>
      <c r="M341" s="2"/>
      <c r="N341" s="2"/>
      <c r="O341" s="2"/>
      <c r="P341" s="2"/>
      <c r="Q341" s="2"/>
      <c r="X341" s="2"/>
      <c r="AA341" s="2"/>
      <c r="AB341" s="2"/>
      <c r="AC341" s="2"/>
      <c r="AD341" s="2"/>
    </row>
    <row r="342" spans="1:30" x14ac:dyDescent="0.3">
      <c r="A342" t="s">
        <v>759</v>
      </c>
      <c r="B342" t="s">
        <v>359</v>
      </c>
      <c r="C342" t="s">
        <v>360</v>
      </c>
      <c r="D342">
        <v>8891712</v>
      </c>
      <c r="E342" t="s">
        <v>33</v>
      </c>
      <c r="F342">
        <v>2019</v>
      </c>
      <c r="I342" s="2">
        <v>0</v>
      </c>
      <c r="J342" s="2">
        <v>0</v>
      </c>
      <c r="K342" s="2">
        <v>0</v>
      </c>
      <c r="L342" s="2">
        <v>0</v>
      </c>
      <c r="M342" s="2">
        <v>0</v>
      </c>
      <c r="N342" s="2">
        <v>0</v>
      </c>
      <c r="O342" s="2">
        <v>0</v>
      </c>
      <c r="P342" s="2">
        <v>0</v>
      </c>
      <c r="Q342" s="2">
        <v>0</v>
      </c>
      <c r="X342" s="2">
        <v>0</v>
      </c>
      <c r="AA342" s="2">
        <v>0</v>
      </c>
      <c r="AB342" s="2">
        <v>0</v>
      </c>
      <c r="AC342" s="2">
        <v>0</v>
      </c>
      <c r="AD342" s="2">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2"/>
  <sheetViews>
    <sheetView workbookViewId="0">
      <pane xSplit="6" topLeftCell="G1" activePane="topRight" state="frozen"/>
      <selection pane="topRight"/>
    </sheetView>
  </sheetViews>
  <sheetFormatPr defaultRowHeight="14.4" x14ac:dyDescent="0.3"/>
  <cols>
    <col min="1" max="2" width="40.77734375" customWidth="1"/>
    <col min="3" max="3" width="25.77734375" customWidth="1"/>
    <col min="4" max="5" width="10.77734375" customWidth="1"/>
    <col min="6" max="6" width="5.77734375" customWidth="1"/>
    <col min="7" max="30" width="40.77734375" customWidth="1"/>
  </cols>
  <sheetData>
    <row r="1" spans="1:30" ht="28.8"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x14ac:dyDescent="0.3">
      <c r="A2" t="s">
        <v>30</v>
      </c>
      <c r="B2" t="s">
        <v>31</v>
      </c>
      <c r="C2" t="s">
        <v>32</v>
      </c>
      <c r="D2">
        <v>1840658</v>
      </c>
      <c r="E2" t="s">
        <v>33</v>
      </c>
      <c r="F2">
        <v>2019</v>
      </c>
    </row>
    <row r="3" spans="1:30" x14ac:dyDescent="0.3">
      <c r="A3" t="s">
        <v>30</v>
      </c>
      <c r="B3" t="s">
        <v>31</v>
      </c>
      <c r="C3" t="s">
        <v>37</v>
      </c>
      <c r="D3">
        <v>1840658</v>
      </c>
      <c r="E3" t="s">
        <v>38</v>
      </c>
      <c r="F3">
        <v>2019</v>
      </c>
    </row>
    <row r="4" spans="1:30" x14ac:dyDescent="0.3">
      <c r="A4" t="s">
        <v>30</v>
      </c>
      <c r="B4" t="s">
        <v>31</v>
      </c>
      <c r="C4" t="s">
        <v>39</v>
      </c>
      <c r="D4">
        <v>1840658</v>
      </c>
      <c r="E4" t="s">
        <v>40</v>
      </c>
      <c r="F4">
        <v>2019</v>
      </c>
    </row>
    <row r="5" spans="1:30" x14ac:dyDescent="0.3">
      <c r="A5" t="s">
        <v>30</v>
      </c>
      <c r="B5" t="s">
        <v>31</v>
      </c>
      <c r="C5" t="s">
        <v>41</v>
      </c>
      <c r="D5">
        <v>1840658</v>
      </c>
      <c r="E5" t="s">
        <v>42</v>
      </c>
      <c r="F5">
        <v>2019</v>
      </c>
    </row>
    <row r="6" spans="1:30" x14ac:dyDescent="0.3">
      <c r="A6" t="s">
        <v>30</v>
      </c>
      <c r="B6" t="s">
        <v>31</v>
      </c>
      <c r="C6" t="s">
        <v>43</v>
      </c>
      <c r="D6">
        <v>1840658</v>
      </c>
      <c r="E6" t="s">
        <v>44</v>
      </c>
      <c r="F6">
        <v>2019</v>
      </c>
    </row>
    <row r="7" spans="1:30" x14ac:dyDescent="0.3">
      <c r="A7" t="s">
        <v>45</v>
      </c>
      <c r="B7" t="s">
        <v>45</v>
      </c>
      <c r="C7" t="s">
        <v>46</v>
      </c>
      <c r="D7">
        <v>4461551</v>
      </c>
      <c r="E7" t="s">
        <v>47</v>
      </c>
      <c r="F7">
        <v>2019</v>
      </c>
    </row>
    <row r="8" spans="1:30" x14ac:dyDescent="0.3">
      <c r="A8" t="s">
        <v>51</v>
      </c>
      <c r="B8" t="s">
        <v>52</v>
      </c>
      <c r="C8" t="s">
        <v>53</v>
      </c>
      <c r="D8">
        <v>9097155</v>
      </c>
      <c r="E8" t="s">
        <v>54</v>
      </c>
      <c r="F8">
        <v>2019</v>
      </c>
    </row>
    <row r="9" spans="1:30" x14ac:dyDescent="0.3">
      <c r="A9" t="s">
        <v>57</v>
      </c>
      <c r="B9" t="s">
        <v>58</v>
      </c>
      <c r="C9" t="s">
        <v>59</v>
      </c>
      <c r="D9">
        <v>3454870</v>
      </c>
      <c r="E9" t="s">
        <v>47</v>
      </c>
      <c r="F9">
        <v>2019</v>
      </c>
    </row>
    <row r="10" spans="1:30" x14ac:dyDescent="0.3">
      <c r="A10" t="s">
        <v>63</v>
      </c>
      <c r="B10" t="s">
        <v>31</v>
      </c>
      <c r="C10" t="s">
        <v>64</v>
      </c>
      <c r="D10">
        <v>5376966</v>
      </c>
      <c r="E10" t="s">
        <v>38</v>
      </c>
      <c r="F10">
        <v>2019</v>
      </c>
    </row>
    <row r="11" spans="1:30" x14ac:dyDescent="0.3">
      <c r="A11" t="s">
        <v>63</v>
      </c>
      <c r="B11" t="s">
        <v>31</v>
      </c>
      <c r="C11" t="s">
        <v>66</v>
      </c>
      <c r="D11">
        <v>5376966</v>
      </c>
      <c r="E11" t="s">
        <v>67</v>
      </c>
      <c r="F11">
        <v>2019</v>
      </c>
    </row>
    <row r="12" spans="1:30" x14ac:dyDescent="0.3">
      <c r="A12" t="s">
        <v>68</v>
      </c>
      <c r="B12" t="s">
        <v>31</v>
      </c>
      <c r="C12" t="s">
        <v>69</v>
      </c>
      <c r="D12">
        <v>2886510</v>
      </c>
      <c r="E12" t="s">
        <v>38</v>
      </c>
      <c r="F12">
        <v>2019</v>
      </c>
    </row>
    <row r="13" spans="1:30" x14ac:dyDescent="0.3">
      <c r="A13" t="s">
        <v>72</v>
      </c>
      <c r="B13" t="s">
        <v>31</v>
      </c>
      <c r="C13" t="s">
        <v>73</v>
      </c>
      <c r="D13">
        <v>2813024</v>
      </c>
      <c r="E13" t="s">
        <v>38</v>
      </c>
      <c r="F13">
        <v>2019</v>
      </c>
    </row>
    <row r="14" spans="1:30" x14ac:dyDescent="0.3">
      <c r="A14" t="s">
        <v>75</v>
      </c>
      <c r="B14" t="s">
        <v>31</v>
      </c>
      <c r="C14" t="s">
        <v>76</v>
      </c>
      <c r="D14">
        <v>1236570</v>
      </c>
      <c r="E14" t="s">
        <v>38</v>
      </c>
      <c r="F14">
        <v>2019</v>
      </c>
    </row>
    <row r="15" spans="1:30" x14ac:dyDescent="0.3">
      <c r="A15" t="s">
        <v>72</v>
      </c>
      <c r="B15" t="s">
        <v>31</v>
      </c>
      <c r="C15" t="s">
        <v>79</v>
      </c>
      <c r="D15">
        <v>4699567</v>
      </c>
      <c r="E15" t="s">
        <v>38</v>
      </c>
      <c r="F15">
        <v>2019</v>
      </c>
    </row>
    <row r="16" spans="1:30" x14ac:dyDescent="0.3">
      <c r="A16" t="s">
        <v>72</v>
      </c>
      <c r="B16" t="s">
        <v>31</v>
      </c>
      <c r="C16" t="s">
        <v>81</v>
      </c>
      <c r="D16">
        <v>1968420</v>
      </c>
      <c r="E16" t="s">
        <v>38</v>
      </c>
      <c r="F16">
        <v>2019</v>
      </c>
    </row>
    <row r="17" spans="1:6" x14ac:dyDescent="0.3">
      <c r="A17" t="s">
        <v>72</v>
      </c>
      <c r="B17" t="s">
        <v>31</v>
      </c>
      <c r="C17" t="s">
        <v>82</v>
      </c>
      <c r="D17">
        <v>7832444</v>
      </c>
      <c r="E17" t="s">
        <v>38</v>
      </c>
      <c r="F17">
        <v>2019</v>
      </c>
    </row>
    <row r="18" spans="1:6" x14ac:dyDescent="0.3">
      <c r="A18" t="s">
        <v>84</v>
      </c>
      <c r="B18" t="s">
        <v>31</v>
      </c>
      <c r="C18" t="s">
        <v>85</v>
      </c>
      <c r="D18">
        <v>6585534</v>
      </c>
      <c r="E18" t="s">
        <v>47</v>
      </c>
      <c r="F18">
        <v>2019</v>
      </c>
    </row>
    <row r="19" spans="1:6" x14ac:dyDescent="0.3">
      <c r="A19" t="s">
        <v>86</v>
      </c>
      <c r="B19" t="s">
        <v>87</v>
      </c>
      <c r="C19" t="s">
        <v>88</v>
      </c>
      <c r="D19">
        <v>1356155</v>
      </c>
      <c r="E19" t="s">
        <v>89</v>
      </c>
      <c r="F19">
        <v>2019</v>
      </c>
    </row>
    <row r="20" spans="1:6" x14ac:dyDescent="0.3">
      <c r="A20" t="s">
        <v>91</v>
      </c>
      <c r="B20" t="s">
        <v>87</v>
      </c>
      <c r="C20" t="s">
        <v>92</v>
      </c>
      <c r="D20">
        <v>5894253</v>
      </c>
      <c r="E20" t="s">
        <v>44</v>
      </c>
      <c r="F20">
        <v>2019</v>
      </c>
    </row>
    <row r="21" spans="1:6" x14ac:dyDescent="0.3">
      <c r="A21" t="s">
        <v>94</v>
      </c>
      <c r="B21" t="s">
        <v>95</v>
      </c>
      <c r="C21" t="s">
        <v>96</v>
      </c>
      <c r="D21">
        <v>1671513</v>
      </c>
      <c r="E21" t="s">
        <v>97</v>
      </c>
      <c r="F21">
        <v>2019</v>
      </c>
    </row>
    <row r="22" spans="1:6" x14ac:dyDescent="0.3">
      <c r="A22" t="s">
        <v>99</v>
      </c>
      <c r="B22" t="s">
        <v>99</v>
      </c>
      <c r="C22" t="s">
        <v>100</v>
      </c>
      <c r="D22">
        <v>1272659</v>
      </c>
      <c r="E22" t="s">
        <v>101</v>
      </c>
      <c r="F22">
        <v>2019</v>
      </c>
    </row>
    <row r="23" spans="1:6" x14ac:dyDescent="0.3">
      <c r="A23" t="s">
        <v>104</v>
      </c>
      <c r="B23" t="s">
        <v>105</v>
      </c>
      <c r="C23" t="s">
        <v>96</v>
      </c>
      <c r="D23">
        <v>6697882</v>
      </c>
      <c r="E23" t="s">
        <v>97</v>
      </c>
      <c r="F23">
        <v>2019</v>
      </c>
    </row>
    <row r="24" spans="1:6" x14ac:dyDescent="0.3">
      <c r="A24" t="s">
        <v>106</v>
      </c>
      <c r="B24" t="s">
        <v>107</v>
      </c>
      <c r="C24" t="s">
        <v>108</v>
      </c>
      <c r="D24">
        <v>5204562</v>
      </c>
      <c r="E24" t="s">
        <v>109</v>
      </c>
      <c r="F24">
        <v>2019</v>
      </c>
    </row>
    <row r="25" spans="1:6" x14ac:dyDescent="0.3">
      <c r="A25" t="s">
        <v>110</v>
      </c>
      <c r="B25" t="s">
        <v>111</v>
      </c>
      <c r="C25" t="s">
        <v>112</v>
      </c>
      <c r="D25">
        <v>9196018</v>
      </c>
      <c r="E25" t="s">
        <v>40</v>
      </c>
      <c r="F25">
        <v>2019</v>
      </c>
    </row>
    <row r="26" spans="1:6" x14ac:dyDescent="0.3">
      <c r="A26" t="s">
        <v>113</v>
      </c>
      <c r="B26" t="s">
        <v>113</v>
      </c>
      <c r="C26" t="s">
        <v>114</v>
      </c>
      <c r="D26">
        <v>5175408</v>
      </c>
      <c r="E26" t="s">
        <v>115</v>
      </c>
      <c r="F26">
        <v>2019</v>
      </c>
    </row>
    <row r="27" spans="1:6" x14ac:dyDescent="0.3">
      <c r="A27" t="s">
        <v>113</v>
      </c>
      <c r="B27" t="s">
        <v>113</v>
      </c>
      <c r="C27" t="s">
        <v>116</v>
      </c>
      <c r="D27">
        <v>2015983</v>
      </c>
      <c r="E27" t="s">
        <v>115</v>
      </c>
      <c r="F27">
        <v>2019</v>
      </c>
    </row>
    <row r="28" spans="1:6" x14ac:dyDescent="0.3">
      <c r="A28" t="s">
        <v>118</v>
      </c>
      <c r="B28" t="s">
        <v>118</v>
      </c>
      <c r="C28" t="s">
        <v>119</v>
      </c>
      <c r="D28">
        <v>4753225</v>
      </c>
      <c r="E28" t="s">
        <v>120</v>
      </c>
      <c r="F28">
        <v>2019</v>
      </c>
    </row>
    <row r="29" spans="1:6" x14ac:dyDescent="0.3">
      <c r="A29" t="s">
        <v>121</v>
      </c>
      <c r="B29" t="s">
        <v>121</v>
      </c>
      <c r="C29" t="s">
        <v>122</v>
      </c>
      <c r="D29">
        <v>2801353</v>
      </c>
      <c r="E29" t="s">
        <v>33</v>
      </c>
      <c r="F29">
        <v>2019</v>
      </c>
    </row>
    <row r="30" spans="1:6" x14ac:dyDescent="0.3">
      <c r="A30" t="s">
        <v>123</v>
      </c>
      <c r="B30" t="s">
        <v>123</v>
      </c>
      <c r="C30" t="s">
        <v>124</v>
      </c>
      <c r="D30">
        <v>9688838</v>
      </c>
      <c r="E30" t="s">
        <v>42</v>
      </c>
      <c r="F30">
        <v>2019</v>
      </c>
    </row>
    <row r="31" spans="1:6" x14ac:dyDescent="0.3">
      <c r="A31" t="s">
        <v>126</v>
      </c>
      <c r="B31" t="s">
        <v>126</v>
      </c>
      <c r="C31" t="s">
        <v>127</v>
      </c>
      <c r="D31">
        <v>4721932</v>
      </c>
      <c r="E31" t="s">
        <v>47</v>
      </c>
      <c r="F31">
        <v>2019</v>
      </c>
    </row>
    <row r="32" spans="1:6" x14ac:dyDescent="0.3">
      <c r="A32" t="s">
        <v>129</v>
      </c>
      <c r="B32" t="s">
        <v>130</v>
      </c>
      <c r="C32" t="s">
        <v>131</v>
      </c>
      <c r="D32">
        <v>7566271</v>
      </c>
      <c r="E32" t="s">
        <v>33</v>
      </c>
      <c r="F32">
        <v>2019</v>
      </c>
    </row>
    <row r="33" spans="1:6" x14ac:dyDescent="0.3">
      <c r="A33" t="s">
        <v>129</v>
      </c>
      <c r="B33" t="s">
        <v>130</v>
      </c>
      <c r="C33" t="s">
        <v>132</v>
      </c>
      <c r="D33">
        <v>7566271</v>
      </c>
      <c r="E33" t="s">
        <v>38</v>
      </c>
      <c r="F33">
        <v>2019</v>
      </c>
    </row>
    <row r="34" spans="1:6" x14ac:dyDescent="0.3">
      <c r="A34" t="s">
        <v>129</v>
      </c>
      <c r="B34" t="s">
        <v>130</v>
      </c>
      <c r="C34" t="s">
        <v>133</v>
      </c>
      <c r="D34">
        <v>7566271</v>
      </c>
      <c r="E34" t="s">
        <v>134</v>
      </c>
      <c r="F34">
        <v>2019</v>
      </c>
    </row>
    <row r="35" spans="1:6" x14ac:dyDescent="0.3">
      <c r="A35" t="s">
        <v>129</v>
      </c>
      <c r="B35" t="s">
        <v>130</v>
      </c>
      <c r="C35" t="s">
        <v>135</v>
      </c>
      <c r="D35">
        <v>7566271</v>
      </c>
      <c r="E35" t="s">
        <v>136</v>
      </c>
      <c r="F35">
        <v>2019</v>
      </c>
    </row>
    <row r="36" spans="1:6" x14ac:dyDescent="0.3">
      <c r="A36" t="s">
        <v>137</v>
      </c>
      <c r="B36" t="s">
        <v>138</v>
      </c>
      <c r="C36" t="s">
        <v>139</v>
      </c>
      <c r="D36">
        <v>8979890</v>
      </c>
      <c r="E36" t="s">
        <v>33</v>
      </c>
      <c r="F36">
        <v>2019</v>
      </c>
    </row>
    <row r="37" spans="1:6" x14ac:dyDescent="0.3">
      <c r="A37" t="s">
        <v>142</v>
      </c>
      <c r="B37" t="s">
        <v>138</v>
      </c>
      <c r="C37" t="s">
        <v>143</v>
      </c>
      <c r="D37">
        <v>1622964</v>
      </c>
      <c r="E37" t="s">
        <v>33</v>
      </c>
      <c r="F37">
        <v>2019</v>
      </c>
    </row>
    <row r="38" spans="1:6" x14ac:dyDescent="0.3">
      <c r="A38" t="s">
        <v>145</v>
      </c>
      <c r="B38" t="s">
        <v>146</v>
      </c>
      <c r="C38" t="s">
        <v>147</v>
      </c>
      <c r="D38">
        <v>8350990</v>
      </c>
      <c r="E38" t="s">
        <v>40</v>
      </c>
      <c r="F38">
        <v>2019</v>
      </c>
    </row>
    <row r="39" spans="1:6" x14ac:dyDescent="0.3">
      <c r="A39" t="s">
        <v>150</v>
      </c>
      <c r="B39" t="s">
        <v>151</v>
      </c>
      <c r="C39" t="s">
        <v>152</v>
      </c>
      <c r="D39">
        <v>8382823</v>
      </c>
      <c r="E39" t="s">
        <v>33</v>
      </c>
      <c r="F39">
        <v>2019</v>
      </c>
    </row>
    <row r="40" spans="1:6" x14ac:dyDescent="0.3">
      <c r="A40" t="s">
        <v>154</v>
      </c>
      <c r="B40" t="s">
        <v>155</v>
      </c>
      <c r="C40" t="s">
        <v>156</v>
      </c>
      <c r="D40">
        <v>8090757</v>
      </c>
      <c r="E40" t="s">
        <v>157</v>
      </c>
      <c r="F40">
        <v>2019</v>
      </c>
    </row>
    <row r="41" spans="1:6" x14ac:dyDescent="0.3">
      <c r="A41" t="s">
        <v>160</v>
      </c>
      <c r="B41" t="s">
        <v>155</v>
      </c>
      <c r="C41" t="s">
        <v>41</v>
      </c>
      <c r="D41">
        <v>6447139</v>
      </c>
      <c r="E41" t="s">
        <v>42</v>
      </c>
      <c r="F41">
        <v>2019</v>
      </c>
    </row>
    <row r="42" spans="1:6" x14ac:dyDescent="0.3">
      <c r="A42" t="s">
        <v>161</v>
      </c>
      <c r="B42" t="s">
        <v>162</v>
      </c>
      <c r="C42" t="s">
        <v>163</v>
      </c>
      <c r="D42">
        <v>1961902</v>
      </c>
      <c r="E42" t="s">
        <v>40</v>
      </c>
      <c r="F42">
        <v>2019</v>
      </c>
    </row>
    <row r="43" spans="1:6" x14ac:dyDescent="0.3">
      <c r="A43" t="s">
        <v>161</v>
      </c>
      <c r="B43" t="s">
        <v>162</v>
      </c>
      <c r="C43" t="s">
        <v>164</v>
      </c>
      <c r="D43">
        <v>1961902</v>
      </c>
      <c r="E43" t="s">
        <v>40</v>
      </c>
      <c r="F43">
        <v>2019</v>
      </c>
    </row>
    <row r="44" spans="1:6" x14ac:dyDescent="0.3">
      <c r="A44" t="s">
        <v>161</v>
      </c>
      <c r="B44" t="s">
        <v>162</v>
      </c>
      <c r="C44" t="s">
        <v>166</v>
      </c>
      <c r="D44">
        <v>2499134</v>
      </c>
      <c r="E44" t="s">
        <v>40</v>
      </c>
      <c r="F44">
        <v>2019</v>
      </c>
    </row>
    <row r="45" spans="1:6" x14ac:dyDescent="0.3">
      <c r="A45" t="s">
        <v>161</v>
      </c>
      <c r="B45" t="s">
        <v>162</v>
      </c>
      <c r="C45" t="s">
        <v>167</v>
      </c>
      <c r="D45">
        <v>1441233</v>
      </c>
      <c r="E45" t="s">
        <v>40</v>
      </c>
      <c r="F45">
        <v>2019</v>
      </c>
    </row>
    <row r="46" spans="1:6" x14ac:dyDescent="0.3">
      <c r="A46" t="s">
        <v>168</v>
      </c>
      <c r="B46" t="s">
        <v>169</v>
      </c>
      <c r="C46" t="s">
        <v>170</v>
      </c>
      <c r="D46">
        <v>7702105</v>
      </c>
      <c r="E46" t="s">
        <v>171</v>
      </c>
      <c r="F46">
        <v>2019</v>
      </c>
    </row>
    <row r="47" spans="1:6" x14ac:dyDescent="0.3">
      <c r="A47" t="s">
        <v>173</v>
      </c>
      <c r="B47" t="s">
        <v>174</v>
      </c>
      <c r="C47" t="s">
        <v>175</v>
      </c>
      <c r="D47">
        <v>5141443</v>
      </c>
      <c r="E47" t="s">
        <v>176</v>
      </c>
      <c r="F47">
        <v>2019</v>
      </c>
    </row>
    <row r="48" spans="1:6" x14ac:dyDescent="0.3">
      <c r="A48" t="s">
        <v>168</v>
      </c>
      <c r="B48" t="s">
        <v>178</v>
      </c>
      <c r="C48" t="s">
        <v>108</v>
      </c>
      <c r="D48">
        <v>8522302</v>
      </c>
      <c r="E48" t="s">
        <v>109</v>
      </c>
      <c r="F48">
        <v>2019</v>
      </c>
    </row>
    <row r="49" spans="1:6" x14ac:dyDescent="0.3">
      <c r="A49" t="s">
        <v>168</v>
      </c>
      <c r="B49" t="s">
        <v>179</v>
      </c>
      <c r="C49" t="s">
        <v>64</v>
      </c>
      <c r="D49">
        <v>9735411</v>
      </c>
      <c r="E49" t="s">
        <v>38</v>
      </c>
      <c r="F49">
        <v>2019</v>
      </c>
    </row>
    <row r="50" spans="1:6" x14ac:dyDescent="0.3">
      <c r="A50" t="s">
        <v>180</v>
      </c>
      <c r="B50" t="s">
        <v>179</v>
      </c>
      <c r="C50" t="s">
        <v>181</v>
      </c>
      <c r="D50">
        <v>4309907</v>
      </c>
      <c r="E50" t="s">
        <v>38</v>
      </c>
      <c r="F50">
        <v>2019</v>
      </c>
    </row>
    <row r="51" spans="1:6" x14ac:dyDescent="0.3">
      <c r="A51" t="s">
        <v>183</v>
      </c>
      <c r="B51" t="s">
        <v>179</v>
      </c>
      <c r="C51" t="s">
        <v>184</v>
      </c>
      <c r="D51">
        <v>5792625</v>
      </c>
      <c r="E51" t="s">
        <v>33</v>
      </c>
      <c r="F51">
        <v>2019</v>
      </c>
    </row>
    <row r="52" spans="1:6" x14ac:dyDescent="0.3">
      <c r="A52" t="s">
        <v>185</v>
      </c>
      <c r="B52" t="s">
        <v>179</v>
      </c>
      <c r="C52" t="s">
        <v>186</v>
      </c>
      <c r="D52">
        <v>6191102</v>
      </c>
      <c r="E52" t="s">
        <v>40</v>
      </c>
      <c r="F52">
        <v>2019</v>
      </c>
    </row>
    <row r="53" spans="1:6" x14ac:dyDescent="0.3">
      <c r="A53" t="s">
        <v>187</v>
      </c>
      <c r="B53" t="s">
        <v>179</v>
      </c>
      <c r="C53" t="s">
        <v>188</v>
      </c>
      <c r="D53">
        <v>9684449</v>
      </c>
      <c r="E53" t="s">
        <v>44</v>
      </c>
      <c r="F53">
        <v>2019</v>
      </c>
    </row>
    <row r="54" spans="1:6" x14ac:dyDescent="0.3">
      <c r="A54" t="s">
        <v>189</v>
      </c>
      <c r="B54" t="s">
        <v>179</v>
      </c>
      <c r="C54" t="s">
        <v>190</v>
      </c>
      <c r="D54">
        <v>7268793</v>
      </c>
      <c r="E54" t="s">
        <v>38</v>
      </c>
      <c r="F54">
        <v>2019</v>
      </c>
    </row>
    <row r="55" spans="1:6" x14ac:dyDescent="0.3">
      <c r="A55" t="s">
        <v>192</v>
      </c>
      <c r="B55" t="s">
        <v>193</v>
      </c>
      <c r="C55" t="s">
        <v>194</v>
      </c>
      <c r="D55">
        <v>3595008</v>
      </c>
      <c r="E55" t="s">
        <v>38</v>
      </c>
      <c r="F55">
        <v>2019</v>
      </c>
    </row>
    <row r="56" spans="1:6" x14ac:dyDescent="0.3">
      <c r="A56" t="s">
        <v>197</v>
      </c>
      <c r="B56" t="s">
        <v>193</v>
      </c>
      <c r="C56" t="s">
        <v>198</v>
      </c>
      <c r="D56">
        <v>7846871</v>
      </c>
      <c r="E56" t="s">
        <v>38</v>
      </c>
      <c r="F56">
        <v>2019</v>
      </c>
    </row>
    <row r="57" spans="1:6" x14ac:dyDescent="0.3">
      <c r="A57" t="s">
        <v>200</v>
      </c>
      <c r="B57" t="s">
        <v>200</v>
      </c>
      <c r="C57" t="s">
        <v>201</v>
      </c>
      <c r="D57">
        <v>6581899</v>
      </c>
      <c r="E57" t="s">
        <v>136</v>
      </c>
      <c r="F57">
        <v>2019</v>
      </c>
    </row>
    <row r="58" spans="1:6" x14ac:dyDescent="0.3">
      <c r="A58" t="s">
        <v>202</v>
      </c>
      <c r="B58" t="s">
        <v>202</v>
      </c>
      <c r="C58" t="s">
        <v>175</v>
      </c>
      <c r="D58">
        <v>4878719</v>
      </c>
      <c r="E58" t="s">
        <v>176</v>
      </c>
      <c r="F58">
        <v>2019</v>
      </c>
    </row>
    <row r="59" spans="1:6" x14ac:dyDescent="0.3">
      <c r="A59" t="s">
        <v>202</v>
      </c>
      <c r="B59" t="s">
        <v>202</v>
      </c>
      <c r="C59" t="s">
        <v>203</v>
      </c>
      <c r="D59">
        <v>5344327</v>
      </c>
      <c r="E59" t="s">
        <v>176</v>
      </c>
      <c r="F59">
        <v>2019</v>
      </c>
    </row>
    <row r="60" spans="1:6" x14ac:dyDescent="0.3">
      <c r="A60" t="s">
        <v>204</v>
      </c>
      <c r="B60" t="s">
        <v>205</v>
      </c>
      <c r="C60" t="s">
        <v>206</v>
      </c>
      <c r="D60">
        <v>3619533</v>
      </c>
      <c r="E60" t="s">
        <v>207</v>
      </c>
      <c r="F60">
        <v>2019</v>
      </c>
    </row>
    <row r="61" spans="1:6" x14ac:dyDescent="0.3">
      <c r="A61" t="s">
        <v>209</v>
      </c>
      <c r="B61" t="s">
        <v>209</v>
      </c>
      <c r="C61" t="s">
        <v>203</v>
      </c>
      <c r="D61">
        <v>8982230</v>
      </c>
      <c r="E61" t="s">
        <v>176</v>
      </c>
      <c r="F61">
        <v>2019</v>
      </c>
    </row>
    <row r="62" spans="1:6" x14ac:dyDescent="0.3">
      <c r="A62" t="s">
        <v>57</v>
      </c>
      <c r="B62" t="s">
        <v>58</v>
      </c>
      <c r="C62" t="s">
        <v>210</v>
      </c>
      <c r="D62">
        <v>1201932</v>
      </c>
      <c r="E62" t="s">
        <v>38</v>
      </c>
      <c r="F62">
        <v>2019</v>
      </c>
    </row>
    <row r="63" spans="1:6" x14ac:dyDescent="0.3">
      <c r="A63" t="s">
        <v>212</v>
      </c>
      <c r="B63" t="s">
        <v>58</v>
      </c>
      <c r="C63" t="s">
        <v>213</v>
      </c>
      <c r="D63">
        <v>1537615</v>
      </c>
      <c r="E63" t="s">
        <v>33</v>
      </c>
      <c r="F63">
        <v>2019</v>
      </c>
    </row>
    <row r="64" spans="1:6" x14ac:dyDescent="0.3">
      <c r="A64" t="s">
        <v>212</v>
      </c>
      <c r="B64" t="s">
        <v>58</v>
      </c>
      <c r="C64" t="s">
        <v>214</v>
      </c>
      <c r="D64">
        <v>1537615</v>
      </c>
      <c r="E64" t="s">
        <v>38</v>
      </c>
      <c r="F64">
        <v>2019</v>
      </c>
    </row>
    <row r="65" spans="1:6" x14ac:dyDescent="0.3">
      <c r="A65" t="s">
        <v>212</v>
      </c>
      <c r="B65" t="s">
        <v>58</v>
      </c>
      <c r="C65" t="s">
        <v>215</v>
      </c>
      <c r="D65">
        <v>1537615</v>
      </c>
      <c r="E65" t="s">
        <v>40</v>
      </c>
      <c r="F65">
        <v>2019</v>
      </c>
    </row>
    <row r="66" spans="1:6" x14ac:dyDescent="0.3">
      <c r="A66" t="s">
        <v>212</v>
      </c>
      <c r="B66" t="s">
        <v>58</v>
      </c>
      <c r="C66" t="s">
        <v>216</v>
      </c>
      <c r="D66">
        <v>1537615</v>
      </c>
      <c r="E66" t="s">
        <v>44</v>
      </c>
      <c r="F66">
        <v>2019</v>
      </c>
    </row>
    <row r="67" spans="1:6" x14ac:dyDescent="0.3">
      <c r="A67" t="s">
        <v>217</v>
      </c>
      <c r="B67" t="s">
        <v>58</v>
      </c>
      <c r="C67" t="s">
        <v>218</v>
      </c>
      <c r="D67">
        <v>5814347</v>
      </c>
      <c r="E67" t="s">
        <v>38</v>
      </c>
      <c r="F67">
        <v>2019</v>
      </c>
    </row>
    <row r="68" spans="1:6" x14ac:dyDescent="0.3">
      <c r="A68" t="s">
        <v>221</v>
      </c>
      <c r="B68" t="s">
        <v>222</v>
      </c>
      <c r="C68" t="s">
        <v>223</v>
      </c>
      <c r="D68">
        <v>6684022</v>
      </c>
      <c r="E68" t="s">
        <v>224</v>
      </c>
      <c r="F68">
        <v>2019</v>
      </c>
    </row>
    <row r="69" spans="1:6" x14ac:dyDescent="0.3">
      <c r="A69" t="s">
        <v>226</v>
      </c>
      <c r="B69" t="s">
        <v>227</v>
      </c>
      <c r="C69" t="s">
        <v>228</v>
      </c>
      <c r="D69">
        <v>8051895</v>
      </c>
      <c r="E69" t="s">
        <v>40</v>
      </c>
      <c r="F69">
        <v>2019</v>
      </c>
    </row>
    <row r="70" spans="1:6" x14ac:dyDescent="0.3">
      <c r="A70" t="s">
        <v>229</v>
      </c>
      <c r="B70" t="s">
        <v>230</v>
      </c>
      <c r="C70" t="s">
        <v>231</v>
      </c>
      <c r="D70">
        <v>9223303</v>
      </c>
      <c r="E70" t="s">
        <v>44</v>
      </c>
      <c r="F70">
        <v>2019</v>
      </c>
    </row>
    <row r="71" spans="1:6" x14ac:dyDescent="0.3">
      <c r="A71" t="s">
        <v>230</v>
      </c>
      <c r="B71" t="s">
        <v>230</v>
      </c>
      <c r="C71" t="s">
        <v>233</v>
      </c>
      <c r="D71">
        <v>5539112</v>
      </c>
      <c r="E71" t="s">
        <v>234</v>
      </c>
      <c r="F71">
        <v>2019</v>
      </c>
    </row>
    <row r="72" spans="1:6" x14ac:dyDescent="0.3">
      <c r="A72" t="s">
        <v>229</v>
      </c>
      <c r="B72" t="s">
        <v>230</v>
      </c>
      <c r="C72" t="s">
        <v>236</v>
      </c>
      <c r="D72">
        <v>7218817</v>
      </c>
      <c r="E72" t="s">
        <v>234</v>
      </c>
      <c r="F72">
        <v>2019</v>
      </c>
    </row>
    <row r="73" spans="1:6" x14ac:dyDescent="0.3">
      <c r="A73" t="s">
        <v>239</v>
      </c>
      <c r="B73" t="s">
        <v>240</v>
      </c>
      <c r="C73" t="s">
        <v>241</v>
      </c>
      <c r="D73">
        <v>3741470</v>
      </c>
      <c r="E73" t="s">
        <v>44</v>
      </c>
      <c r="F73">
        <v>2019</v>
      </c>
    </row>
    <row r="74" spans="1:6" x14ac:dyDescent="0.3">
      <c r="A74" t="s">
        <v>239</v>
      </c>
      <c r="B74" t="s">
        <v>240</v>
      </c>
      <c r="C74" t="s">
        <v>243</v>
      </c>
      <c r="D74">
        <v>3741470</v>
      </c>
      <c r="E74" t="s">
        <v>44</v>
      </c>
      <c r="F74">
        <v>2019</v>
      </c>
    </row>
    <row r="75" spans="1:6" x14ac:dyDescent="0.3">
      <c r="A75" t="s">
        <v>244</v>
      </c>
      <c r="B75" t="s">
        <v>240</v>
      </c>
      <c r="C75" t="s">
        <v>245</v>
      </c>
      <c r="D75">
        <v>6948137</v>
      </c>
      <c r="E75" t="s">
        <v>33</v>
      </c>
      <c r="F75">
        <v>2019</v>
      </c>
    </row>
    <row r="76" spans="1:6" x14ac:dyDescent="0.3">
      <c r="A76" t="s">
        <v>244</v>
      </c>
      <c r="B76" t="s">
        <v>240</v>
      </c>
      <c r="C76" t="s">
        <v>247</v>
      </c>
      <c r="D76">
        <v>6948137</v>
      </c>
      <c r="E76" t="s">
        <v>40</v>
      </c>
      <c r="F76">
        <v>2019</v>
      </c>
    </row>
    <row r="77" spans="1:6" x14ac:dyDescent="0.3">
      <c r="A77" t="s">
        <v>248</v>
      </c>
      <c r="B77" t="s">
        <v>240</v>
      </c>
      <c r="C77" t="s">
        <v>249</v>
      </c>
      <c r="D77">
        <v>8172268</v>
      </c>
      <c r="E77" t="s">
        <v>38</v>
      </c>
      <c r="F77">
        <v>2019</v>
      </c>
    </row>
    <row r="78" spans="1:6" x14ac:dyDescent="0.3">
      <c r="A78" t="s">
        <v>250</v>
      </c>
      <c r="B78" t="s">
        <v>251</v>
      </c>
      <c r="C78" t="s">
        <v>252</v>
      </c>
      <c r="D78">
        <v>4441304</v>
      </c>
      <c r="E78" t="s">
        <v>47</v>
      </c>
      <c r="F78">
        <v>2019</v>
      </c>
    </row>
    <row r="79" spans="1:6" x14ac:dyDescent="0.3">
      <c r="A79" t="s">
        <v>255</v>
      </c>
      <c r="B79" t="s">
        <v>255</v>
      </c>
      <c r="C79" t="s">
        <v>256</v>
      </c>
      <c r="D79">
        <v>9264829</v>
      </c>
      <c r="E79" t="s">
        <v>47</v>
      </c>
      <c r="F79">
        <v>2019</v>
      </c>
    </row>
    <row r="80" spans="1:6" x14ac:dyDescent="0.3">
      <c r="A80" t="s">
        <v>255</v>
      </c>
      <c r="B80" t="s">
        <v>255</v>
      </c>
      <c r="C80" t="s">
        <v>258</v>
      </c>
      <c r="D80">
        <v>9223411</v>
      </c>
      <c r="E80" t="s">
        <v>47</v>
      </c>
      <c r="F80">
        <v>2019</v>
      </c>
    </row>
    <row r="81" spans="1:6" x14ac:dyDescent="0.3">
      <c r="A81" t="s">
        <v>259</v>
      </c>
      <c r="B81" t="s">
        <v>260</v>
      </c>
      <c r="C81" t="s">
        <v>261</v>
      </c>
      <c r="D81">
        <v>6232669</v>
      </c>
      <c r="E81" t="s">
        <v>262</v>
      </c>
      <c r="F81">
        <v>2019</v>
      </c>
    </row>
    <row r="82" spans="1:6" x14ac:dyDescent="0.3">
      <c r="A82" t="s">
        <v>263</v>
      </c>
      <c r="B82" t="s">
        <v>263</v>
      </c>
      <c r="C82" t="s">
        <v>264</v>
      </c>
      <c r="D82">
        <v>2837121</v>
      </c>
      <c r="E82" t="s">
        <v>38</v>
      </c>
      <c r="F82">
        <v>2019</v>
      </c>
    </row>
    <row r="83" spans="1:6" x14ac:dyDescent="0.3">
      <c r="A83" t="s">
        <v>263</v>
      </c>
      <c r="B83" t="s">
        <v>263</v>
      </c>
      <c r="C83" t="s">
        <v>265</v>
      </c>
      <c r="D83">
        <v>3754207</v>
      </c>
      <c r="E83" t="s">
        <v>38</v>
      </c>
      <c r="F83">
        <v>2019</v>
      </c>
    </row>
    <row r="84" spans="1:6" x14ac:dyDescent="0.3">
      <c r="A84" t="s">
        <v>267</v>
      </c>
      <c r="B84" t="s">
        <v>267</v>
      </c>
      <c r="C84" t="s">
        <v>124</v>
      </c>
      <c r="D84">
        <v>9593192</v>
      </c>
      <c r="E84" t="s">
        <v>42</v>
      </c>
      <c r="F84">
        <v>2019</v>
      </c>
    </row>
    <row r="85" spans="1:6" x14ac:dyDescent="0.3">
      <c r="A85" t="s">
        <v>268</v>
      </c>
      <c r="B85" t="s">
        <v>268</v>
      </c>
      <c r="C85" t="s">
        <v>269</v>
      </c>
      <c r="D85">
        <v>6565956</v>
      </c>
      <c r="E85" t="s">
        <v>157</v>
      </c>
      <c r="F85">
        <v>2019</v>
      </c>
    </row>
    <row r="86" spans="1:6" x14ac:dyDescent="0.3">
      <c r="A86" t="s">
        <v>268</v>
      </c>
      <c r="B86" t="s">
        <v>268</v>
      </c>
      <c r="C86" t="s">
        <v>270</v>
      </c>
      <c r="D86">
        <v>1878615</v>
      </c>
      <c r="E86" t="s">
        <v>157</v>
      </c>
      <c r="F86">
        <v>2019</v>
      </c>
    </row>
    <row r="87" spans="1:6" x14ac:dyDescent="0.3">
      <c r="A87" t="s">
        <v>268</v>
      </c>
      <c r="B87" t="s">
        <v>268</v>
      </c>
      <c r="C87" t="s">
        <v>271</v>
      </c>
      <c r="D87">
        <v>9924037</v>
      </c>
      <c r="E87" t="s">
        <v>42</v>
      </c>
      <c r="F87">
        <v>2019</v>
      </c>
    </row>
    <row r="88" spans="1:6" x14ac:dyDescent="0.3">
      <c r="A88" t="s">
        <v>168</v>
      </c>
      <c r="B88" t="s">
        <v>272</v>
      </c>
      <c r="C88" t="s">
        <v>273</v>
      </c>
      <c r="D88">
        <v>9940787</v>
      </c>
      <c r="E88" t="s">
        <v>224</v>
      </c>
      <c r="F88">
        <v>2019</v>
      </c>
    </row>
    <row r="89" spans="1:6" x14ac:dyDescent="0.3">
      <c r="A89" t="s">
        <v>154</v>
      </c>
      <c r="B89" t="s">
        <v>272</v>
      </c>
      <c r="C89" t="s">
        <v>274</v>
      </c>
      <c r="D89">
        <v>2506443</v>
      </c>
      <c r="E89" t="s">
        <v>224</v>
      </c>
      <c r="F89">
        <v>2019</v>
      </c>
    </row>
    <row r="90" spans="1:6" x14ac:dyDescent="0.3">
      <c r="A90" t="s">
        <v>275</v>
      </c>
      <c r="B90" t="s">
        <v>272</v>
      </c>
      <c r="C90" t="s">
        <v>122</v>
      </c>
      <c r="D90">
        <v>4782003</v>
      </c>
      <c r="E90" t="s">
        <v>33</v>
      </c>
      <c r="F90">
        <v>2019</v>
      </c>
    </row>
    <row r="91" spans="1:6" x14ac:dyDescent="0.3">
      <c r="A91" t="s">
        <v>142</v>
      </c>
      <c r="B91" t="s">
        <v>272</v>
      </c>
      <c r="C91" t="s">
        <v>276</v>
      </c>
      <c r="D91">
        <v>4075651</v>
      </c>
      <c r="E91" t="s">
        <v>224</v>
      </c>
      <c r="F91">
        <v>2019</v>
      </c>
    </row>
    <row r="92" spans="1:6" x14ac:dyDescent="0.3">
      <c r="A92" t="s">
        <v>277</v>
      </c>
      <c r="B92" t="s">
        <v>278</v>
      </c>
      <c r="C92" t="s">
        <v>279</v>
      </c>
      <c r="D92">
        <v>5020855</v>
      </c>
      <c r="E92" t="s">
        <v>40</v>
      </c>
      <c r="F92">
        <v>2019</v>
      </c>
    </row>
    <row r="93" spans="1:6" x14ac:dyDescent="0.3">
      <c r="A93" t="s">
        <v>277</v>
      </c>
      <c r="B93" t="s">
        <v>278</v>
      </c>
      <c r="C93" t="s">
        <v>281</v>
      </c>
      <c r="D93">
        <v>2039109</v>
      </c>
      <c r="E93" t="s">
        <v>207</v>
      </c>
      <c r="F93">
        <v>2019</v>
      </c>
    </row>
    <row r="94" spans="1:6" x14ac:dyDescent="0.3">
      <c r="A94" t="s">
        <v>277</v>
      </c>
      <c r="B94" t="s">
        <v>278</v>
      </c>
      <c r="C94" t="s">
        <v>283</v>
      </c>
      <c r="D94">
        <v>2039109</v>
      </c>
      <c r="E94" t="s">
        <v>40</v>
      </c>
      <c r="F94">
        <v>2019</v>
      </c>
    </row>
    <row r="95" spans="1:6" x14ac:dyDescent="0.3">
      <c r="A95" t="s">
        <v>284</v>
      </c>
      <c r="B95" t="s">
        <v>45</v>
      </c>
      <c r="C95" t="s">
        <v>285</v>
      </c>
      <c r="D95">
        <v>2028356</v>
      </c>
      <c r="E95" t="s">
        <v>286</v>
      </c>
      <c r="F95">
        <v>2019</v>
      </c>
    </row>
    <row r="96" spans="1:6" x14ac:dyDescent="0.3">
      <c r="A96" t="s">
        <v>287</v>
      </c>
      <c r="B96" t="s">
        <v>45</v>
      </c>
      <c r="C96" t="s">
        <v>288</v>
      </c>
      <c r="D96">
        <v>7741294</v>
      </c>
      <c r="E96" t="s">
        <v>289</v>
      </c>
      <c r="F96">
        <v>2019</v>
      </c>
    </row>
    <row r="97" spans="1:6" x14ac:dyDescent="0.3">
      <c r="A97" t="s">
        <v>45</v>
      </c>
      <c r="B97" t="s">
        <v>45</v>
      </c>
      <c r="C97" t="s">
        <v>290</v>
      </c>
      <c r="D97">
        <v>5947102</v>
      </c>
      <c r="E97" t="s">
        <v>33</v>
      </c>
      <c r="F97">
        <v>2019</v>
      </c>
    </row>
    <row r="98" spans="1:6" x14ac:dyDescent="0.3">
      <c r="A98" t="s">
        <v>45</v>
      </c>
      <c r="B98" t="s">
        <v>45</v>
      </c>
      <c r="C98" t="s">
        <v>291</v>
      </c>
      <c r="D98">
        <v>6466112</v>
      </c>
      <c r="E98" t="s">
        <v>47</v>
      </c>
      <c r="F98">
        <v>2019</v>
      </c>
    </row>
    <row r="99" spans="1:6" x14ac:dyDescent="0.3">
      <c r="A99" t="s">
        <v>292</v>
      </c>
      <c r="B99" t="s">
        <v>45</v>
      </c>
      <c r="C99" t="s">
        <v>293</v>
      </c>
      <c r="D99">
        <v>4167967</v>
      </c>
      <c r="E99" t="s">
        <v>47</v>
      </c>
      <c r="F99">
        <v>2019</v>
      </c>
    </row>
    <row r="100" spans="1:6" x14ac:dyDescent="0.3">
      <c r="A100" t="s">
        <v>294</v>
      </c>
      <c r="B100" t="s">
        <v>45</v>
      </c>
      <c r="C100" t="s">
        <v>295</v>
      </c>
      <c r="D100">
        <v>6627771</v>
      </c>
      <c r="E100" t="s">
        <v>47</v>
      </c>
      <c r="F100">
        <v>2019</v>
      </c>
    </row>
    <row r="101" spans="1:6" x14ac:dyDescent="0.3">
      <c r="A101" t="s">
        <v>294</v>
      </c>
      <c r="B101" t="s">
        <v>45</v>
      </c>
      <c r="C101" t="s">
        <v>296</v>
      </c>
      <c r="D101">
        <v>3854293</v>
      </c>
      <c r="E101" t="s">
        <v>47</v>
      </c>
      <c r="F101">
        <v>2019</v>
      </c>
    </row>
    <row r="102" spans="1:6" x14ac:dyDescent="0.3">
      <c r="A102" t="s">
        <v>297</v>
      </c>
      <c r="B102" t="s">
        <v>298</v>
      </c>
      <c r="C102" t="s">
        <v>299</v>
      </c>
      <c r="D102">
        <v>3110951</v>
      </c>
      <c r="E102" t="s">
        <v>300</v>
      </c>
      <c r="F102">
        <v>2019</v>
      </c>
    </row>
    <row r="103" spans="1:6" x14ac:dyDescent="0.3">
      <c r="A103" t="s">
        <v>297</v>
      </c>
      <c r="B103" t="s">
        <v>298</v>
      </c>
      <c r="C103" t="s">
        <v>301</v>
      </c>
      <c r="D103">
        <v>3110951</v>
      </c>
      <c r="E103" t="s">
        <v>42</v>
      </c>
      <c r="F103">
        <v>2019</v>
      </c>
    </row>
    <row r="104" spans="1:6" x14ac:dyDescent="0.3">
      <c r="A104" t="s">
        <v>297</v>
      </c>
      <c r="B104" t="s">
        <v>298</v>
      </c>
      <c r="C104" t="s">
        <v>108</v>
      </c>
      <c r="D104">
        <v>3110951</v>
      </c>
      <c r="E104" t="s">
        <v>109</v>
      </c>
      <c r="F104">
        <v>2019</v>
      </c>
    </row>
    <row r="105" spans="1:6" x14ac:dyDescent="0.3">
      <c r="A105" t="s">
        <v>302</v>
      </c>
      <c r="B105" t="s">
        <v>298</v>
      </c>
      <c r="C105" t="s">
        <v>303</v>
      </c>
      <c r="D105">
        <v>7459230</v>
      </c>
      <c r="E105" t="s">
        <v>42</v>
      </c>
      <c r="F105">
        <v>2019</v>
      </c>
    </row>
    <row r="106" spans="1:6" x14ac:dyDescent="0.3">
      <c r="A106" t="s">
        <v>302</v>
      </c>
      <c r="B106" t="s">
        <v>298</v>
      </c>
      <c r="C106" t="s">
        <v>304</v>
      </c>
      <c r="D106">
        <v>7459230</v>
      </c>
      <c r="E106" t="s">
        <v>157</v>
      </c>
      <c r="F106">
        <v>2019</v>
      </c>
    </row>
    <row r="107" spans="1:6" x14ac:dyDescent="0.3">
      <c r="A107" t="s">
        <v>305</v>
      </c>
      <c r="B107" t="s">
        <v>305</v>
      </c>
      <c r="C107" t="s">
        <v>306</v>
      </c>
      <c r="D107">
        <v>9268423</v>
      </c>
      <c r="E107" t="s">
        <v>38</v>
      </c>
      <c r="F107">
        <v>2019</v>
      </c>
    </row>
    <row r="108" spans="1:6" x14ac:dyDescent="0.3">
      <c r="A108" t="s">
        <v>305</v>
      </c>
      <c r="B108" t="s">
        <v>305</v>
      </c>
      <c r="C108" t="s">
        <v>307</v>
      </c>
      <c r="D108">
        <v>4497017</v>
      </c>
      <c r="E108" t="s">
        <v>38</v>
      </c>
      <c r="F108">
        <v>2019</v>
      </c>
    </row>
    <row r="109" spans="1:6" x14ac:dyDescent="0.3">
      <c r="A109" t="s">
        <v>305</v>
      </c>
      <c r="B109" t="s">
        <v>305</v>
      </c>
      <c r="C109" t="s">
        <v>132</v>
      </c>
      <c r="D109">
        <v>2495303</v>
      </c>
      <c r="E109" t="s">
        <v>38</v>
      </c>
      <c r="F109">
        <v>2019</v>
      </c>
    </row>
    <row r="110" spans="1:6" x14ac:dyDescent="0.3">
      <c r="A110" t="s">
        <v>308</v>
      </c>
      <c r="B110" t="s">
        <v>309</v>
      </c>
      <c r="C110" t="s">
        <v>310</v>
      </c>
      <c r="D110">
        <v>9949795</v>
      </c>
      <c r="E110" t="s">
        <v>234</v>
      </c>
      <c r="F110">
        <v>2019</v>
      </c>
    </row>
    <row r="111" spans="1:6" x14ac:dyDescent="0.3">
      <c r="A111" t="s">
        <v>311</v>
      </c>
      <c r="B111" t="s">
        <v>312</v>
      </c>
      <c r="C111" t="s">
        <v>122</v>
      </c>
      <c r="D111">
        <v>5869239</v>
      </c>
      <c r="E111" t="s">
        <v>33</v>
      </c>
      <c r="F111">
        <v>2019</v>
      </c>
    </row>
    <row r="112" spans="1:6" x14ac:dyDescent="0.3">
      <c r="A112" t="s">
        <v>313</v>
      </c>
      <c r="B112" t="s">
        <v>312</v>
      </c>
      <c r="C112" t="s">
        <v>314</v>
      </c>
      <c r="D112">
        <v>6945387</v>
      </c>
      <c r="E112" t="s">
        <v>47</v>
      </c>
      <c r="F112">
        <v>2019</v>
      </c>
    </row>
    <row r="113" spans="1:6" x14ac:dyDescent="0.3">
      <c r="A113" t="s">
        <v>316</v>
      </c>
      <c r="B113" t="s">
        <v>316</v>
      </c>
      <c r="C113" t="s">
        <v>317</v>
      </c>
      <c r="D113">
        <v>1450637</v>
      </c>
      <c r="E113" t="s">
        <v>40</v>
      </c>
      <c r="F113">
        <v>2019</v>
      </c>
    </row>
    <row r="114" spans="1:6" x14ac:dyDescent="0.3">
      <c r="A114" t="s">
        <v>318</v>
      </c>
      <c r="B114" t="s">
        <v>318</v>
      </c>
      <c r="C114" t="s">
        <v>319</v>
      </c>
      <c r="D114">
        <v>5040302</v>
      </c>
      <c r="E114" t="s">
        <v>101</v>
      </c>
      <c r="F114">
        <v>2019</v>
      </c>
    </row>
    <row r="115" spans="1:6" x14ac:dyDescent="0.3">
      <c r="A115" t="s">
        <v>320</v>
      </c>
      <c r="B115" t="s">
        <v>320</v>
      </c>
      <c r="C115" t="s">
        <v>314</v>
      </c>
      <c r="D115">
        <v>8338145</v>
      </c>
      <c r="E115" t="s">
        <v>47</v>
      </c>
      <c r="F115">
        <v>2019</v>
      </c>
    </row>
    <row r="116" spans="1:6" x14ac:dyDescent="0.3">
      <c r="A116" t="s">
        <v>320</v>
      </c>
      <c r="B116" t="s">
        <v>320</v>
      </c>
      <c r="C116" t="s">
        <v>321</v>
      </c>
      <c r="D116">
        <v>5220717</v>
      </c>
      <c r="E116" t="s">
        <v>47</v>
      </c>
      <c r="F116">
        <v>2019</v>
      </c>
    </row>
    <row r="117" spans="1:6" x14ac:dyDescent="0.3">
      <c r="A117" t="s">
        <v>322</v>
      </c>
      <c r="B117" t="s">
        <v>323</v>
      </c>
      <c r="C117" t="s">
        <v>324</v>
      </c>
      <c r="D117">
        <v>8314639</v>
      </c>
      <c r="E117" t="s">
        <v>42</v>
      </c>
      <c r="F117">
        <v>2019</v>
      </c>
    </row>
    <row r="118" spans="1:6" x14ac:dyDescent="0.3">
      <c r="A118" t="s">
        <v>325</v>
      </c>
      <c r="B118" t="s">
        <v>323</v>
      </c>
      <c r="C118" t="s">
        <v>326</v>
      </c>
      <c r="D118">
        <v>9379121</v>
      </c>
      <c r="E118" t="s">
        <v>42</v>
      </c>
      <c r="F118">
        <v>2019</v>
      </c>
    </row>
    <row r="119" spans="1:6" x14ac:dyDescent="0.3">
      <c r="A119" t="s">
        <v>328</v>
      </c>
      <c r="B119" t="s">
        <v>323</v>
      </c>
      <c r="C119" t="s">
        <v>329</v>
      </c>
      <c r="D119">
        <v>9870958</v>
      </c>
      <c r="E119" t="s">
        <v>42</v>
      </c>
      <c r="F119">
        <v>2019</v>
      </c>
    </row>
    <row r="120" spans="1:6" x14ac:dyDescent="0.3">
      <c r="A120" t="s">
        <v>330</v>
      </c>
      <c r="B120" t="s">
        <v>323</v>
      </c>
      <c r="C120" t="s">
        <v>331</v>
      </c>
      <c r="D120">
        <v>5922905</v>
      </c>
      <c r="E120" t="s">
        <v>42</v>
      </c>
      <c r="F120">
        <v>2019</v>
      </c>
    </row>
    <row r="121" spans="1:6" x14ac:dyDescent="0.3">
      <c r="A121" t="s">
        <v>333</v>
      </c>
      <c r="B121" t="s">
        <v>333</v>
      </c>
      <c r="C121" t="s">
        <v>314</v>
      </c>
      <c r="D121">
        <v>2089762</v>
      </c>
      <c r="E121" t="s">
        <v>47</v>
      </c>
      <c r="F121">
        <v>2019</v>
      </c>
    </row>
    <row r="122" spans="1:6" x14ac:dyDescent="0.3">
      <c r="A122" t="s">
        <v>334</v>
      </c>
      <c r="B122" t="s">
        <v>335</v>
      </c>
      <c r="C122" t="s">
        <v>336</v>
      </c>
      <c r="D122">
        <v>3588592</v>
      </c>
      <c r="E122" t="s">
        <v>33</v>
      </c>
      <c r="F122">
        <v>2019</v>
      </c>
    </row>
    <row r="123" spans="1:6" x14ac:dyDescent="0.3">
      <c r="A123" t="s">
        <v>334</v>
      </c>
      <c r="B123" t="s">
        <v>335</v>
      </c>
      <c r="C123" t="s">
        <v>338</v>
      </c>
      <c r="D123">
        <v>3588592</v>
      </c>
      <c r="E123" t="s">
        <v>38</v>
      </c>
      <c r="F123">
        <v>2019</v>
      </c>
    </row>
    <row r="124" spans="1:6" x14ac:dyDescent="0.3">
      <c r="A124" t="s">
        <v>334</v>
      </c>
      <c r="B124" t="s">
        <v>335</v>
      </c>
      <c r="C124" t="s">
        <v>339</v>
      </c>
      <c r="D124">
        <v>3588592</v>
      </c>
      <c r="E124" t="s">
        <v>40</v>
      </c>
      <c r="F124">
        <v>2019</v>
      </c>
    </row>
    <row r="125" spans="1:6" x14ac:dyDescent="0.3">
      <c r="A125" t="s">
        <v>334</v>
      </c>
      <c r="B125" t="s">
        <v>335</v>
      </c>
      <c r="C125" t="s">
        <v>340</v>
      </c>
      <c r="D125">
        <v>3588592</v>
      </c>
      <c r="E125" t="s">
        <v>42</v>
      </c>
      <c r="F125">
        <v>2019</v>
      </c>
    </row>
    <row r="126" spans="1:6" x14ac:dyDescent="0.3">
      <c r="A126" t="s">
        <v>334</v>
      </c>
      <c r="B126" t="s">
        <v>335</v>
      </c>
      <c r="C126" t="s">
        <v>341</v>
      </c>
      <c r="D126">
        <v>3588592</v>
      </c>
      <c r="E126" t="s">
        <v>44</v>
      </c>
      <c r="F126">
        <v>2019</v>
      </c>
    </row>
    <row r="127" spans="1:6" x14ac:dyDescent="0.3">
      <c r="A127" t="s">
        <v>342</v>
      </c>
      <c r="B127" t="s">
        <v>335</v>
      </c>
      <c r="C127" t="s">
        <v>343</v>
      </c>
      <c r="D127">
        <v>4467429</v>
      </c>
      <c r="E127" t="s">
        <v>38</v>
      </c>
      <c r="F127">
        <v>2019</v>
      </c>
    </row>
    <row r="128" spans="1:6" x14ac:dyDescent="0.3">
      <c r="A128" t="s">
        <v>344</v>
      </c>
      <c r="B128" t="s">
        <v>335</v>
      </c>
      <c r="C128" t="s">
        <v>345</v>
      </c>
      <c r="D128">
        <v>4533728</v>
      </c>
      <c r="E128" t="s">
        <v>38</v>
      </c>
      <c r="F128">
        <v>2019</v>
      </c>
    </row>
    <row r="129" spans="1:6" x14ac:dyDescent="0.3">
      <c r="A129" t="s">
        <v>347</v>
      </c>
      <c r="B129" t="s">
        <v>335</v>
      </c>
      <c r="C129" t="s">
        <v>348</v>
      </c>
      <c r="D129">
        <v>9659243</v>
      </c>
      <c r="E129" t="s">
        <v>33</v>
      </c>
      <c r="F129">
        <v>2019</v>
      </c>
    </row>
    <row r="130" spans="1:6" x14ac:dyDescent="0.3">
      <c r="A130" t="s">
        <v>347</v>
      </c>
      <c r="B130" t="s">
        <v>335</v>
      </c>
      <c r="C130" t="s">
        <v>349</v>
      </c>
      <c r="D130">
        <v>9659243</v>
      </c>
      <c r="E130" t="s">
        <v>38</v>
      </c>
      <c r="F130">
        <v>2019</v>
      </c>
    </row>
    <row r="131" spans="1:6" x14ac:dyDescent="0.3">
      <c r="A131" t="s">
        <v>347</v>
      </c>
      <c r="B131" t="s">
        <v>335</v>
      </c>
      <c r="C131" t="s">
        <v>350</v>
      </c>
      <c r="D131">
        <v>9659243</v>
      </c>
      <c r="E131" t="s">
        <v>40</v>
      </c>
      <c r="F131">
        <v>2019</v>
      </c>
    </row>
    <row r="132" spans="1:6" x14ac:dyDescent="0.3">
      <c r="A132" t="s">
        <v>347</v>
      </c>
      <c r="B132" t="s">
        <v>335</v>
      </c>
      <c r="C132" t="s">
        <v>351</v>
      </c>
      <c r="D132">
        <v>9659243</v>
      </c>
      <c r="E132" t="s">
        <v>42</v>
      </c>
      <c r="F132">
        <v>2019</v>
      </c>
    </row>
    <row r="133" spans="1:6" x14ac:dyDescent="0.3">
      <c r="A133" t="s">
        <v>347</v>
      </c>
      <c r="B133" t="s">
        <v>335</v>
      </c>
      <c r="C133" t="s">
        <v>352</v>
      </c>
      <c r="D133">
        <v>9659243</v>
      </c>
      <c r="E133" t="s">
        <v>44</v>
      </c>
      <c r="F133">
        <v>2019</v>
      </c>
    </row>
    <row r="134" spans="1:6" x14ac:dyDescent="0.3">
      <c r="A134" t="s">
        <v>353</v>
      </c>
      <c r="B134" t="s">
        <v>335</v>
      </c>
      <c r="C134" t="s">
        <v>354</v>
      </c>
      <c r="D134">
        <v>8411392</v>
      </c>
      <c r="E134" t="s">
        <v>38</v>
      </c>
      <c r="F134">
        <v>2019</v>
      </c>
    </row>
    <row r="135" spans="1:6" x14ac:dyDescent="0.3">
      <c r="A135" t="s">
        <v>302</v>
      </c>
      <c r="B135" t="s">
        <v>356</v>
      </c>
      <c r="C135" t="s">
        <v>132</v>
      </c>
      <c r="D135">
        <v>5991938</v>
      </c>
      <c r="E135" t="s">
        <v>38</v>
      </c>
      <c r="F135">
        <v>2019</v>
      </c>
    </row>
    <row r="136" spans="1:6" x14ac:dyDescent="0.3">
      <c r="A136" t="s">
        <v>358</v>
      </c>
      <c r="B136" t="s">
        <v>359</v>
      </c>
      <c r="C136" t="s">
        <v>360</v>
      </c>
      <c r="D136">
        <v>9064643</v>
      </c>
      <c r="E136" t="s">
        <v>33</v>
      </c>
      <c r="F136">
        <v>2019</v>
      </c>
    </row>
    <row r="137" spans="1:6" x14ac:dyDescent="0.3">
      <c r="A137" t="s">
        <v>361</v>
      </c>
      <c r="B137" t="s">
        <v>359</v>
      </c>
      <c r="C137" t="s">
        <v>362</v>
      </c>
      <c r="D137">
        <v>3961063</v>
      </c>
      <c r="E137" t="s">
        <v>33</v>
      </c>
      <c r="F137">
        <v>2019</v>
      </c>
    </row>
    <row r="138" spans="1:6" x14ac:dyDescent="0.3">
      <c r="A138" t="s">
        <v>364</v>
      </c>
      <c r="B138" t="s">
        <v>365</v>
      </c>
      <c r="C138" t="s">
        <v>366</v>
      </c>
      <c r="D138">
        <v>6428468</v>
      </c>
      <c r="E138" t="s">
        <v>134</v>
      </c>
      <c r="F138">
        <v>2019</v>
      </c>
    </row>
    <row r="139" spans="1:6" x14ac:dyDescent="0.3">
      <c r="A139" t="s">
        <v>367</v>
      </c>
      <c r="B139" t="s">
        <v>367</v>
      </c>
      <c r="C139" t="s">
        <v>368</v>
      </c>
      <c r="D139">
        <v>1905494</v>
      </c>
      <c r="E139" t="s">
        <v>38</v>
      </c>
      <c r="F139">
        <v>2019</v>
      </c>
    </row>
    <row r="140" spans="1:6" x14ac:dyDescent="0.3">
      <c r="A140" t="s">
        <v>370</v>
      </c>
      <c r="B140" t="s">
        <v>371</v>
      </c>
      <c r="C140" t="s">
        <v>372</v>
      </c>
      <c r="D140">
        <v>2093343</v>
      </c>
      <c r="E140" t="s">
        <v>44</v>
      </c>
      <c r="F140">
        <v>2019</v>
      </c>
    </row>
    <row r="141" spans="1:6" x14ac:dyDescent="0.3">
      <c r="A141" t="s">
        <v>370</v>
      </c>
      <c r="B141" t="s">
        <v>371</v>
      </c>
      <c r="C141" t="s">
        <v>375</v>
      </c>
      <c r="D141">
        <v>5700178</v>
      </c>
      <c r="E141" t="s">
        <v>38</v>
      </c>
      <c r="F141">
        <v>2019</v>
      </c>
    </row>
    <row r="142" spans="1:6" x14ac:dyDescent="0.3">
      <c r="A142" t="s">
        <v>370</v>
      </c>
      <c r="B142" t="s">
        <v>371</v>
      </c>
      <c r="C142" t="s">
        <v>377</v>
      </c>
      <c r="D142">
        <v>6811251</v>
      </c>
      <c r="E142" t="s">
        <v>33</v>
      </c>
      <c r="F142">
        <v>2019</v>
      </c>
    </row>
    <row r="143" spans="1:6" x14ac:dyDescent="0.3">
      <c r="A143" t="s">
        <v>378</v>
      </c>
      <c r="B143" t="s">
        <v>371</v>
      </c>
      <c r="C143" t="s">
        <v>379</v>
      </c>
      <c r="D143">
        <v>1792038</v>
      </c>
      <c r="E143" t="s">
        <v>38</v>
      </c>
      <c r="F143">
        <v>2019</v>
      </c>
    </row>
    <row r="144" spans="1:6" x14ac:dyDescent="0.3">
      <c r="A144" t="s">
        <v>380</v>
      </c>
      <c r="B144" t="s">
        <v>371</v>
      </c>
      <c r="C144" t="s">
        <v>381</v>
      </c>
      <c r="D144">
        <v>4373225</v>
      </c>
      <c r="E144" t="s">
        <v>47</v>
      </c>
      <c r="F144">
        <v>2019</v>
      </c>
    </row>
    <row r="145" spans="1:6" x14ac:dyDescent="0.3">
      <c r="A145" t="s">
        <v>382</v>
      </c>
      <c r="B145" t="s">
        <v>383</v>
      </c>
      <c r="C145" t="s">
        <v>264</v>
      </c>
      <c r="D145">
        <v>7630615</v>
      </c>
      <c r="E145" t="s">
        <v>38</v>
      </c>
      <c r="F145">
        <v>2019</v>
      </c>
    </row>
    <row r="146" spans="1:6" x14ac:dyDescent="0.3">
      <c r="A146" t="s">
        <v>384</v>
      </c>
      <c r="B146" t="s">
        <v>383</v>
      </c>
      <c r="C146" t="s">
        <v>265</v>
      </c>
      <c r="D146">
        <v>5804478</v>
      </c>
      <c r="E146" t="s">
        <v>38</v>
      </c>
      <c r="F146">
        <v>2019</v>
      </c>
    </row>
    <row r="147" spans="1:6" x14ac:dyDescent="0.3">
      <c r="A147" t="s">
        <v>385</v>
      </c>
      <c r="B147" t="s">
        <v>385</v>
      </c>
      <c r="C147" t="s">
        <v>122</v>
      </c>
      <c r="D147">
        <v>2749776</v>
      </c>
      <c r="E147" t="s">
        <v>33</v>
      </c>
      <c r="F147">
        <v>2019</v>
      </c>
    </row>
    <row r="148" spans="1:6" x14ac:dyDescent="0.3">
      <c r="A148" t="s">
        <v>386</v>
      </c>
      <c r="B148" t="s">
        <v>386</v>
      </c>
      <c r="C148" t="s">
        <v>387</v>
      </c>
      <c r="D148">
        <v>8635813</v>
      </c>
      <c r="E148" t="s">
        <v>33</v>
      </c>
      <c r="F148">
        <v>2019</v>
      </c>
    </row>
    <row r="149" spans="1:6" x14ac:dyDescent="0.3">
      <c r="A149" t="s">
        <v>388</v>
      </c>
      <c r="B149" t="s">
        <v>388</v>
      </c>
      <c r="C149" t="s">
        <v>124</v>
      </c>
      <c r="D149">
        <v>1872907</v>
      </c>
      <c r="E149" t="s">
        <v>42</v>
      </c>
      <c r="F149">
        <v>2019</v>
      </c>
    </row>
    <row r="150" spans="1:6" x14ac:dyDescent="0.3">
      <c r="A150" t="s">
        <v>389</v>
      </c>
      <c r="B150" t="s">
        <v>390</v>
      </c>
      <c r="C150" t="s">
        <v>391</v>
      </c>
      <c r="D150">
        <v>1817339</v>
      </c>
      <c r="E150" t="s">
        <v>33</v>
      </c>
      <c r="F150">
        <v>2019</v>
      </c>
    </row>
    <row r="151" spans="1:6" x14ac:dyDescent="0.3">
      <c r="A151" t="s">
        <v>389</v>
      </c>
      <c r="B151" t="s">
        <v>390</v>
      </c>
      <c r="C151" t="s">
        <v>392</v>
      </c>
      <c r="D151">
        <v>3357963</v>
      </c>
      <c r="E151" t="s">
        <v>33</v>
      </c>
      <c r="F151">
        <v>2019</v>
      </c>
    </row>
    <row r="152" spans="1:6" x14ac:dyDescent="0.3">
      <c r="A152" t="s">
        <v>393</v>
      </c>
      <c r="B152" t="s">
        <v>393</v>
      </c>
      <c r="C152" t="s">
        <v>394</v>
      </c>
      <c r="D152">
        <v>9924639</v>
      </c>
      <c r="E152" t="s">
        <v>120</v>
      </c>
      <c r="F152">
        <v>2019</v>
      </c>
    </row>
    <row r="153" spans="1:6" x14ac:dyDescent="0.3">
      <c r="A153" t="s">
        <v>395</v>
      </c>
      <c r="B153" t="s">
        <v>393</v>
      </c>
      <c r="C153" t="s">
        <v>396</v>
      </c>
      <c r="D153">
        <v>2514714</v>
      </c>
      <c r="E153" t="s">
        <v>42</v>
      </c>
      <c r="F153">
        <v>2019</v>
      </c>
    </row>
    <row r="154" spans="1:6" x14ac:dyDescent="0.3">
      <c r="A154" t="s">
        <v>397</v>
      </c>
      <c r="B154" t="s">
        <v>397</v>
      </c>
      <c r="C154" t="s">
        <v>398</v>
      </c>
      <c r="D154">
        <v>5173305</v>
      </c>
      <c r="E154" t="s">
        <v>42</v>
      </c>
      <c r="F154">
        <v>2019</v>
      </c>
    </row>
    <row r="155" spans="1:6" x14ac:dyDescent="0.3">
      <c r="A155" t="s">
        <v>400</v>
      </c>
      <c r="B155" t="s">
        <v>401</v>
      </c>
      <c r="C155" t="s">
        <v>402</v>
      </c>
      <c r="D155">
        <v>4271738</v>
      </c>
      <c r="E155" t="s">
        <v>234</v>
      </c>
      <c r="F155">
        <v>2019</v>
      </c>
    </row>
    <row r="156" spans="1:6" x14ac:dyDescent="0.3">
      <c r="A156" t="s">
        <v>400</v>
      </c>
      <c r="B156" t="s">
        <v>401</v>
      </c>
      <c r="C156" t="s">
        <v>403</v>
      </c>
      <c r="D156">
        <v>4271738</v>
      </c>
      <c r="E156" t="s">
        <v>176</v>
      </c>
      <c r="F156">
        <v>2019</v>
      </c>
    </row>
    <row r="157" spans="1:6" x14ac:dyDescent="0.3">
      <c r="A157" t="s">
        <v>404</v>
      </c>
      <c r="B157" t="s">
        <v>405</v>
      </c>
      <c r="C157" t="s">
        <v>406</v>
      </c>
      <c r="D157">
        <v>5369609</v>
      </c>
      <c r="E157" t="s">
        <v>407</v>
      </c>
      <c r="F157">
        <v>2019</v>
      </c>
    </row>
    <row r="158" spans="1:6" x14ac:dyDescent="0.3">
      <c r="A158" t="s">
        <v>408</v>
      </c>
      <c r="B158" t="s">
        <v>409</v>
      </c>
      <c r="C158" t="s">
        <v>410</v>
      </c>
      <c r="D158">
        <v>2174839</v>
      </c>
      <c r="E158" t="s">
        <v>38</v>
      </c>
      <c r="F158">
        <v>2019</v>
      </c>
    </row>
    <row r="159" spans="1:6" x14ac:dyDescent="0.3">
      <c r="A159" t="s">
        <v>168</v>
      </c>
      <c r="B159" t="s">
        <v>412</v>
      </c>
      <c r="C159" t="s">
        <v>394</v>
      </c>
      <c r="D159">
        <v>1008575</v>
      </c>
      <c r="E159" t="s">
        <v>120</v>
      </c>
      <c r="F159">
        <v>2019</v>
      </c>
    </row>
    <row r="160" spans="1:6" x14ac:dyDescent="0.3">
      <c r="A160" t="s">
        <v>413</v>
      </c>
      <c r="B160" t="s">
        <v>412</v>
      </c>
      <c r="C160" t="s">
        <v>414</v>
      </c>
      <c r="D160">
        <v>1567065</v>
      </c>
      <c r="E160" t="s">
        <v>120</v>
      </c>
      <c r="F160">
        <v>2019</v>
      </c>
    </row>
    <row r="161" spans="1:6" x14ac:dyDescent="0.3">
      <c r="A161" t="s">
        <v>415</v>
      </c>
      <c r="B161" t="s">
        <v>412</v>
      </c>
      <c r="C161" t="s">
        <v>119</v>
      </c>
      <c r="D161">
        <v>7857005</v>
      </c>
      <c r="E161" t="s">
        <v>120</v>
      </c>
      <c r="F161">
        <v>2019</v>
      </c>
    </row>
    <row r="162" spans="1:6" x14ac:dyDescent="0.3">
      <c r="A162" t="s">
        <v>415</v>
      </c>
      <c r="B162" t="s">
        <v>412</v>
      </c>
      <c r="C162" t="s">
        <v>271</v>
      </c>
      <c r="D162">
        <v>8936486</v>
      </c>
      <c r="E162" t="s">
        <v>42</v>
      </c>
      <c r="F162">
        <v>2019</v>
      </c>
    </row>
    <row r="163" spans="1:6" x14ac:dyDescent="0.3">
      <c r="A163" t="s">
        <v>302</v>
      </c>
      <c r="B163" t="s">
        <v>416</v>
      </c>
      <c r="C163" t="s">
        <v>281</v>
      </c>
      <c r="D163">
        <v>8902089</v>
      </c>
      <c r="E163" t="s">
        <v>207</v>
      </c>
      <c r="F163">
        <v>2019</v>
      </c>
    </row>
    <row r="164" spans="1:6" x14ac:dyDescent="0.3">
      <c r="A164" t="s">
        <v>417</v>
      </c>
      <c r="B164" t="s">
        <v>418</v>
      </c>
      <c r="C164" t="s">
        <v>419</v>
      </c>
      <c r="D164">
        <v>6181040</v>
      </c>
      <c r="E164" t="s">
        <v>420</v>
      </c>
      <c r="F164">
        <v>2019</v>
      </c>
    </row>
    <row r="165" spans="1:6" x14ac:dyDescent="0.3">
      <c r="A165" t="s">
        <v>421</v>
      </c>
      <c r="B165" t="s">
        <v>422</v>
      </c>
      <c r="C165" t="s">
        <v>423</v>
      </c>
      <c r="D165">
        <v>4936413</v>
      </c>
      <c r="E165" t="s">
        <v>424</v>
      </c>
      <c r="F165">
        <v>2019</v>
      </c>
    </row>
    <row r="166" spans="1:6" x14ac:dyDescent="0.3">
      <c r="A166" t="s">
        <v>168</v>
      </c>
      <c r="B166" t="s">
        <v>425</v>
      </c>
      <c r="C166" t="s">
        <v>426</v>
      </c>
      <c r="D166">
        <v>9666094</v>
      </c>
      <c r="E166" t="s">
        <v>427</v>
      </c>
      <c r="F166">
        <v>2019</v>
      </c>
    </row>
    <row r="167" spans="1:6" x14ac:dyDescent="0.3">
      <c r="A167" t="s">
        <v>428</v>
      </c>
      <c r="B167" t="s">
        <v>428</v>
      </c>
      <c r="C167" t="s">
        <v>429</v>
      </c>
      <c r="D167">
        <v>3028344</v>
      </c>
      <c r="E167" t="s">
        <v>42</v>
      </c>
      <c r="F167">
        <v>2019</v>
      </c>
    </row>
    <row r="168" spans="1:6" x14ac:dyDescent="0.3">
      <c r="A168" t="s">
        <v>430</v>
      </c>
      <c r="B168" t="s">
        <v>430</v>
      </c>
      <c r="C168" t="s">
        <v>431</v>
      </c>
      <c r="D168">
        <v>3921078</v>
      </c>
      <c r="E168" t="s">
        <v>44</v>
      </c>
      <c r="F168">
        <v>2019</v>
      </c>
    </row>
    <row r="169" spans="1:6" x14ac:dyDescent="0.3">
      <c r="A169" t="s">
        <v>430</v>
      </c>
      <c r="B169" t="s">
        <v>430</v>
      </c>
      <c r="C169" t="s">
        <v>432</v>
      </c>
      <c r="D169">
        <v>1715626</v>
      </c>
      <c r="E169" t="s">
        <v>44</v>
      </c>
      <c r="F169">
        <v>2019</v>
      </c>
    </row>
    <row r="170" spans="1:6" x14ac:dyDescent="0.3">
      <c r="A170" t="s">
        <v>434</v>
      </c>
      <c r="B170" t="s">
        <v>435</v>
      </c>
      <c r="C170" t="s">
        <v>436</v>
      </c>
      <c r="D170">
        <v>7175172</v>
      </c>
      <c r="E170" t="s">
        <v>47</v>
      </c>
      <c r="F170">
        <v>2019</v>
      </c>
    </row>
    <row r="171" spans="1:6" x14ac:dyDescent="0.3">
      <c r="A171" t="s">
        <v>437</v>
      </c>
      <c r="B171" t="s">
        <v>437</v>
      </c>
      <c r="C171" t="s">
        <v>92</v>
      </c>
      <c r="D171">
        <v>1665958</v>
      </c>
      <c r="E171" t="s">
        <v>44</v>
      </c>
      <c r="F171">
        <v>2019</v>
      </c>
    </row>
    <row r="172" spans="1:6" x14ac:dyDescent="0.3">
      <c r="A172" t="s">
        <v>438</v>
      </c>
      <c r="B172" t="s">
        <v>438</v>
      </c>
      <c r="C172" t="s">
        <v>314</v>
      </c>
      <c r="D172">
        <v>9445282</v>
      </c>
      <c r="E172" t="s">
        <v>47</v>
      </c>
      <c r="F172">
        <v>2019</v>
      </c>
    </row>
    <row r="173" spans="1:6" x14ac:dyDescent="0.3">
      <c r="A173" t="s">
        <v>439</v>
      </c>
      <c r="B173" t="s">
        <v>440</v>
      </c>
      <c r="C173" t="s">
        <v>441</v>
      </c>
      <c r="D173">
        <v>6473703</v>
      </c>
      <c r="E173" t="s">
        <v>33</v>
      </c>
      <c r="F173">
        <v>2019</v>
      </c>
    </row>
    <row r="174" spans="1:6" x14ac:dyDescent="0.3">
      <c r="A174" t="s">
        <v>442</v>
      </c>
      <c r="B174" t="s">
        <v>440</v>
      </c>
      <c r="C174" t="s">
        <v>443</v>
      </c>
      <c r="D174">
        <v>7805491</v>
      </c>
      <c r="E174" t="s">
        <v>40</v>
      </c>
      <c r="F174">
        <v>2019</v>
      </c>
    </row>
    <row r="175" spans="1:6" x14ac:dyDescent="0.3">
      <c r="A175" t="s">
        <v>445</v>
      </c>
      <c r="B175" t="s">
        <v>440</v>
      </c>
      <c r="C175" t="s">
        <v>446</v>
      </c>
      <c r="D175">
        <v>9818505</v>
      </c>
      <c r="E175" t="s">
        <v>40</v>
      </c>
      <c r="F175">
        <v>2019</v>
      </c>
    </row>
    <row r="176" spans="1:6" x14ac:dyDescent="0.3">
      <c r="A176" t="s">
        <v>447</v>
      </c>
      <c r="B176" t="s">
        <v>440</v>
      </c>
      <c r="C176" t="s">
        <v>448</v>
      </c>
      <c r="D176">
        <v>1552469</v>
      </c>
      <c r="E176" t="s">
        <v>40</v>
      </c>
      <c r="F176">
        <v>2019</v>
      </c>
    </row>
    <row r="177" spans="1:6" x14ac:dyDescent="0.3">
      <c r="A177" t="s">
        <v>449</v>
      </c>
      <c r="B177" t="s">
        <v>440</v>
      </c>
      <c r="C177" t="s">
        <v>450</v>
      </c>
      <c r="D177">
        <v>1378201</v>
      </c>
      <c r="E177" t="s">
        <v>33</v>
      </c>
      <c r="F177">
        <v>2019</v>
      </c>
    </row>
    <row r="178" spans="1:6" x14ac:dyDescent="0.3">
      <c r="A178" t="s">
        <v>449</v>
      </c>
      <c r="B178" t="s">
        <v>440</v>
      </c>
      <c r="C178" t="s">
        <v>452</v>
      </c>
      <c r="D178">
        <v>1378201</v>
      </c>
      <c r="E178" t="s">
        <v>40</v>
      </c>
      <c r="F178">
        <v>2019</v>
      </c>
    </row>
    <row r="179" spans="1:6" x14ac:dyDescent="0.3">
      <c r="A179" t="s">
        <v>453</v>
      </c>
      <c r="B179" t="s">
        <v>454</v>
      </c>
      <c r="C179" t="s">
        <v>455</v>
      </c>
      <c r="D179">
        <v>3198258</v>
      </c>
      <c r="E179" t="s">
        <v>120</v>
      </c>
      <c r="F179">
        <v>2019</v>
      </c>
    </row>
    <row r="180" spans="1:6" x14ac:dyDescent="0.3">
      <c r="A180" t="s">
        <v>453</v>
      </c>
      <c r="B180" t="s">
        <v>454</v>
      </c>
      <c r="C180" t="s">
        <v>456</v>
      </c>
      <c r="D180">
        <v>3198258</v>
      </c>
      <c r="E180" t="s">
        <v>33</v>
      </c>
      <c r="F180">
        <v>2019</v>
      </c>
    </row>
    <row r="181" spans="1:6" x14ac:dyDescent="0.3">
      <c r="A181" t="s">
        <v>453</v>
      </c>
      <c r="B181" t="s">
        <v>454</v>
      </c>
      <c r="C181" t="s">
        <v>457</v>
      </c>
      <c r="D181">
        <v>3198258</v>
      </c>
      <c r="E181" t="s">
        <v>224</v>
      </c>
      <c r="F181">
        <v>2019</v>
      </c>
    </row>
    <row r="182" spans="1:6" x14ac:dyDescent="0.3">
      <c r="A182" t="s">
        <v>458</v>
      </c>
      <c r="B182" t="s">
        <v>459</v>
      </c>
      <c r="C182" t="s">
        <v>460</v>
      </c>
      <c r="D182">
        <v>5646573</v>
      </c>
      <c r="E182" t="s">
        <v>47</v>
      </c>
      <c r="F182">
        <v>2019</v>
      </c>
    </row>
    <row r="183" spans="1:6" x14ac:dyDescent="0.3">
      <c r="A183" t="s">
        <v>462</v>
      </c>
      <c r="B183" t="s">
        <v>463</v>
      </c>
      <c r="C183" t="s">
        <v>431</v>
      </c>
      <c r="D183">
        <v>9554713</v>
      </c>
      <c r="E183" t="s">
        <v>44</v>
      </c>
      <c r="F183">
        <v>2019</v>
      </c>
    </row>
    <row r="184" spans="1:6" x14ac:dyDescent="0.3">
      <c r="A184" t="s">
        <v>462</v>
      </c>
      <c r="B184" t="s">
        <v>463</v>
      </c>
      <c r="C184" t="s">
        <v>464</v>
      </c>
      <c r="D184">
        <v>9554713</v>
      </c>
      <c r="E184" t="s">
        <v>465</v>
      </c>
      <c r="F184">
        <v>2019</v>
      </c>
    </row>
    <row r="185" spans="1:6" x14ac:dyDescent="0.3">
      <c r="A185" t="s">
        <v>466</v>
      </c>
      <c r="B185" t="s">
        <v>463</v>
      </c>
      <c r="C185" t="s">
        <v>352</v>
      </c>
      <c r="D185">
        <v>1907533</v>
      </c>
      <c r="E185" t="s">
        <v>44</v>
      </c>
      <c r="F185">
        <v>2019</v>
      </c>
    </row>
    <row r="186" spans="1:6" x14ac:dyDescent="0.3">
      <c r="A186" t="s">
        <v>466</v>
      </c>
      <c r="B186" t="s">
        <v>463</v>
      </c>
      <c r="C186" t="s">
        <v>467</v>
      </c>
      <c r="D186">
        <v>1907533</v>
      </c>
      <c r="E186" t="s">
        <v>44</v>
      </c>
      <c r="F186">
        <v>2019</v>
      </c>
    </row>
    <row r="187" spans="1:6" x14ac:dyDescent="0.3">
      <c r="A187" t="s">
        <v>468</v>
      </c>
      <c r="B187" t="s">
        <v>463</v>
      </c>
      <c r="C187" t="s">
        <v>469</v>
      </c>
      <c r="D187">
        <v>1738957</v>
      </c>
      <c r="E187" t="s">
        <v>176</v>
      </c>
      <c r="F187">
        <v>2019</v>
      </c>
    </row>
    <row r="188" spans="1:6" x14ac:dyDescent="0.3">
      <c r="A188" t="s">
        <v>471</v>
      </c>
      <c r="B188" t="s">
        <v>463</v>
      </c>
      <c r="C188" t="s">
        <v>472</v>
      </c>
      <c r="D188">
        <v>2315315</v>
      </c>
      <c r="E188" t="s">
        <v>44</v>
      </c>
      <c r="F188">
        <v>2019</v>
      </c>
    </row>
    <row r="189" spans="1:6" x14ac:dyDescent="0.3">
      <c r="A189" t="s">
        <v>474</v>
      </c>
      <c r="B189" t="s">
        <v>474</v>
      </c>
      <c r="C189" t="s">
        <v>475</v>
      </c>
      <c r="D189">
        <v>2540162</v>
      </c>
      <c r="E189" t="s">
        <v>207</v>
      </c>
      <c r="F189">
        <v>2019</v>
      </c>
    </row>
    <row r="190" spans="1:6" x14ac:dyDescent="0.3">
      <c r="A190" t="s">
        <v>474</v>
      </c>
      <c r="B190" t="s">
        <v>474</v>
      </c>
      <c r="C190" t="s">
        <v>476</v>
      </c>
      <c r="D190">
        <v>2540162</v>
      </c>
      <c r="E190" t="s">
        <v>477</v>
      </c>
      <c r="F190">
        <v>2019</v>
      </c>
    </row>
    <row r="191" spans="1:6" x14ac:dyDescent="0.3">
      <c r="A191" t="s">
        <v>474</v>
      </c>
      <c r="B191" t="s">
        <v>474</v>
      </c>
      <c r="C191" t="s">
        <v>478</v>
      </c>
      <c r="D191">
        <v>2540162</v>
      </c>
      <c r="E191" t="s">
        <v>479</v>
      </c>
      <c r="F191">
        <v>2019</v>
      </c>
    </row>
    <row r="192" spans="1:6" x14ac:dyDescent="0.3">
      <c r="A192" t="s">
        <v>474</v>
      </c>
      <c r="B192" t="s">
        <v>474</v>
      </c>
      <c r="C192" t="s">
        <v>366</v>
      </c>
      <c r="D192">
        <v>2540162</v>
      </c>
      <c r="E192" t="s">
        <v>134</v>
      </c>
      <c r="F192">
        <v>2019</v>
      </c>
    </row>
    <row r="193" spans="1:6" x14ac:dyDescent="0.3">
      <c r="A193" t="s">
        <v>480</v>
      </c>
      <c r="B193" t="s">
        <v>481</v>
      </c>
      <c r="C193" t="s">
        <v>482</v>
      </c>
      <c r="D193">
        <v>3810187</v>
      </c>
      <c r="E193" t="s">
        <v>157</v>
      </c>
      <c r="F193">
        <v>2019</v>
      </c>
    </row>
    <row r="194" spans="1:6" x14ac:dyDescent="0.3">
      <c r="A194" t="s">
        <v>483</v>
      </c>
      <c r="B194" t="s">
        <v>484</v>
      </c>
      <c r="C194" t="s">
        <v>485</v>
      </c>
      <c r="D194">
        <v>9199716</v>
      </c>
      <c r="E194" t="s">
        <v>101</v>
      </c>
      <c r="F194">
        <v>2019</v>
      </c>
    </row>
    <row r="195" spans="1:6" x14ac:dyDescent="0.3">
      <c r="A195" t="s">
        <v>486</v>
      </c>
      <c r="B195" t="s">
        <v>484</v>
      </c>
      <c r="C195" t="s">
        <v>487</v>
      </c>
      <c r="D195">
        <v>4547815</v>
      </c>
      <c r="E195" t="s">
        <v>101</v>
      </c>
      <c r="F195">
        <v>2019</v>
      </c>
    </row>
    <row r="196" spans="1:6" x14ac:dyDescent="0.3">
      <c r="A196" t="s">
        <v>488</v>
      </c>
      <c r="B196" t="s">
        <v>484</v>
      </c>
      <c r="C196" t="s">
        <v>489</v>
      </c>
      <c r="D196">
        <v>6749255</v>
      </c>
      <c r="E196" t="s">
        <v>101</v>
      </c>
      <c r="F196">
        <v>2019</v>
      </c>
    </row>
    <row r="197" spans="1:6" x14ac:dyDescent="0.3">
      <c r="A197" t="s">
        <v>490</v>
      </c>
      <c r="B197" t="s">
        <v>484</v>
      </c>
      <c r="C197" t="s">
        <v>491</v>
      </c>
      <c r="D197">
        <v>6989404</v>
      </c>
      <c r="E197" t="s">
        <v>101</v>
      </c>
      <c r="F197">
        <v>2019</v>
      </c>
    </row>
    <row r="198" spans="1:6" x14ac:dyDescent="0.3">
      <c r="A198" t="s">
        <v>493</v>
      </c>
      <c r="B198" t="s">
        <v>494</v>
      </c>
      <c r="C198" t="s">
        <v>495</v>
      </c>
      <c r="D198">
        <v>3040542</v>
      </c>
      <c r="E198" t="s">
        <v>33</v>
      </c>
      <c r="F198">
        <v>2019</v>
      </c>
    </row>
    <row r="199" spans="1:6" x14ac:dyDescent="0.3">
      <c r="A199" t="s">
        <v>493</v>
      </c>
      <c r="B199" t="s">
        <v>494</v>
      </c>
      <c r="C199" t="s">
        <v>497</v>
      </c>
      <c r="D199">
        <v>3040542</v>
      </c>
      <c r="E199" t="s">
        <v>40</v>
      </c>
      <c r="F199">
        <v>2019</v>
      </c>
    </row>
    <row r="200" spans="1:6" x14ac:dyDescent="0.3">
      <c r="A200" t="s">
        <v>498</v>
      </c>
      <c r="B200" t="s">
        <v>494</v>
      </c>
      <c r="C200" t="s">
        <v>69</v>
      </c>
      <c r="D200">
        <v>8849001</v>
      </c>
      <c r="E200" t="s">
        <v>38</v>
      </c>
      <c r="F200">
        <v>2019</v>
      </c>
    </row>
    <row r="201" spans="1:6" x14ac:dyDescent="0.3">
      <c r="A201" t="s">
        <v>499</v>
      </c>
      <c r="B201" t="s">
        <v>494</v>
      </c>
      <c r="C201" t="s">
        <v>500</v>
      </c>
      <c r="D201">
        <v>8984742</v>
      </c>
      <c r="E201" t="s">
        <v>44</v>
      </c>
      <c r="F201">
        <v>2019</v>
      </c>
    </row>
    <row r="202" spans="1:6" x14ac:dyDescent="0.3">
      <c r="A202" t="s">
        <v>501</v>
      </c>
      <c r="B202" t="s">
        <v>502</v>
      </c>
      <c r="C202" t="s">
        <v>314</v>
      </c>
      <c r="D202">
        <v>5000179</v>
      </c>
      <c r="E202" t="s">
        <v>47</v>
      </c>
      <c r="F202">
        <v>2019</v>
      </c>
    </row>
    <row r="203" spans="1:6" x14ac:dyDescent="0.3">
      <c r="A203" t="s">
        <v>504</v>
      </c>
      <c r="B203" t="s">
        <v>504</v>
      </c>
      <c r="C203" t="s">
        <v>505</v>
      </c>
      <c r="D203">
        <v>3446957</v>
      </c>
      <c r="E203" t="s">
        <v>207</v>
      </c>
      <c r="F203">
        <v>2019</v>
      </c>
    </row>
    <row r="204" spans="1:6" x14ac:dyDescent="0.3">
      <c r="A204" t="s">
        <v>504</v>
      </c>
      <c r="B204" t="s">
        <v>504</v>
      </c>
      <c r="C204" t="s">
        <v>314</v>
      </c>
      <c r="D204">
        <v>3473171</v>
      </c>
      <c r="E204" t="s">
        <v>47</v>
      </c>
      <c r="F204">
        <v>2019</v>
      </c>
    </row>
    <row r="205" spans="1:6" x14ac:dyDescent="0.3">
      <c r="A205" t="s">
        <v>506</v>
      </c>
      <c r="B205" t="s">
        <v>506</v>
      </c>
      <c r="C205" t="s">
        <v>264</v>
      </c>
      <c r="D205">
        <v>2125600</v>
      </c>
      <c r="E205" t="s">
        <v>38</v>
      </c>
      <c r="F205">
        <v>2019</v>
      </c>
    </row>
    <row r="206" spans="1:6" x14ac:dyDescent="0.3">
      <c r="A206" t="s">
        <v>507</v>
      </c>
      <c r="B206" t="s">
        <v>507</v>
      </c>
      <c r="C206" t="s">
        <v>299</v>
      </c>
      <c r="D206">
        <v>2946425</v>
      </c>
      <c r="E206" t="s">
        <v>300</v>
      </c>
      <c r="F206">
        <v>2019</v>
      </c>
    </row>
    <row r="207" spans="1:6" x14ac:dyDescent="0.3">
      <c r="A207" t="s">
        <v>508</v>
      </c>
      <c r="B207" t="s">
        <v>508</v>
      </c>
      <c r="C207" t="s">
        <v>509</v>
      </c>
      <c r="D207">
        <v>9328941</v>
      </c>
      <c r="E207" t="s">
        <v>47</v>
      </c>
      <c r="F207">
        <v>2019</v>
      </c>
    </row>
    <row r="208" spans="1:6" x14ac:dyDescent="0.3">
      <c r="A208" t="s">
        <v>511</v>
      </c>
      <c r="B208" t="s">
        <v>511</v>
      </c>
      <c r="C208" t="s">
        <v>482</v>
      </c>
      <c r="D208">
        <v>9478716</v>
      </c>
      <c r="E208" t="s">
        <v>157</v>
      </c>
      <c r="F208">
        <v>2019</v>
      </c>
    </row>
    <row r="209" spans="1:6" x14ac:dyDescent="0.3">
      <c r="A209" t="s">
        <v>513</v>
      </c>
      <c r="B209" t="s">
        <v>514</v>
      </c>
      <c r="C209" t="s">
        <v>431</v>
      </c>
      <c r="D209">
        <v>1225073</v>
      </c>
      <c r="E209" t="s">
        <v>44</v>
      </c>
      <c r="F209">
        <v>2019</v>
      </c>
    </row>
    <row r="210" spans="1:6" x14ac:dyDescent="0.3">
      <c r="A210" t="s">
        <v>515</v>
      </c>
      <c r="B210" t="s">
        <v>514</v>
      </c>
      <c r="C210" t="s">
        <v>516</v>
      </c>
      <c r="D210">
        <v>9459250</v>
      </c>
      <c r="E210" t="s">
        <v>44</v>
      </c>
      <c r="F210">
        <v>2019</v>
      </c>
    </row>
    <row r="211" spans="1:6" x14ac:dyDescent="0.3">
      <c r="A211" t="s">
        <v>275</v>
      </c>
      <c r="B211" t="s">
        <v>514</v>
      </c>
      <c r="C211" t="s">
        <v>517</v>
      </c>
      <c r="D211">
        <v>4381530</v>
      </c>
      <c r="E211" t="s">
        <v>44</v>
      </c>
      <c r="F211">
        <v>2019</v>
      </c>
    </row>
    <row r="212" spans="1:6" x14ac:dyDescent="0.3">
      <c r="A212" t="s">
        <v>518</v>
      </c>
      <c r="B212" t="s">
        <v>518</v>
      </c>
      <c r="C212" t="s">
        <v>314</v>
      </c>
      <c r="D212">
        <v>1546097</v>
      </c>
      <c r="E212" t="s">
        <v>47</v>
      </c>
      <c r="F212">
        <v>2019</v>
      </c>
    </row>
    <row r="213" spans="1:6" x14ac:dyDescent="0.3">
      <c r="A213" t="s">
        <v>168</v>
      </c>
      <c r="B213" t="s">
        <v>520</v>
      </c>
      <c r="C213" t="s">
        <v>310</v>
      </c>
      <c r="D213">
        <v>3095940</v>
      </c>
      <c r="E213" t="s">
        <v>234</v>
      </c>
      <c r="F213">
        <v>2019</v>
      </c>
    </row>
    <row r="214" spans="1:6" x14ac:dyDescent="0.3">
      <c r="A214" t="s">
        <v>275</v>
      </c>
      <c r="B214" t="s">
        <v>520</v>
      </c>
      <c r="C214" t="s">
        <v>521</v>
      </c>
      <c r="D214">
        <v>1109434</v>
      </c>
      <c r="E214" t="s">
        <v>234</v>
      </c>
      <c r="F214">
        <v>2019</v>
      </c>
    </row>
    <row r="215" spans="1:6" x14ac:dyDescent="0.3">
      <c r="A215" t="s">
        <v>522</v>
      </c>
      <c r="B215" t="s">
        <v>523</v>
      </c>
      <c r="C215" t="s">
        <v>524</v>
      </c>
      <c r="D215">
        <v>2583952</v>
      </c>
      <c r="E215" t="s">
        <v>44</v>
      </c>
      <c r="F215">
        <v>2019</v>
      </c>
    </row>
    <row r="216" spans="1:6" x14ac:dyDescent="0.3">
      <c r="A216" t="s">
        <v>522</v>
      </c>
      <c r="B216" t="s">
        <v>523</v>
      </c>
      <c r="C216" t="s">
        <v>526</v>
      </c>
      <c r="D216">
        <v>2583952</v>
      </c>
      <c r="E216" t="s">
        <v>42</v>
      </c>
      <c r="F216">
        <v>2019</v>
      </c>
    </row>
    <row r="217" spans="1:6" x14ac:dyDescent="0.3">
      <c r="A217" t="s">
        <v>528</v>
      </c>
      <c r="B217" t="s">
        <v>529</v>
      </c>
      <c r="C217" t="s">
        <v>530</v>
      </c>
      <c r="D217">
        <v>8946698</v>
      </c>
      <c r="E217" t="s">
        <v>134</v>
      </c>
      <c r="F217">
        <v>2019</v>
      </c>
    </row>
    <row r="218" spans="1:6" x14ac:dyDescent="0.3">
      <c r="A218" t="s">
        <v>528</v>
      </c>
      <c r="B218" t="s">
        <v>529</v>
      </c>
      <c r="C218" t="s">
        <v>531</v>
      </c>
      <c r="D218">
        <v>8946698</v>
      </c>
      <c r="E218" t="s">
        <v>134</v>
      </c>
      <c r="F218">
        <v>2019</v>
      </c>
    </row>
    <row r="219" spans="1:6" x14ac:dyDescent="0.3">
      <c r="A219" t="s">
        <v>532</v>
      </c>
      <c r="B219" t="s">
        <v>533</v>
      </c>
      <c r="C219" t="s">
        <v>495</v>
      </c>
      <c r="D219">
        <v>7634996</v>
      </c>
      <c r="E219" t="s">
        <v>33</v>
      </c>
      <c r="F219">
        <v>2019</v>
      </c>
    </row>
    <row r="220" spans="1:6" x14ac:dyDescent="0.3">
      <c r="A220" t="s">
        <v>534</v>
      </c>
      <c r="B220" t="s">
        <v>533</v>
      </c>
      <c r="C220" t="s">
        <v>535</v>
      </c>
      <c r="D220">
        <v>8289298</v>
      </c>
      <c r="E220" t="s">
        <v>42</v>
      </c>
      <c r="F220">
        <v>2019</v>
      </c>
    </row>
    <row r="221" spans="1:6" x14ac:dyDescent="0.3">
      <c r="A221" t="s">
        <v>536</v>
      </c>
      <c r="B221" t="s">
        <v>533</v>
      </c>
      <c r="C221" t="s">
        <v>500</v>
      </c>
      <c r="D221">
        <v>9503685</v>
      </c>
      <c r="E221" t="s">
        <v>44</v>
      </c>
      <c r="F221">
        <v>2019</v>
      </c>
    </row>
    <row r="222" spans="1:6" x14ac:dyDescent="0.3">
      <c r="A222" t="s">
        <v>537</v>
      </c>
      <c r="B222" t="s">
        <v>533</v>
      </c>
      <c r="C222" t="s">
        <v>538</v>
      </c>
      <c r="D222">
        <v>7653065</v>
      </c>
      <c r="E222" t="s">
        <v>120</v>
      </c>
      <c r="F222">
        <v>2019</v>
      </c>
    </row>
    <row r="223" spans="1:6" x14ac:dyDescent="0.3">
      <c r="A223" t="s">
        <v>302</v>
      </c>
      <c r="B223" t="s">
        <v>533</v>
      </c>
      <c r="C223" t="s">
        <v>455</v>
      </c>
      <c r="D223">
        <v>2392006</v>
      </c>
      <c r="E223" t="s">
        <v>120</v>
      </c>
      <c r="F223">
        <v>2019</v>
      </c>
    </row>
    <row r="224" spans="1:6" x14ac:dyDescent="0.3">
      <c r="A224" t="s">
        <v>539</v>
      </c>
      <c r="B224" t="s">
        <v>533</v>
      </c>
      <c r="C224" t="s">
        <v>540</v>
      </c>
      <c r="D224">
        <v>4526227</v>
      </c>
      <c r="E224" t="s">
        <v>120</v>
      </c>
      <c r="F224">
        <v>2019</v>
      </c>
    </row>
    <row r="225" spans="1:6" x14ac:dyDescent="0.3">
      <c r="A225" t="s">
        <v>541</v>
      </c>
      <c r="B225" t="s">
        <v>533</v>
      </c>
      <c r="C225" t="s">
        <v>542</v>
      </c>
      <c r="D225">
        <v>8102124</v>
      </c>
      <c r="E225" t="s">
        <v>120</v>
      </c>
      <c r="F225">
        <v>2019</v>
      </c>
    </row>
    <row r="226" spans="1:6" x14ac:dyDescent="0.3">
      <c r="A226" t="s">
        <v>543</v>
      </c>
      <c r="B226" t="s">
        <v>544</v>
      </c>
      <c r="C226" t="s">
        <v>545</v>
      </c>
      <c r="D226">
        <v>1172890</v>
      </c>
      <c r="E226" t="s">
        <v>136</v>
      </c>
      <c r="F226">
        <v>2019</v>
      </c>
    </row>
    <row r="227" spans="1:6" x14ac:dyDescent="0.3">
      <c r="A227" t="s">
        <v>547</v>
      </c>
      <c r="B227" t="s">
        <v>544</v>
      </c>
      <c r="C227" t="s">
        <v>548</v>
      </c>
      <c r="D227">
        <v>4531517</v>
      </c>
      <c r="E227" t="s">
        <v>136</v>
      </c>
      <c r="F227">
        <v>2019</v>
      </c>
    </row>
    <row r="228" spans="1:6" x14ac:dyDescent="0.3">
      <c r="A228" t="s">
        <v>550</v>
      </c>
      <c r="B228" t="s">
        <v>551</v>
      </c>
      <c r="C228" t="s">
        <v>552</v>
      </c>
      <c r="D228">
        <v>1514566</v>
      </c>
      <c r="E228" t="s">
        <v>553</v>
      </c>
      <c r="F228">
        <v>2019</v>
      </c>
    </row>
    <row r="229" spans="1:6" x14ac:dyDescent="0.3">
      <c r="A229" t="s">
        <v>554</v>
      </c>
      <c r="B229" t="s">
        <v>555</v>
      </c>
      <c r="C229" t="s">
        <v>112</v>
      </c>
      <c r="D229">
        <v>7201840</v>
      </c>
      <c r="E229" t="s">
        <v>40</v>
      </c>
      <c r="F229">
        <v>2019</v>
      </c>
    </row>
    <row r="230" spans="1:6" x14ac:dyDescent="0.3">
      <c r="A230" t="s">
        <v>555</v>
      </c>
      <c r="B230" t="s">
        <v>555</v>
      </c>
      <c r="C230" t="s">
        <v>163</v>
      </c>
      <c r="D230">
        <v>5599785</v>
      </c>
      <c r="E230" t="s">
        <v>40</v>
      </c>
      <c r="F230">
        <v>2019</v>
      </c>
    </row>
    <row r="231" spans="1:6" x14ac:dyDescent="0.3">
      <c r="A231" t="s">
        <v>168</v>
      </c>
      <c r="B231" t="s">
        <v>556</v>
      </c>
      <c r="C231" t="s">
        <v>557</v>
      </c>
      <c r="D231">
        <v>3597628</v>
      </c>
      <c r="E231" t="s">
        <v>407</v>
      </c>
      <c r="F231">
        <v>2019</v>
      </c>
    </row>
    <row r="232" spans="1:6" x14ac:dyDescent="0.3">
      <c r="A232" t="s">
        <v>275</v>
      </c>
      <c r="B232" t="s">
        <v>556</v>
      </c>
      <c r="C232" t="s">
        <v>558</v>
      </c>
      <c r="D232">
        <v>7916274</v>
      </c>
      <c r="E232" t="s">
        <v>407</v>
      </c>
      <c r="F232">
        <v>2019</v>
      </c>
    </row>
    <row r="233" spans="1:6" x14ac:dyDescent="0.3">
      <c r="A233" t="s">
        <v>559</v>
      </c>
      <c r="B233" t="s">
        <v>559</v>
      </c>
      <c r="C233" t="s">
        <v>560</v>
      </c>
      <c r="D233">
        <v>5651221</v>
      </c>
      <c r="E233" t="s">
        <v>47</v>
      </c>
      <c r="F233">
        <v>2019</v>
      </c>
    </row>
    <row r="234" spans="1:6" x14ac:dyDescent="0.3">
      <c r="A234" t="s">
        <v>561</v>
      </c>
      <c r="B234" t="s">
        <v>561</v>
      </c>
      <c r="C234" t="s">
        <v>124</v>
      </c>
      <c r="D234">
        <v>3943362</v>
      </c>
      <c r="E234" t="s">
        <v>42</v>
      </c>
      <c r="F234">
        <v>2019</v>
      </c>
    </row>
    <row r="235" spans="1:6" x14ac:dyDescent="0.3">
      <c r="A235" t="s">
        <v>562</v>
      </c>
      <c r="B235" t="s">
        <v>562</v>
      </c>
      <c r="C235" t="s">
        <v>314</v>
      </c>
      <c r="D235">
        <v>3713907</v>
      </c>
      <c r="E235" t="s">
        <v>47</v>
      </c>
      <c r="F235">
        <v>2019</v>
      </c>
    </row>
    <row r="236" spans="1:6" x14ac:dyDescent="0.3">
      <c r="A236" t="s">
        <v>562</v>
      </c>
      <c r="B236" t="s">
        <v>562</v>
      </c>
      <c r="C236" t="s">
        <v>563</v>
      </c>
      <c r="D236">
        <v>4007320</v>
      </c>
      <c r="E236" t="s">
        <v>38</v>
      </c>
      <c r="F236">
        <v>2019</v>
      </c>
    </row>
    <row r="237" spans="1:6" x14ac:dyDescent="0.3">
      <c r="A237" t="s">
        <v>564</v>
      </c>
      <c r="B237" t="s">
        <v>564</v>
      </c>
      <c r="C237" t="s">
        <v>264</v>
      </c>
      <c r="D237">
        <v>3529182</v>
      </c>
      <c r="E237" t="s">
        <v>38</v>
      </c>
      <c r="F237">
        <v>2019</v>
      </c>
    </row>
    <row r="238" spans="1:6" x14ac:dyDescent="0.3">
      <c r="A238" t="s">
        <v>564</v>
      </c>
      <c r="B238" t="s">
        <v>564</v>
      </c>
      <c r="C238" t="s">
        <v>565</v>
      </c>
      <c r="D238">
        <v>1576566</v>
      </c>
      <c r="E238" t="s">
        <v>38</v>
      </c>
      <c r="F238">
        <v>2019</v>
      </c>
    </row>
    <row r="239" spans="1:6" x14ac:dyDescent="0.3">
      <c r="A239" t="s">
        <v>564</v>
      </c>
      <c r="B239" t="s">
        <v>564</v>
      </c>
      <c r="C239" t="s">
        <v>368</v>
      </c>
      <c r="D239">
        <v>7071797</v>
      </c>
      <c r="E239" t="s">
        <v>38</v>
      </c>
      <c r="F239">
        <v>2019</v>
      </c>
    </row>
    <row r="240" spans="1:6" x14ac:dyDescent="0.3">
      <c r="A240" t="s">
        <v>564</v>
      </c>
      <c r="B240" t="s">
        <v>564</v>
      </c>
      <c r="C240" t="s">
        <v>265</v>
      </c>
      <c r="D240">
        <v>5638901</v>
      </c>
      <c r="E240" t="s">
        <v>38</v>
      </c>
      <c r="F240">
        <v>2019</v>
      </c>
    </row>
    <row r="241" spans="1:6" x14ac:dyDescent="0.3">
      <c r="A241" t="s">
        <v>567</v>
      </c>
      <c r="B241" t="s">
        <v>567</v>
      </c>
      <c r="C241" t="s">
        <v>478</v>
      </c>
      <c r="D241">
        <v>7399132</v>
      </c>
      <c r="E241" t="s">
        <v>479</v>
      </c>
      <c r="F241">
        <v>2019</v>
      </c>
    </row>
    <row r="242" spans="1:6" x14ac:dyDescent="0.3">
      <c r="A242" t="s">
        <v>567</v>
      </c>
      <c r="B242" t="s">
        <v>567</v>
      </c>
      <c r="C242" t="s">
        <v>201</v>
      </c>
      <c r="D242">
        <v>8877013</v>
      </c>
      <c r="E242" t="s">
        <v>136</v>
      </c>
      <c r="F242">
        <v>2019</v>
      </c>
    </row>
    <row r="243" spans="1:6" x14ac:dyDescent="0.3">
      <c r="A243" t="s">
        <v>568</v>
      </c>
      <c r="B243" t="s">
        <v>568</v>
      </c>
      <c r="C243" t="s">
        <v>301</v>
      </c>
      <c r="D243">
        <v>4383860</v>
      </c>
      <c r="E243" t="s">
        <v>42</v>
      </c>
      <c r="F243">
        <v>2019</v>
      </c>
    </row>
    <row r="244" spans="1:6" x14ac:dyDescent="0.3">
      <c r="A244" t="s">
        <v>569</v>
      </c>
      <c r="B244" t="s">
        <v>569</v>
      </c>
      <c r="C244" t="s">
        <v>92</v>
      </c>
      <c r="D244">
        <v>3135426</v>
      </c>
      <c r="E244" t="s">
        <v>44</v>
      </c>
      <c r="F244">
        <v>2019</v>
      </c>
    </row>
    <row r="245" spans="1:6" x14ac:dyDescent="0.3">
      <c r="A245" t="s">
        <v>570</v>
      </c>
      <c r="B245" t="s">
        <v>571</v>
      </c>
      <c r="C245" t="s">
        <v>572</v>
      </c>
      <c r="D245">
        <v>6565086</v>
      </c>
      <c r="E245" t="s">
        <v>33</v>
      </c>
      <c r="F245">
        <v>2019</v>
      </c>
    </row>
    <row r="246" spans="1:6" x14ac:dyDescent="0.3">
      <c r="A246" t="s">
        <v>570</v>
      </c>
      <c r="B246" t="s">
        <v>571</v>
      </c>
      <c r="C246" t="s">
        <v>573</v>
      </c>
      <c r="D246">
        <v>6565086</v>
      </c>
      <c r="E246" t="s">
        <v>38</v>
      </c>
      <c r="F246">
        <v>2019</v>
      </c>
    </row>
    <row r="247" spans="1:6" x14ac:dyDescent="0.3">
      <c r="A247" t="s">
        <v>570</v>
      </c>
      <c r="B247" t="s">
        <v>571</v>
      </c>
      <c r="C247" t="s">
        <v>574</v>
      </c>
      <c r="D247">
        <v>6565086</v>
      </c>
      <c r="E247" t="s">
        <v>40</v>
      </c>
      <c r="F247">
        <v>2019</v>
      </c>
    </row>
    <row r="248" spans="1:6" x14ac:dyDescent="0.3">
      <c r="A248" t="s">
        <v>570</v>
      </c>
      <c r="B248" t="s">
        <v>571</v>
      </c>
      <c r="C248" t="s">
        <v>575</v>
      </c>
      <c r="D248">
        <v>6565086</v>
      </c>
      <c r="E248" t="s">
        <v>42</v>
      </c>
      <c r="F248">
        <v>2019</v>
      </c>
    </row>
    <row r="249" spans="1:6" x14ac:dyDescent="0.3">
      <c r="A249" t="s">
        <v>570</v>
      </c>
      <c r="B249" t="s">
        <v>571</v>
      </c>
      <c r="C249" t="s">
        <v>231</v>
      </c>
      <c r="D249">
        <v>6565086</v>
      </c>
      <c r="E249" t="s">
        <v>44</v>
      </c>
      <c r="F249">
        <v>2019</v>
      </c>
    </row>
    <row r="250" spans="1:6" x14ac:dyDescent="0.3">
      <c r="A250" t="s">
        <v>570</v>
      </c>
      <c r="B250" t="s">
        <v>571</v>
      </c>
      <c r="C250" t="s">
        <v>576</v>
      </c>
      <c r="D250">
        <v>6630553</v>
      </c>
      <c r="E250" t="s">
        <v>38</v>
      </c>
      <c r="F250">
        <v>2019</v>
      </c>
    </row>
    <row r="251" spans="1:6" x14ac:dyDescent="0.3">
      <c r="A251" t="s">
        <v>577</v>
      </c>
      <c r="B251" t="s">
        <v>577</v>
      </c>
      <c r="C251" t="s">
        <v>578</v>
      </c>
      <c r="D251">
        <v>3346325</v>
      </c>
      <c r="E251" t="s">
        <v>47</v>
      </c>
      <c r="F251">
        <v>2019</v>
      </c>
    </row>
    <row r="252" spans="1:6" x14ac:dyDescent="0.3">
      <c r="A252" t="s">
        <v>580</v>
      </c>
      <c r="B252" t="s">
        <v>581</v>
      </c>
      <c r="C252" t="s">
        <v>582</v>
      </c>
      <c r="D252">
        <v>5002625</v>
      </c>
      <c r="E252" t="s">
        <v>47</v>
      </c>
      <c r="F252">
        <v>2019</v>
      </c>
    </row>
    <row r="253" spans="1:6" x14ac:dyDescent="0.3">
      <c r="A253" t="s">
        <v>584</v>
      </c>
      <c r="B253" t="s">
        <v>585</v>
      </c>
      <c r="C253" t="s">
        <v>475</v>
      </c>
      <c r="D253">
        <v>1647194</v>
      </c>
      <c r="E253" t="s">
        <v>207</v>
      </c>
      <c r="F253">
        <v>2019</v>
      </c>
    </row>
    <row r="254" spans="1:6" x14ac:dyDescent="0.3">
      <c r="A254" t="s">
        <v>168</v>
      </c>
      <c r="B254" t="s">
        <v>390</v>
      </c>
      <c r="C254" t="s">
        <v>586</v>
      </c>
      <c r="D254">
        <v>7259548</v>
      </c>
      <c r="E254" t="s">
        <v>33</v>
      </c>
      <c r="F254">
        <v>2019</v>
      </c>
    </row>
    <row r="255" spans="1:6" x14ac:dyDescent="0.3">
      <c r="A255" t="s">
        <v>587</v>
      </c>
      <c r="B255" t="s">
        <v>587</v>
      </c>
      <c r="C255" t="s">
        <v>122</v>
      </c>
      <c r="D255">
        <v>8508078</v>
      </c>
      <c r="E255" t="s">
        <v>33</v>
      </c>
      <c r="F255">
        <v>2019</v>
      </c>
    </row>
    <row r="256" spans="1:6" x14ac:dyDescent="0.3">
      <c r="A256" t="s">
        <v>588</v>
      </c>
      <c r="B256" t="s">
        <v>502</v>
      </c>
      <c r="C256" t="s">
        <v>589</v>
      </c>
      <c r="D256">
        <v>8504548</v>
      </c>
      <c r="E256" t="s">
        <v>42</v>
      </c>
      <c r="F256">
        <v>2019</v>
      </c>
    </row>
    <row r="257" spans="1:6" x14ac:dyDescent="0.3">
      <c r="A257" t="s">
        <v>590</v>
      </c>
      <c r="B257" t="s">
        <v>371</v>
      </c>
      <c r="C257" t="s">
        <v>591</v>
      </c>
      <c r="D257">
        <v>3736692</v>
      </c>
      <c r="E257" t="s">
        <v>38</v>
      </c>
      <c r="F257">
        <v>2019</v>
      </c>
    </row>
    <row r="258" spans="1:6" x14ac:dyDescent="0.3">
      <c r="A258" t="s">
        <v>592</v>
      </c>
      <c r="B258" t="s">
        <v>593</v>
      </c>
      <c r="C258" t="s">
        <v>594</v>
      </c>
      <c r="D258">
        <v>8098643</v>
      </c>
      <c r="E258" t="s">
        <v>44</v>
      </c>
      <c r="F258">
        <v>2019</v>
      </c>
    </row>
    <row r="259" spans="1:6" x14ac:dyDescent="0.3">
      <c r="A259" t="s">
        <v>596</v>
      </c>
      <c r="B259" t="s">
        <v>597</v>
      </c>
      <c r="C259" t="s">
        <v>598</v>
      </c>
      <c r="D259">
        <v>2438469</v>
      </c>
      <c r="E259" t="s">
        <v>44</v>
      </c>
      <c r="F259">
        <v>2019</v>
      </c>
    </row>
    <row r="260" spans="1:6" x14ac:dyDescent="0.3">
      <c r="A260" t="s">
        <v>599</v>
      </c>
      <c r="B260" t="s">
        <v>393</v>
      </c>
      <c r="C260" t="s">
        <v>600</v>
      </c>
      <c r="D260">
        <v>1696009</v>
      </c>
      <c r="E260" t="s">
        <v>120</v>
      </c>
      <c r="F260">
        <v>2019</v>
      </c>
    </row>
    <row r="261" spans="1:6" x14ac:dyDescent="0.3">
      <c r="A261" t="s">
        <v>601</v>
      </c>
      <c r="B261" t="s">
        <v>601</v>
      </c>
      <c r="C261" t="s">
        <v>602</v>
      </c>
      <c r="D261">
        <v>9583114</v>
      </c>
      <c r="E261" t="s">
        <v>603</v>
      </c>
      <c r="F261">
        <v>2019</v>
      </c>
    </row>
    <row r="262" spans="1:6" x14ac:dyDescent="0.3">
      <c r="A262" t="s">
        <v>604</v>
      </c>
      <c r="B262" t="s">
        <v>155</v>
      </c>
      <c r="C262" t="s">
        <v>304</v>
      </c>
      <c r="D262">
        <v>1806042</v>
      </c>
      <c r="E262" t="s">
        <v>157</v>
      </c>
      <c r="F262">
        <v>2019</v>
      </c>
    </row>
    <row r="263" spans="1:6" x14ac:dyDescent="0.3">
      <c r="A263" t="s">
        <v>605</v>
      </c>
      <c r="B263" t="s">
        <v>606</v>
      </c>
      <c r="C263" t="s">
        <v>432</v>
      </c>
      <c r="D263">
        <v>6152074</v>
      </c>
      <c r="E263" t="s">
        <v>44</v>
      </c>
      <c r="F263">
        <v>2019</v>
      </c>
    </row>
    <row r="264" spans="1:6" x14ac:dyDescent="0.3">
      <c r="A264" t="s">
        <v>608</v>
      </c>
      <c r="B264" t="s">
        <v>609</v>
      </c>
      <c r="C264" t="s">
        <v>610</v>
      </c>
      <c r="D264">
        <v>3523407</v>
      </c>
      <c r="E264" t="s">
        <v>47</v>
      </c>
      <c r="F264">
        <v>2019</v>
      </c>
    </row>
    <row r="265" spans="1:6" x14ac:dyDescent="0.3">
      <c r="A265" t="s">
        <v>202</v>
      </c>
      <c r="B265" t="s">
        <v>202</v>
      </c>
      <c r="C265" t="s">
        <v>611</v>
      </c>
      <c r="D265">
        <v>1642854</v>
      </c>
      <c r="E265" t="s">
        <v>44</v>
      </c>
      <c r="F265">
        <v>2019</v>
      </c>
    </row>
    <row r="266" spans="1:6" x14ac:dyDescent="0.3">
      <c r="A266" t="s">
        <v>612</v>
      </c>
      <c r="B266" t="s">
        <v>146</v>
      </c>
      <c r="C266" t="s">
        <v>497</v>
      </c>
      <c r="D266">
        <v>6698987</v>
      </c>
      <c r="E266" t="s">
        <v>40</v>
      </c>
      <c r="F266">
        <v>2019</v>
      </c>
    </row>
    <row r="267" spans="1:6" x14ac:dyDescent="0.3">
      <c r="A267" t="s">
        <v>613</v>
      </c>
      <c r="B267" t="s">
        <v>614</v>
      </c>
      <c r="C267" t="s">
        <v>615</v>
      </c>
      <c r="D267">
        <v>9608144</v>
      </c>
      <c r="E267" t="s">
        <v>38</v>
      </c>
      <c r="F267">
        <v>2019</v>
      </c>
    </row>
    <row r="268" spans="1:6" x14ac:dyDescent="0.3">
      <c r="A268" t="s">
        <v>168</v>
      </c>
      <c r="B268" t="s">
        <v>617</v>
      </c>
      <c r="C268" t="s">
        <v>64</v>
      </c>
      <c r="D268">
        <v>1686476</v>
      </c>
      <c r="E268" t="s">
        <v>38</v>
      </c>
      <c r="F268">
        <v>2019</v>
      </c>
    </row>
    <row r="269" spans="1:6" x14ac:dyDescent="0.3">
      <c r="A269" t="s">
        <v>618</v>
      </c>
      <c r="B269" t="s">
        <v>617</v>
      </c>
      <c r="C269" t="s">
        <v>619</v>
      </c>
      <c r="D269">
        <v>9577077</v>
      </c>
      <c r="E269" t="s">
        <v>224</v>
      </c>
      <c r="F269">
        <v>2019</v>
      </c>
    </row>
    <row r="270" spans="1:6" x14ac:dyDescent="0.3">
      <c r="A270" t="s">
        <v>618</v>
      </c>
      <c r="B270" t="s">
        <v>617</v>
      </c>
      <c r="C270" t="s">
        <v>620</v>
      </c>
      <c r="D270">
        <v>9577077</v>
      </c>
      <c r="E270" t="s">
        <v>38</v>
      </c>
      <c r="F270">
        <v>2019</v>
      </c>
    </row>
    <row r="271" spans="1:6" x14ac:dyDescent="0.3">
      <c r="A271" t="s">
        <v>618</v>
      </c>
      <c r="B271" t="s">
        <v>617</v>
      </c>
      <c r="C271" t="s">
        <v>621</v>
      </c>
      <c r="D271">
        <v>9577077</v>
      </c>
      <c r="E271" t="s">
        <v>44</v>
      </c>
      <c r="F271">
        <v>2019</v>
      </c>
    </row>
    <row r="272" spans="1:6" x14ac:dyDescent="0.3">
      <c r="A272" t="s">
        <v>622</v>
      </c>
      <c r="B272" t="s">
        <v>623</v>
      </c>
      <c r="C272" t="s">
        <v>624</v>
      </c>
      <c r="D272">
        <v>2333254</v>
      </c>
      <c r="E272" t="s">
        <v>176</v>
      </c>
      <c r="F272">
        <v>2019</v>
      </c>
    </row>
    <row r="273" spans="1:6" x14ac:dyDescent="0.3">
      <c r="A273" t="s">
        <v>626</v>
      </c>
      <c r="B273" t="s">
        <v>606</v>
      </c>
      <c r="C273" t="s">
        <v>627</v>
      </c>
      <c r="D273">
        <v>3673053</v>
      </c>
      <c r="E273" t="s">
        <v>44</v>
      </c>
      <c r="F273">
        <v>2019</v>
      </c>
    </row>
    <row r="274" spans="1:6" x14ac:dyDescent="0.3">
      <c r="A274" t="s">
        <v>588</v>
      </c>
      <c r="B274" t="s">
        <v>504</v>
      </c>
      <c r="C274" t="s">
        <v>629</v>
      </c>
      <c r="D274">
        <v>6514817</v>
      </c>
      <c r="E274" t="s">
        <v>33</v>
      </c>
      <c r="F274">
        <v>2019</v>
      </c>
    </row>
    <row r="275" spans="1:6" x14ac:dyDescent="0.3">
      <c r="A275" t="s">
        <v>588</v>
      </c>
      <c r="B275" t="s">
        <v>504</v>
      </c>
      <c r="C275" t="s">
        <v>630</v>
      </c>
      <c r="D275">
        <v>6514817</v>
      </c>
      <c r="E275" t="s">
        <v>33</v>
      </c>
      <c r="F275">
        <v>2019</v>
      </c>
    </row>
    <row r="276" spans="1:6" x14ac:dyDescent="0.3">
      <c r="A276" t="s">
        <v>588</v>
      </c>
      <c r="B276" t="s">
        <v>504</v>
      </c>
      <c r="C276" t="s">
        <v>563</v>
      </c>
      <c r="D276">
        <v>6514817</v>
      </c>
      <c r="E276" t="s">
        <v>38</v>
      </c>
      <c r="F276">
        <v>2019</v>
      </c>
    </row>
    <row r="277" spans="1:6" x14ac:dyDescent="0.3">
      <c r="A277" t="s">
        <v>631</v>
      </c>
      <c r="B277" t="s">
        <v>614</v>
      </c>
      <c r="C277" t="s">
        <v>632</v>
      </c>
      <c r="D277">
        <v>8365172</v>
      </c>
      <c r="E277" t="s">
        <v>38</v>
      </c>
      <c r="F277">
        <v>2019</v>
      </c>
    </row>
    <row r="278" spans="1:6" x14ac:dyDescent="0.3">
      <c r="A278" t="s">
        <v>466</v>
      </c>
      <c r="B278" t="s">
        <v>581</v>
      </c>
      <c r="C278" t="s">
        <v>633</v>
      </c>
      <c r="D278">
        <v>8535980</v>
      </c>
      <c r="E278" t="s">
        <v>47</v>
      </c>
      <c r="F278">
        <v>2019</v>
      </c>
    </row>
    <row r="279" spans="1:6" x14ac:dyDescent="0.3">
      <c r="A279" t="s">
        <v>635</v>
      </c>
      <c r="B279" t="s">
        <v>606</v>
      </c>
      <c r="C279" t="s">
        <v>636</v>
      </c>
      <c r="D279">
        <v>9767213</v>
      </c>
      <c r="E279" t="s">
        <v>44</v>
      </c>
      <c r="F279">
        <v>2019</v>
      </c>
    </row>
    <row r="280" spans="1:6" x14ac:dyDescent="0.3">
      <c r="A280" t="s">
        <v>638</v>
      </c>
      <c r="B280" t="s">
        <v>222</v>
      </c>
      <c r="C280" t="s">
        <v>639</v>
      </c>
      <c r="D280">
        <v>7381195</v>
      </c>
      <c r="E280" t="s">
        <v>224</v>
      </c>
      <c r="F280">
        <v>2019</v>
      </c>
    </row>
    <row r="281" spans="1:6" x14ac:dyDescent="0.3">
      <c r="A281" t="s">
        <v>642</v>
      </c>
      <c r="B281" t="s">
        <v>643</v>
      </c>
      <c r="C281" t="s">
        <v>644</v>
      </c>
      <c r="D281">
        <v>2390992</v>
      </c>
      <c r="E281" t="s">
        <v>120</v>
      </c>
      <c r="F281">
        <v>2019</v>
      </c>
    </row>
    <row r="282" spans="1:6" x14ac:dyDescent="0.3">
      <c r="A282" t="s">
        <v>322</v>
      </c>
      <c r="B282" t="s">
        <v>645</v>
      </c>
      <c r="C282" t="s">
        <v>324</v>
      </c>
      <c r="D282">
        <v>8615860</v>
      </c>
      <c r="E282" t="s">
        <v>42</v>
      </c>
      <c r="F282">
        <v>2019</v>
      </c>
    </row>
    <row r="283" spans="1:6" x14ac:dyDescent="0.3">
      <c r="A283" t="s">
        <v>481</v>
      </c>
      <c r="B283" t="s">
        <v>481</v>
      </c>
      <c r="C283" t="s">
        <v>646</v>
      </c>
      <c r="D283">
        <v>5945407</v>
      </c>
      <c r="E283" t="s">
        <v>157</v>
      </c>
      <c r="F283">
        <v>2019</v>
      </c>
    </row>
    <row r="284" spans="1:6" x14ac:dyDescent="0.3">
      <c r="A284" t="s">
        <v>647</v>
      </c>
      <c r="B284" t="s">
        <v>502</v>
      </c>
      <c r="C284" t="s">
        <v>538</v>
      </c>
      <c r="D284">
        <v>6163071</v>
      </c>
      <c r="E284" t="s">
        <v>120</v>
      </c>
      <c r="F284">
        <v>2019</v>
      </c>
    </row>
    <row r="285" spans="1:6" x14ac:dyDescent="0.3">
      <c r="A285" t="s">
        <v>588</v>
      </c>
      <c r="B285" t="s">
        <v>514</v>
      </c>
      <c r="C285" t="s">
        <v>648</v>
      </c>
      <c r="D285">
        <v>5703553</v>
      </c>
      <c r="E285" t="s">
        <v>44</v>
      </c>
      <c r="F285">
        <v>2019</v>
      </c>
    </row>
    <row r="286" spans="1:6" x14ac:dyDescent="0.3">
      <c r="A286" t="s">
        <v>649</v>
      </c>
      <c r="B286" t="s">
        <v>463</v>
      </c>
      <c r="C286" t="s">
        <v>650</v>
      </c>
      <c r="D286">
        <v>6607461</v>
      </c>
      <c r="E286" t="s">
        <v>234</v>
      </c>
      <c r="F286">
        <v>2019</v>
      </c>
    </row>
    <row r="287" spans="1:6" x14ac:dyDescent="0.3">
      <c r="A287" t="s">
        <v>651</v>
      </c>
      <c r="B287" t="s">
        <v>652</v>
      </c>
      <c r="C287" t="s">
        <v>653</v>
      </c>
      <c r="D287">
        <v>4659873</v>
      </c>
      <c r="E287" t="s">
        <v>47</v>
      </c>
      <c r="F287">
        <v>2019</v>
      </c>
    </row>
    <row r="288" spans="1:6" x14ac:dyDescent="0.3">
      <c r="A288" t="s">
        <v>655</v>
      </c>
      <c r="B288" t="s">
        <v>656</v>
      </c>
      <c r="C288" t="s">
        <v>657</v>
      </c>
      <c r="D288">
        <v>4385424</v>
      </c>
      <c r="E288" t="s">
        <v>47</v>
      </c>
      <c r="F288">
        <v>2019</v>
      </c>
    </row>
    <row r="289" spans="1:6" x14ac:dyDescent="0.3">
      <c r="A289" t="s">
        <v>658</v>
      </c>
      <c r="B289" t="s">
        <v>659</v>
      </c>
      <c r="C289" t="s">
        <v>660</v>
      </c>
      <c r="D289">
        <v>2757263</v>
      </c>
      <c r="E289" t="s">
        <v>38</v>
      </c>
      <c r="F289">
        <v>2019</v>
      </c>
    </row>
    <row r="290" spans="1:6" x14ac:dyDescent="0.3">
      <c r="A290" t="s">
        <v>663</v>
      </c>
      <c r="B290" t="s">
        <v>659</v>
      </c>
      <c r="C290" t="s">
        <v>664</v>
      </c>
      <c r="D290">
        <v>5133257</v>
      </c>
      <c r="E290" t="s">
        <v>38</v>
      </c>
      <c r="F290">
        <v>2019</v>
      </c>
    </row>
    <row r="291" spans="1:6" x14ac:dyDescent="0.3">
      <c r="A291" t="s">
        <v>665</v>
      </c>
      <c r="B291" t="s">
        <v>666</v>
      </c>
      <c r="C291" t="s">
        <v>667</v>
      </c>
      <c r="D291">
        <v>1758706</v>
      </c>
      <c r="E291" t="s">
        <v>33</v>
      </c>
      <c r="F291">
        <v>2019</v>
      </c>
    </row>
    <row r="292" spans="1:6" x14ac:dyDescent="0.3">
      <c r="A292" t="s">
        <v>665</v>
      </c>
      <c r="B292" t="s">
        <v>666</v>
      </c>
      <c r="C292" t="s">
        <v>668</v>
      </c>
      <c r="D292">
        <v>1758706</v>
      </c>
      <c r="E292" t="s">
        <v>38</v>
      </c>
      <c r="F292">
        <v>2019</v>
      </c>
    </row>
    <row r="293" spans="1:6" x14ac:dyDescent="0.3">
      <c r="A293" t="s">
        <v>665</v>
      </c>
      <c r="B293" t="s">
        <v>666</v>
      </c>
      <c r="C293" t="s">
        <v>669</v>
      </c>
      <c r="D293">
        <v>1758706</v>
      </c>
      <c r="E293" t="s">
        <v>40</v>
      </c>
      <c r="F293">
        <v>2019</v>
      </c>
    </row>
    <row r="294" spans="1:6" x14ac:dyDescent="0.3">
      <c r="A294" t="s">
        <v>665</v>
      </c>
      <c r="B294" t="s">
        <v>666</v>
      </c>
      <c r="C294" t="s">
        <v>670</v>
      </c>
      <c r="D294">
        <v>1758706</v>
      </c>
      <c r="E294" t="s">
        <v>42</v>
      </c>
      <c r="F294">
        <v>2019</v>
      </c>
    </row>
    <row r="295" spans="1:6" x14ac:dyDescent="0.3">
      <c r="A295" t="s">
        <v>665</v>
      </c>
      <c r="B295" t="s">
        <v>666</v>
      </c>
      <c r="C295" t="s">
        <v>671</v>
      </c>
      <c r="D295">
        <v>1758706</v>
      </c>
      <c r="E295" t="s">
        <v>44</v>
      </c>
      <c r="F295">
        <v>2019</v>
      </c>
    </row>
    <row r="296" spans="1:6" x14ac:dyDescent="0.3">
      <c r="A296" t="s">
        <v>672</v>
      </c>
      <c r="B296" t="s">
        <v>556</v>
      </c>
      <c r="C296" t="s">
        <v>495</v>
      </c>
      <c r="D296">
        <v>4382191</v>
      </c>
      <c r="E296" t="s">
        <v>33</v>
      </c>
      <c r="F296">
        <v>2019</v>
      </c>
    </row>
    <row r="297" spans="1:6" x14ac:dyDescent="0.3">
      <c r="A297" t="s">
        <v>674</v>
      </c>
      <c r="B297" t="s">
        <v>556</v>
      </c>
      <c r="C297" t="s">
        <v>675</v>
      </c>
      <c r="D297">
        <v>4987165</v>
      </c>
      <c r="E297" t="s">
        <v>407</v>
      </c>
      <c r="F297">
        <v>2019</v>
      </c>
    </row>
    <row r="298" spans="1:6" x14ac:dyDescent="0.3">
      <c r="A298" t="s">
        <v>676</v>
      </c>
      <c r="B298" t="s">
        <v>107</v>
      </c>
      <c r="C298" t="s">
        <v>677</v>
      </c>
      <c r="D298">
        <v>2813433</v>
      </c>
      <c r="E298" t="s">
        <v>42</v>
      </c>
      <c r="F298">
        <v>2019</v>
      </c>
    </row>
    <row r="299" spans="1:6" x14ac:dyDescent="0.3">
      <c r="A299" t="s">
        <v>678</v>
      </c>
      <c r="B299" t="s">
        <v>679</v>
      </c>
      <c r="C299" t="s">
        <v>680</v>
      </c>
      <c r="D299">
        <v>4885366</v>
      </c>
      <c r="E299" t="s">
        <v>33</v>
      </c>
      <c r="F299">
        <v>2019</v>
      </c>
    </row>
    <row r="300" spans="1:6" x14ac:dyDescent="0.3">
      <c r="A300" t="s">
        <v>678</v>
      </c>
      <c r="B300" t="s">
        <v>679</v>
      </c>
      <c r="C300" t="s">
        <v>681</v>
      </c>
      <c r="D300">
        <v>4885366</v>
      </c>
      <c r="E300" t="s">
        <v>40</v>
      </c>
      <c r="F300">
        <v>2019</v>
      </c>
    </row>
    <row r="301" spans="1:6" x14ac:dyDescent="0.3">
      <c r="A301" t="s">
        <v>682</v>
      </c>
      <c r="B301" t="s">
        <v>193</v>
      </c>
      <c r="C301" t="s">
        <v>307</v>
      </c>
      <c r="D301">
        <v>5871375</v>
      </c>
      <c r="E301" t="s">
        <v>38</v>
      </c>
      <c r="F301">
        <v>2019</v>
      </c>
    </row>
    <row r="302" spans="1:6" x14ac:dyDescent="0.3">
      <c r="A302" t="s">
        <v>683</v>
      </c>
      <c r="B302" t="s">
        <v>298</v>
      </c>
      <c r="C302" t="s">
        <v>351</v>
      </c>
      <c r="D302">
        <v>2788586</v>
      </c>
      <c r="E302" t="s">
        <v>42</v>
      </c>
      <c r="F302">
        <v>2019</v>
      </c>
    </row>
    <row r="303" spans="1:6" x14ac:dyDescent="0.3">
      <c r="A303" t="s">
        <v>685</v>
      </c>
      <c r="B303" t="s">
        <v>685</v>
      </c>
      <c r="C303" t="s">
        <v>686</v>
      </c>
      <c r="D303">
        <v>5943218</v>
      </c>
      <c r="E303" t="s">
        <v>47</v>
      </c>
      <c r="F303">
        <v>2019</v>
      </c>
    </row>
    <row r="304" spans="1:6" x14ac:dyDescent="0.3">
      <c r="A304" t="s">
        <v>687</v>
      </c>
      <c r="B304" t="s">
        <v>688</v>
      </c>
      <c r="C304" t="s">
        <v>689</v>
      </c>
      <c r="D304">
        <v>3994122</v>
      </c>
      <c r="E304" t="s">
        <v>33</v>
      </c>
      <c r="F304">
        <v>2019</v>
      </c>
    </row>
    <row r="305" spans="1:6" x14ac:dyDescent="0.3">
      <c r="A305" t="s">
        <v>320</v>
      </c>
      <c r="B305" t="s">
        <v>320</v>
      </c>
      <c r="C305" t="s">
        <v>247</v>
      </c>
      <c r="D305">
        <v>7384495</v>
      </c>
      <c r="E305" t="s">
        <v>40</v>
      </c>
      <c r="F305">
        <v>2019</v>
      </c>
    </row>
    <row r="306" spans="1:6" x14ac:dyDescent="0.3">
      <c r="A306" t="s">
        <v>502</v>
      </c>
      <c r="B306" t="s">
        <v>502</v>
      </c>
      <c r="C306" t="s">
        <v>692</v>
      </c>
      <c r="D306">
        <v>3650770</v>
      </c>
      <c r="E306" t="s">
        <v>42</v>
      </c>
      <c r="F306">
        <v>2019</v>
      </c>
    </row>
    <row r="307" spans="1:6" x14ac:dyDescent="0.3">
      <c r="A307" t="s">
        <v>694</v>
      </c>
      <c r="B307" t="s">
        <v>155</v>
      </c>
      <c r="C307" t="s">
        <v>351</v>
      </c>
      <c r="D307">
        <v>6361701</v>
      </c>
      <c r="E307" t="s">
        <v>42</v>
      </c>
      <c r="F307">
        <v>2019</v>
      </c>
    </row>
    <row r="308" spans="1:6" x14ac:dyDescent="0.3">
      <c r="A308" t="s">
        <v>695</v>
      </c>
      <c r="B308" t="s">
        <v>696</v>
      </c>
      <c r="C308" t="s">
        <v>697</v>
      </c>
      <c r="D308">
        <v>1494293</v>
      </c>
      <c r="E308" t="s">
        <v>40</v>
      </c>
      <c r="F308">
        <v>2019</v>
      </c>
    </row>
    <row r="309" spans="1:6" x14ac:dyDescent="0.3">
      <c r="A309" t="s">
        <v>587</v>
      </c>
      <c r="B309" t="s">
        <v>587</v>
      </c>
      <c r="C309" t="s">
        <v>698</v>
      </c>
      <c r="D309">
        <v>1991772</v>
      </c>
      <c r="E309" t="s">
        <v>33</v>
      </c>
      <c r="F309">
        <v>2019</v>
      </c>
    </row>
    <row r="310" spans="1:6" x14ac:dyDescent="0.3">
      <c r="A310" t="s">
        <v>320</v>
      </c>
      <c r="B310" t="s">
        <v>320</v>
      </c>
      <c r="C310" t="s">
        <v>699</v>
      </c>
      <c r="D310">
        <v>4382500</v>
      </c>
      <c r="E310" t="s">
        <v>40</v>
      </c>
      <c r="F310">
        <v>2019</v>
      </c>
    </row>
    <row r="311" spans="1:6" x14ac:dyDescent="0.3">
      <c r="A311" t="s">
        <v>700</v>
      </c>
      <c r="B311" t="s">
        <v>155</v>
      </c>
      <c r="C311" t="s">
        <v>701</v>
      </c>
      <c r="D311">
        <v>7790627</v>
      </c>
      <c r="E311" t="s">
        <v>157</v>
      </c>
      <c r="F311">
        <v>2019</v>
      </c>
    </row>
    <row r="312" spans="1:6" x14ac:dyDescent="0.3">
      <c r="A312" t="s">
        <v>703</v>
      </c>
      <c r="B312" t="s">
        <v>703</v>
      </c>
      <c r="C312" t="s">
        <v>64</v>
      </c>
      <c r="D312">
        <v>1826777</v>
      </c>
      <c r="E312" t="s">
        <v>38</v>
      </c>
      <c r="F312">
        <v>2019</v>
      </c>
    </row>
    <row r="313" spans="1:6" x14ac:dyDescent="0.3">
      <c r="A313" t="s">
        <v>704</v>
      </c>
      <c r="B313" t="s">
        <v>31</v>
      </c>
      <c r="C313" t="s">
        <v>705</v>
      </c>
      <c r="D313">
        <v>5903063</v>
      </c>
      <c r="E313" t="s">
        <v>38</v>
      </c>
      <c r="F313">
        <v>2019</v>
      </c>
    </row>
    <row r="314" spans="1:6" x14ac:dyDescent="0.3">
      <c r="A314" t="s">
        <v>518</v>
      </c>
      <c r="B314" t="s">
        <v>518</v>
      </c>
      <c r="C314" t="s">
        <v>706</v>
      </c>
      <c r="D314">
        <v>6375207</v>
      </c>
      <c r="E314" t="s">
        <v>40</v>
      </c>
      <c r="F314">
        <v>2019</v>
      </c>
    </row>
    <row r="315" spans="1:6" x14ac:dyDescent="0.3">
      <c r="A315" t="s">
        <v>707</v>
      </c>
      <c r="B315" t="s">
        <v>685</v>
      </c>
      <c r="C315" t="s">
        <v>708</v>
      </c>
      <c r="D315">
        <v>8299792</v>
      </c>
      <c r="E315" t="s">
        <v>47</v>
      </c>
      <c r="F315">
        <v>2019</v>
      </c>
    </row>
    <row r="316" spans="1:6" x14ac:dyDescent="0.3">
      <c r="A316" t="s">
        <v>52</v>
      </c>
      <c r="B316" t="s">
        <v>52</v>
      </c>
      <c r="C316" t="s">
        <v>709</v>
      </c>
      <c r="D316">
        <v>2189349</v>
      </c>
      <c r="E316" t="s">
        <v>38</v>
      </c>
      <c r="F316">
        <v>2019</v>
      </c>
    </row>
    <row r="317" spans="1:6" x14ac:dyDescent="0.3">
      <c r="A317" t="s">
        <v>703</v>
      </c>
      <c r="B317" t="s">
        <v>703</v>
      </c>
      <c r="C317" t="s">
        <v>709</v>
      </c>
      <c r="D317">
        <v>5060032</v>
      </c>
      <c r="E317" t="s">
        <v>38</v>
      </c>
      <c r="F317">
        <v>2019</v>
      </c>
    </row>
    <row r="318" spans="1:6" x14ac:dyDescent="0.3">
      <c r="A318" t="s">
        <v>599</v>
      </c>
      <c r="B318" t="s">
        <v>514</v>
      </c>
      <c r="C318" t="s">
        <v>710</v>
      </c>
      <c r="D318">
        <v>4720531</v>
      </c>
      <c r="E318" t="s">
        <v>44</v>
      </c>
      <c r="F318">
        <v>2019</v>
      </c>
    </row>
    <row r="319" spans="1:6" x14ac:dyDescent="0.3">
      <c r="A319" t="s">
        <v>711</v>
      </c>
      <c r="B319" t="s">
        <v>523</v>
      </c>
      <c r="C319" t="s">
        <v>712</v>
      </c>
      <c r="D319">
        <v>9000001</v>
      </c>
      <c r="E319" t="s">
        <v>47</v>
      </c>
      <c r="F319">
        <v>2019</v>
      </c>
    </row>
    <row r="320" spans="1:6" x14ac:dyDescent="0.3">
      <c r="A320" t="s">
        <v>711</v>
      </c>
      <c r="B320" t="s">
        <v>523</v>
      </c>
      <c r="C320" t="s">
        <v>714</v>
      </c>
      <c r="D320">
        <v>9000001</v>
      </c>
      <c r="E320" t="s">
        <v>47</v>
      </c>
      <c r="F320">
        <v>2019</v>
      </c>
    </row>
    <row r="321" spans="1:6" x14ac:dyDescent="0.3">
      <c r="A321" t="s">
        <v>715</v>
      </c>
      <c r="B321" t="s">
        <v>696</v>
      </c>
      <c r="C321" t="s">
        <v>716</v>
      </c>
      <c r="D321">
        <v>9000002</v>
      </c>
      <c r="E321" t="s">
        <v>47</v>
      </c>
      <c r="F321">
        <v>2019</v>
      </c>
    </row>
    <row r="322" spans="1:6" x14ac:dyDescent="0.3">
      <c r="A322" t="s">
        <v>717</v>
      </c>
      <c r="B322" t="s">
        <v>31</v>
      </c>
      <c r="C322" t="s">
        <v>718</v>
      </c>
      <c r="D322">
        <v>9000003</v>
      </c>
      <c r="E322" t="s">
        <v>47</v>
      </c>
      <c r="F322">
        <v>2019</v>
      </c>
    </row>
    <row r="323" spans="1:6" x14ac:dyDescent="0.3">
      <c r="A323" t="s">
        <v>719</v>
      </c>
      <c r="B323" t="s">
        <v>45</v>
      </c>
      <c r="C323" t="s">
        <v>720</v>
      </c>
      <c r="D323">
        <v>9000004</v>
      </c>
      <c r="E323" t="s">
        <v>47</v>
      </c>
      <c r="F323">
        <v>2019</v>
      </c>
    </row>
    <row r="324" spans="1:6" x14ac:dyDescent="0.3">
      <c r="A324" t="s">
        <v>721</v>
      </c>
      <c r="B324" t="s">
        <v>45</v>
      </c>
      <c r="C324" t="s">
        <v>722</v>
      </c>
      <c r="D324">
        <v>9000005</v>
      </c>
      <c r="E324" t="s">
        <v>47</v>
      </c>
      <c r="F324">
        <v>2019</v>
      </c>
    </row>
    <row r="325" spans="1:6" x14ac:dyDescent="0.3">
      <c r="A325" t="s">
        <v>723</v>
      </c>
      <c r="B325" t="s">
        <v>724</v>
      </c>
      <c r="C325" t="s">
        <v>632</v>
      </c>
      <c r="D325">
        <v>8430922</v>
      </c>
      <c r="E325" t="s">
        <v>38</v>
      </c>
      <c r="F325">
        <v>2019</v>
      </c>
    </row>
    <row r="326" spans="1:6" x14ac:dyDescent="0.3">
      <c r="A326" t="s">
        <v>726</v>
      </c>
      <c r="B326" t="s">
        <v>727</v>
      </c>
      <c r="C326" t="s">
        <v>728</v>
      </c>
      <c r="D326">
        <v>3054253</v>
      </c>
      <c r="E326" t="s">
        <v>176</v>
      </c>
      <c r="F326">
        <v>2019</v>
      </c>
    </row>
    <row r="327" spans="1:6" x14ac:dyDescent="0.3">
      <c r="A327" t="s">
        <v>730</v>
      </c>
      <c r="B327" t="s">
        <v>730</v>
      </c>
      <c r="C327" t="s">
        <v>509</v>
      </c>
      <c r="D327">
        <v>9142033</v>
      </c>
      <c r="E327" t="s">
        <v>47</v>
      </c>
      <c r="F327">
        <v>2019</v>
      </c>
    </row>
    <row r="328" spans="1:6" x14ac:dyDescent="0.3">
      <c r="A328" t="s">
        <v>618</v>
      </c>
      <c r="B328" t="s">
        <v>617</v>
      </c>
      <c r="C328" t="s">
        <v>732</v>
      </c>
      <c r="D328">
        <v>9577077</v>
      </c>
      <c r="E328" t="s">
        <v>42</v>
      </c>
      <c r="F328">
        <v>2019</v>
      </c>
    </row>
    <row r="329" spans="1:6" x14ac:dyDescent="0.3">
      <c r="A329" t="s">
        <v>734</v>
      </c>
      <c r="B329" t="s">
        <v>359</v>
      </c>
      <c r="C329" t="s">
        <v>586</v>
      </c>
      <c r="D329">
        <v>6161785</v>
      </c>
      <c r="E329" t="s">
        <v>33</v>
      </c>
      <c r="F329">
        <v>2019</v>
      </c>
    </row>
    <row r="330" spans="1:6" x14ac:dyDescent="0.3">
      <c r="A330" t="s">
        <v>275</v>
      </c>
      <c r="B330" t="s">
        <v>555</v>
      </c>
      <c r="C330" t="s">
        <v>735</v>
      </c>
      <c r="D330">
        <v>4396482</v>
      </c>
      <c r="E330" t="s">
        <v>40</v>
      </c>
      <c r="F330">
        <v>2019</v>
      </c>
    </row>
    <row r="331" spans="1:6" x14ac:dyDescent="0.3">
      <c r="A331" t="s">
        <v>736</v>
      </c>
      <c r="B331" t="s">
        <v>737</v>
      </c>
      <c r="C331" t="s">
        <v>738</v>
      </c>
      <c r="D331">
        <v>9775815</v>
      </c>
      <c r="E331" t="s">
        <v>47</v>
      </c>
      <c r="F331">
        <v>2019</v>
      </c>
    </row>
    <row r="332" spans="1:6" x14ac:dyDescent="0.3">
      <c r="A332" t="s">
        <v>740</v>
      </c>
      <c r="B332" t="s">
        <v>741</v>
      </c>
      <c r="C332" t="s">
        <v>742</v>
      </c>
      <c r="D332">
        <v>6907978</v>
      </c>
      <c r="E332" t="s">
        <v>42</v>
      </c>
      <c r="F332">
        <v>2019</v>
      </c>
    </row>
    <row r="333" spans="1:6" x14ac:dyDescent="0.3">
      <c r="A333" t="s">
        <v>744</v>
      </c>
      <c r="B333" t="s">
        <v>741</v>
      </c>
      <c r="C333" t="s">
        <v>745</v>
      </c>
      <c r="D333">
        <v>5312119</v>
      </c>
      <c r="E333" t="s">
        <v>42</v>
      </c>
      <c r="F333">
        <v>2019</v>
      </c>
    </row>
    <row r="334" spans="1:6" x14ac:dyDescent="0.3">
      <c r="A334" t="s">
        <v>747</v>
      </c>
      <c r="B334" t="s">
        <v>267</v>
      </c>
      <c r="C334" t="s">
        <v>271</v>
      </c>
      <c r="D334">
        <v>7663376</v>
      </c>
      <c r="E334" t="s">
        <v>42</v>
      </c>
      <c r="F334">
        <v>2019</v>
      </c>
    </row>
    <row r="335" spans="1:6" x14ac:dyDescent="0.3">
      <c r="A335" t="s">
        <v>748</v>
      </c>
      <c r="B335" t="s">
        <v>606</v>
      </c>
      <c r="C335" t="s">
        <v>749</v>
      </c>
      <c r="D335">
        <v>7365832</v>
      </c>
      <c r="E335" t="s">
        <v>44</v>
      </c>
      <c r="F335">
        <v>2019</v>
      </c>
    </row>
    <row r="336" spans="1:6" x14ac:dyDescent="0.3">
      <c r="A336" t="s">
        <v>750</v>
      </c>
      <c r="B336" t="s">
        <v>193</v>
      </c>
      <c r="C336" t="s">
        <v>751</v>
      </c>
      <c r="D336">
        <v>7263765</v>
      </c>
      <c r="E336" t="s">
        <v>38</v>
      </c>
      <c r="F336">
        <v>2019</v>
      </c>
    </row>
    <row r="337" spans="1:6" x14ac:dyDescent="0.3">
      <c r="A337" t="s">
        <v>752</v>
      </c>
      <c r="B337" t="s">
        <v>298</v>
      </c>
      <c r="C337" t="s">
        <v>526</v>
      </c>
      <c r="D337">
        <v>7235281</v>
      </c>
      <c r="E337" t="s">
        <v>42</v>
      </c>
      <c r="F337">
        <v>2019</v>
      </c>
    </row>
    <row r="338" spans="1:6" x14ac:dyDescent="0.3">
      <c r="A338" t="s">
        <v>57</v>
      </c>
      <c r="B338" t="s">
        <v>58</v>
      </c>
      <c r="C338" t="s">
        <v>754</v>
      </c>
      <c r="D338">
        <v>1201932</v>
      </c>
      <c r="E338" t="s">
        <v>33</v>
      </c>
      <c r="F338">
        <v>2019</v>
      </c>
    </row>
    <row r="339" spans="1:6" x14ac:dyDescent="0.3">
      <c r="A339" t="s">
        <v>449</v>
      </c>
      <c r="B339" t="s">
        <v>440</v>
      </c>
      <c r="C339" t="s">
        <v>755</v>
      </c>
      <c r="D339">
        <v>1378201</v>
      </c>
      <c r="E339" t="s">
        <v>42</v>
      </c>
      <c r="F339">
        <v>2019</v>
      </c>
    </row>
    <row r="340" spans="1:6" x14ac:dyDescent="0.3">
      <c r="A340" t="s">
        <v>756</v>
      </c>
      <c r="B340" t="s">
        <v>227</v>
      </c>
      <c r="C340" t="s">
        <v>164</v>
      </c>
      <c r="D340">
        <v>6041962</v>
      </c>
      <c r="E340" t="s">
        <v>40</v>
      </c>
      <c r="F340">
        <v>2019</v>
      </c>
    </row>
    <row r="341" spans="1:6" x14ac:dyDescent="0.3">
      <c r="A341" t="s">
        <v>757</v>
      </c>
      <c r="B341" t="s">
        <v>656</v>
      </c>
      <c r="C341" t="s">
        <v>758</v>
      </c>
      <c r="D341">
        <v>8477576</v>
      </c>
      <c r="E341" t="s">
        <v>47</v>
      </c>
      <c r="F341">
        <v>2019</v>
      </c>
    </row>
    <row r="342" spans="1:6" x14ac:dyDescent="0.3">
      <c r="A342" t="s">
        <v>759</v>
      </c>
      <c r="B342" t="s">
        <v>359</v>
      </c>
      <c r="C342" t="s">
        <v>360</v>
      </c>
      <c r="D342">
        <v>8891712</v>
      </c>
      <c r="E342" t="s">
        <v>33</v>
      </c>
      <c r="F342">
        <v>2019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2"/>
  <sheetViews>
    <sheetView topLeftCell="A307" workbookViewId="0">
      <pane xSplit="6" topLeftCell="Z1" activePane="topRight" state="frozen"/>
      <selection pane="topRight" activeCell="I1" sqref="I1:Z342"/>
    </sheetView>
  </sheetViews>
  <sheetFormatPr defaultRowHeight="14.4" x14ac:dyDescent="0.3"/>
  <cols>
    <col min="1" max="2" width="40.77734375" customWidth="1"/>
    <col min="3" max="3" width="25.77734375" customWidth="1"/>
    <col min="4" max="5" width="10.77734375" customWidth="1"/>
    <col min="6" max="6" width="5.77734375" customWidth="1"/>
    <col min="7" max="30" width="20.77734375" customWidth="1"/>
  </cols>
  <sheetData>
    <row r="1" spans="1:30" ht="43.2"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x14ac:dyDescent="0.3">
      <c r="A2" t="s">
        <v>30</v>
      </c>
      <c r="B2" t="s">
        <v>31</v>
      </c>
      <c r="C2" t="s">
        <v>32</v>
      </c>
      <c r="D2">
        <v>1840658</v>
      </c>
      <c r="E2" t="s">
        <v>33</v>
      </c>
      <c r="F2">
        <v>2019</v>
      </c>
      <c r="I2" s="2">
        <v>1.37</v>
      </c>
      <c r="J2" s="2">
        <v>0.27</v>
      </c>
      <c r="K2" s="2">
        <v>0</v>
      </c>
      <c r="L2" s="2">
        <v>0</v>
      </c>
      <c r="M2" s="2">
        <v>1.1000000000000001</v>
      </c>
      <c r="N2" s="2">
        <v>0</v>
      </c>
      <c r="O2" s="2">
        <v>100</v>
      </c>
      <c r="P2" s="2">
        <v>0</v>
      </c>
      <c r="Q2" s="2">
        <v>0</v>
      </c>
      <c r="U2" t="s">
        <v>33</v>
      </c>
      <c r="W2" t="s">
        <v>34</v>
      </c>
      <c r="X2" s="2">
        <v>42.5</v>
      </c>
      <c r="Y2" t="s">
        <v>35</v>
      </c>
      <c r="Z2" t="s">
        <v>36</v>
      </c>
      <c r="AA2" s="2"/>
      <c r="AB2" s="2"/>
      <c r="AC2" s="2"/>
      <c r="AD2" s="2"/>
    </row>
    <row r="3" spans="1:30" x14ac:dyDescent="0.3">
      <c r="A3" t="s">
        <v>30</v>
      </c>
      <c r="B3" t="s">
        <v>31</v>
      </c>
      <c r="C3" t="s">
        <v>37</v>
      </c>
      <c r="D3">
        <v>1840658</v>
      </c>
      <c r="E3" t="s">
        <v>38</v>
      </c>
      <c r="F3">
        <v>2019</v>
      </c>
      <c r="I3" s="2">
        <v>1.84</v>
      </c>
      <c r="J3" s="2">
        <v>0.32</v>
      </c>
      <c r="K3" s="2">
        <v>0</v>
      </c>
      <c r="L3" s="2">
        <v>0</v>
      </c>
      <c r="M3" s="2">
        <v>1.52</v>
      </c>
      <c r="N3" s="2">
        <v>0</v>
      </c>
      <c r="O3" s="2">
        <v>100</v>
      </c>
      <c r="P3" s="2">
        <v>0</v>
      </c>
      <c r="Q3" s="2">
        <v>0</v>
      </c>
      <c r="U3" t="s">
        <v>38</v>
      </c>
      <c r="W3" t="s">
        <v>34</v>
      </c>
      <c r="X3" s="2">
        <v>42.5</v>
      </c>
      <c r="Y3" t="s">
        <v>35</v>
      </c>
      <c r="Z3" t="s">
        <v>36</v>
      </c>
      <c r="AA3" s="2"/>
      <c r="AB3" s="2"/>
      <c r="AC3" s="2"/>
      <c r="AD3" s="2"/>
    </row>
    <row r="4" spans="1:30" x14ac:dyDescent="0.3">
      <c r="A4" t="s">
        <v>30</v>
      </c>
      <c r="B4" t="s">
        <v>31</v>
      </c>
      <c r="C4" t="s">
        <v>39</v>
      </c>
      <c r="D4">
        <v>1840658</v>
      </c>
      <c r="E4" t="s">
        <v>40</v>
      </c>
      <c r="F4">
        <v>2019</v>
      </c>
      <c r="I4" s="2">
        <v>1.1000000000000001</v>
      </c>
      <c r="J4" s="2">
        <v>0.21</v>
      </c>
      <c r="K4" s="2">
        <v>0</v>
      </c>
      <c r="L4" s="2">
        <v>0</v>
      </c>
      <c r="M4" s="2">
        <v>0.89</v>
      </c>
      <c r="N4" s="2">
        <v>0</v>
      </c>
      <c r="O4" s="2">
        <v>100</v>
      </c>
      <c r="P4" s="2">
        <v>0</v>
      </c>
      <c r="Q4" s="2">
        <v>0</v>
      </c>
      <c r="U4" t="s">
        <v>40</v>
      </c>
      <c r="W4" t="s">
        <v>34</v>
      </c>
      <c r="X4" s="2">
        <v>42.5</v>
      </c>
      <c r="Y4" t="s">
        <v>35</v>
      </c>
      <c r="Z4" t="s">
        <v>36</v>
      </c>
      <c r="AA4" s="2"/>
      <c r="AB4" s="2"/>
      <c r="AC4" s="2"/>
      <c r="AD4" s="2"/>
    </row>
    <row r="5" spans="1:30" x14ac:dyDescent="0.3">
      <c r="A5" t="s">
        <v>30</v>
      </c>
      <c r="B5" t="s">
        <v>31</v>
      </c>
      <c r="C5" t="s">
        <v>41</v>
      </c>
      <c r="D5">
        <v>1840658</v>
      </c>
      <c r="E5" t="s">
        <v>42</v>
      </c>
      <c r="F5">
        <v>2019</v>
      </c>
      <c r="I5" s="2">
        <v>0.5</v>
      </c>
      <c r="J5" s="2">
        <v>0.08</v>
      </c>
      <c r="K5" s="2">
        <v>0</v>
      </c>
      <c r="L5" s="2">
        <v>0</v>
      </c>
      <c r="M5" s="2">
        <v>0.42</v>
      </c>
      <c r="N5" s="2">
        <v>0</v>
      </c>
      <c r="O5" s="2">
        <v>100</v>
      </c>
      <c r="P5" s="2">
        <v>0</v>
      </c>
      <c r="Q5" s="2">
        <v>0</v>
      </c>
      <c r="U5" t="s">
        <v>42</v>
      </c>
      <c r="W5" t="s">
        <v>34</v>
      </c>
      <c r="X5" s="2">
        <v>42.5</v>
      </c>
      <c r="Y5" t="s">
        <v>35</v>
      </c>
      <c r="Z5" t="s">
        <v>36</v>
      </c>
      <c r="AA5" s="2"/>
      <c r="AB5" s="2"/>
      <c r="AC5" s="2"/>
      <c r="AD5" s="2"/>
    </row>
    <row r="6" spans="1:30" x14ac:dyDescent="0.3">
      <c r="A6" t="s">
        <v>30</v>
      </c>
      <c r="B6" t="s">
        <v>31</v>
      </c>
      <c r="C6" t="s">
        <v>43</v>
      </c>
      <c r="D6">
        <v>1840658</v>
      </c>
      <c r="E6" t="s">
        <v>44</v>
      </c>
      <c r="F6">
        <v>2019</v>
      </c>
      <c r="I6" s="2">
        <v>0.69</v>
      </c>
      <c r="J6" s="2">
        <v>0.12</v>
      </c>
      <c r="K6" s="2">
        <v>0</v>
      </c>
      <c r="L6" s="2">
        <v>0</v>
      </c>
      <c r="M6" s="2">
        <v>0.56999999999999995</v>
      </c>
      <c r="N6" s="2">
        <v>0</v>
      </c>
      <c r="O6" s="2">
        <v>100</v>
      </c>
      <c r="P6" s="2">
        <v>0</v>
      </c>
      <c r="Q6" s="2">
        <v>0</v>
      </c>
      <c r="U6" t="s">
        <v>44</v>
      </c>
      <c r="W6" t="s">
        <v>34</v>
      </c>
      <c r="X6" s="2">
        <v>42.5</v>
      </c>
      <c r="Y6" t="s">
        <v>35</v>
      </c>
      <c r="Z6" t="s">
        <v>36</v>
      </c>
      <c r="AA6" s="2"/>
      <c r="AB6" s="2"/>
      <c r="AC6" s="2"/>
      <c r="AD6" s="2"/>
    </row>
    <row r="7" spans="1:30" x14ac:dyDescent="0.3">
      <c r="A7" t="s">
        <v>45</v>
      </c>
      <c r="B7" t="s">
        <v>45</v>
      </c>
      <c r="C7" t="s">
        <v>46</v>
      </c>
      <c r="D7">
        <v>4461551</v>
      </c>
      <c r="E7" t="s">
        <v>47</v>
      </c>
      <c r="F7">
        <v>2019</v>
      </c>
      <c r="I7" s="2">
        <v>31.55</v>
      </c>
      <c r="J7" s="2">
        <v>0.8</v>
      </c>
      <c r="K7" s="2">
        <v>12</v>
      </c>
      <c r="L7" s="2">
        <v>18.75</v>
      </c>
      <c r="M7" s="2">
        <v>0</v>
      </c>
      <c r="N7" s="2">
        <v>30</v>
      </c>
      <c r="O7" s="2">
        <v>0</v>
      </c>
      <c r="P7" s="2">
        <v>0</v>
      </c>
      <c r="Q7" s="2">
        <v>0</v>
      </c>
      <c r="V7" t="s">
        <v>47</v>
      </c>
      <c r="W7" t="s">
        <v>48</v>
      </c>
      <c r="X7" s="2">
        <v>168</v>
      </c>
      <c r="Y7" t="s">
        <v>49</v>
      </c>
      <c r="Z7" t="s">
        <v>50</v>
      </c>
      <c r="AA7" s="2"/>
      <c r="AB7" s="2"/>
      <c r="AC7" s="2"/>
      <c r="AD7" s="2"/>
    </row>
    <row r="8" spans="1:30" x14ac:dyDescent="0.3">
      <c r="A8" t="s">
        <v>51</v>
      </c>
      <c r="B8" t="s">
        <v>52</v>
      </c>
      <c r="C8" t="s">
        <v>53</v>
      </c>
      <c r="D8">
        <v>9097155</v>
      </c>
      <c r="E8" t="s">
        <v>54</v>
      </c>
      <c r="F8">
        <v>2019</v>
      </c>
      <c r="I8" s="2">
        <v>8.9</v>
      </c>
      <c r="J8" s="2">
        <v>1.1499999999999999</v>
      </c>
      <c r="K8" s="2">
        <v>7.75</v>
      </c>
      <c r="L8" s="2">
        <v>0</v>
      </c>
      <c r="M8" s="2">
        <v>0</v>
      </c>
      <c r="N8" s="2">
        <v>0</v>
      </c>
      <c r="O8" s="2">
        <v>85</v>
      </c>
      <c r="P8" s="2">
        <v>0</v>
      </c>
      <c r="Q8" s="2">
        <v>0</v>
      </c>
      <c r="S8" t="s">
        <v>54</v>
      </c>
      <c r="W8" t="s">
        <v>34</v>
      </c>
      <c r="X8" s="2">
        <v>77</v>
      </c>
      <c r="Y8" t="s">
        <v>55</v>
      </c>
      <c r="Z8" t="s">
        <v>56</v>
      </c>
      <c r="AA8" s="2"/>
      <c r="AB8" s="2"/>
      <c r="AC8" s="2"/>
      <c r="AD8" s="2"/>
    </row>
    <row r="9" spans="1:30" x14ac:dyDescent="0.3">
      <c r="A9" t="s">
        <v>57</v>
      </c>
      <c r="B9" t="s">
        <v>58</v>
      </c>
      <c r="C9" t="s">
        <v>59</v>
      </c>
      <c r="D9">
        <v>3454870</v>
      </c>
      <c r="E9" t="s">
        <v>47</v>
      </c>
      <c r="F9">
        <v>2019</v>
      </c>
      <c r="I9" s="2">
        <v>0</v>
      </c>
      <c r="J9" s="2">
        <v>0</v>
      </c>
      <c r="K9" s="2">
        <v>0</v>
      </c>
      <c r="L9" s="2">
        <v>0</v>
      </c>
      <c r="M9" s="2">
        <v>0</v>
      </c>
      <c r="N9" s="2">
        <v>0</v>
      </c>
      <c r="O9" s="2">
        <v>0</v>
      </c>
      <c r="P9" s="2">
        <v>0</v>
      </c>
      <c r="Q9" s="2">
        <v>0</v>
      </c>
      <c r="V9" t="s">
        <v>47</v>
      </c>
      <c r="W9" t="s">
        <v>60</v>
      </c>
      <c r="X9" s="2">
        <v>33</v>
      </c>
      <c r="Y9" t="s">
        <v>61</v>
      </c>
      <c r="Z9" t="s">
        <v>62</v>
      </c>
      <c r="AA9" s="2">
        <v>0</v>
      </c>
      <c r="AB9" s="2">
        <v>0</v>
      </c>
      <c r="AC9" s="2">
        <v>0</v>
      </c>
      <c r="AD9" s="2">
        <v>0</v>
      </c>
    </row>
    <row r="10" spans="1:30" x14ac:dyDescent="0.3">
      <c r="A10" t="s">
        <v>63</v>
      </c>
      <c r="B10" t="s">
        <v>31</v>
      </c>
      <c r="C10" t="s">
        <v>64</v>
      </c>
      <c r="D10">
        <v>5376966</v>
      </c>
      <c r="E10" t="s">
        <v>38</v>
      </c>
      <c r="F10">
        <v>2019</v>
      </c>
      <c r="I10" s="2">
        <v>21.3</v>
      </c>
      <c r="J10" s="2">
        <v>2.1</v>
      </c>
      <c r="K10" s="2">
        <v>19.2</v>
      </c>
      <c r="L10" s="2">
        <v>0</v>
      </c>
      <c r="M10" s="2">
        <v>0</v>
      </c>
      <c r="N10" s="2">
        <v>0</v>
      </c>
      <c r="O10" s="2">
        <v>115</v>
      </c>
      <c r="P10" s="2">
        <v>0</v>
      </c>
      <c r="Q10" s="2">
        <v>0</v>
      </c>
      <c r="S10" t="s">
        <v>38</v>
      </c>
      <c r="T10">
        <v>0</v>
      </c>
      <c r="U10">
        <v>0</v>
      </c>
      <c r="V10">
        <v>0</v>
      </c>
      <c r="W10" t="s">
        <v>34</v>
      </c>
      <c r="X10" s="2">
        <v>98</v>
      </c>
      <c r="Y10" t="s">
        <v>49</v>
      </c>
      <c r="Z10" t="s">
        <v>65</v>
      </c>
      <c r="AA10" s="2"/>
      <c r="AB10" s="2"/>
      <c r="AC10" s="2"/>
      <c r="AD10" s="2"/>
    </row>
    <row r="11" spans="1:30" x14ac:dyDescent="0.3">
      <c r="A11" t="s">
        <v>63</v>
      </c>
      <c r="B11" t="s">
        <v>31</v>
      </c>
      <c r="C11" t="s">
        <v>66</v>
      </c>
      <c r="D11">
        <v>5376966</v>
      </c>
      <c r="E11" t="s">
        <v>67</v>
      </c>
      <c r="F11">
        <v>2019</v>
      </c>
      <c r="I11" s="2">
        <v>7.1</v>
      </c>
      <c r="J11" s="2">
        <v>0.9</v>
      </c>
      <c r="K11" s="2">
        <v>6.2</v>
      </c>
      <c r="L11" s="2">
        <v>0</v>
      </c>
      <c r="M11" s="2">
        <v>0</v>
      </c>
      <c r="N11" s="2">
        <v>0</v>
      </c>
      <c r="O11" s="2">
        <v>115</v>
      </c>
      <c r="P11" s="2">
        <v>0</v>
      </c>
      <c r="Q11" s="2">
        <v>0</v>
      </c>
      <c r="S11" t="s">
        <v>67</v>
      </c>
      <c r="T11">
        <v>0</v>
      </c>
      <c r="U11">
        <v>0</v>
      </c>
      <c r="V11">
        <v>0</v>
      </c>
      <c r="W11" t="s">
        <v>34</v>
      </c>
      <c r="X11" s="2">
        <v>42.5</v>
      </c>
      <c r="Y11" t="s">
        <v>55</v>
      </c>
      <c r="Z11" t="s">
        <v>65</v>
      </c>
      <c r="AA11" s="2"/>
      <c r="AB11" s="2"/>
      <c r="AC11" s="2"/>
      <c r="AD11" s="2"/>
    </row>
    <row r="12" spans="1:30" x14ac:dyDescent="0.3">
      <c r="A12" t="s">
        <v>68</v>
      </c>
      <c r="B12" t="s">
        <v>31</v>
      </c>
      <c r="C12" t="s">
        <v>69</v>
      </c>
      <c r="D12">
        <v>2886510</v>
      </c>
      <c r="E12" t="s">
        <v>38</v>
      </c>
      <c r="F12">
        <v>2019</v>
      </c>
      <c r="I12" s="2">
        <v>3.25</v>
      </c>
      <c r="J12" s="2">
        <v>2.35</v>
      </c>
      <c r="K12" s="2">
        <v>0</v>
      </c>
      <c r="L12" s="2">
        <v>0</v>
      </c>
      <c r="M12" s="2">
        <v>0.9</v>
      </c>
      <c r="N12" s="2">
        <v>0</v>
      </c>
      <c r="O12" s="2">
        <v>36</v>
      </c>
      <c r="P12" s="2">
        <v>0</v>
      </c>
      <c r="Q12" s="2">
        <v>0</v>
      </c>
      <c r="U12" t="s">
        <v>38</v>
      </c>
      <c r="W12" t="s">
        <v>70</v>
      </c>
      <c r="X12" s="2">
        <v>34.5</v>
      </c>
      <c r="Y12" t="s">
        <v>49</v>
      </c>
      <c r="Z12" t="s">
        <v>71</v>
      </c>
      <c r="AA12" s="2"/>
      <c r="AB12" s="2"/>
      <c r="AC12" s="2"/>
      <c r="AD12" s="2"/>
    </row>
    <row r="13" spans="1:30" x14ac:dyDescent="0.3">
      <c r="A13" t="s">
        <v>72</v>
      </c>
      <c r="B13" t="s">
        <v>31</v>
      </c>
      <c r="C13" t="s">
        <v>73</v>
      </c>
      <c r="D13">
        <v>2813024</v>
      </c>
      <c r="E13" t="s">
        <v>38</v>
      </c>
      <c r="F13">
        <v>2019</v>
      </c>
      <c r="I13" s="2">
        <v>4.2</v>
      </c>
      <c r="J13" s="2">
        <v>1</v>
      </c>
      <c r="K13" s="2">
        <v>3.2</v>
      </c>
      <c r="L13" s="2">
        <v>0</v>
      </c>
      <c r="M13" s="2">
        <v>0</v>
      </c>
      <c r="N13" s="2">
        <v>0</v>
      </c>
      <c r="O13" s="2">
        <v>30</v>
      </c>
      <c r="P13" s="2">
        <v>0</v>
      </c>
      <c r="Q13" s="2">
        <v>0</v>
      </c>
      <c r="T13" t="s">
        <v>38</v>
      </c>
      <c r="W13" t="s">
        <v>70</v>
      </c>
      <c r="X13" s="2">
        <v>60.5</v>
      </c>
      <c r="Y13" t="s">
        <v>49</v>
      </c>
      <c r="Z13" t="s">
        <v>74</v>
      </c>
      <c r="AA13" s="2">
        <v>0</v>
      </c>
      <c r="AB13" s="2">
        <v>0</v>
      </c>
      <c r="AC13" s="2">
        <v>0</v>
      </c>
      <c r="AD13" s="2">
        <v>0</v>
      </c>
    </row>
    <row r="14" spans="1:30" x14ac:dyDescent="0.3">
      <c r="A14" t="s">
        <v>75</v>
      </c>
      <c r="B14" t="s">
        <v>31</v>
      </c>
      <c r="C14" t="s">
        <v>76</v>
      </c>
      <c r="D14">
        <v>1236570</v>
      </c>
      <c r="E14" t="s">
        <v>38</v>
      </c>
      <c r="F14">
        <v>2019</v>
      </c>
      <c r="I14" s="2">
        <v>15.96</v>
      </c>
      <c r="J14" s="2">
        <v>4</v>
      </c>
      <c r="K14" s="2">
        <v>10.96</v>
      </c>
      <c r="L14" s="2">
        <v>0</v>
      </c>
      <c r="M14" s="2">
        <v>1</v>
      </c>
      <c r="N14" s="2">
        <v>64</v>
      </c>
      <c r="O14" s="2">
        <v>0</v>
      </c>
      <c r="P14" s="2">
        <v>0</v>
      </c>
      <c r="Q14" s="2">
        <v>0</v>
      </c>
      <c r="U14" t="s">
        <v>38</v>
      </c>
      <c r="W14" t="s">
        <v>48</v>
      </c>
      <c r="X14" s="2">
        <v>168</v>
      </c>
      <c r="Y14" t="s">
        <v>77</v>
      </c>
      <c r="Z14" t="s">
        <v>78</v>
      </c>
      <c r="AA14" s="2"/>
      <c r="AB14" s="2"/>
      <c r="AC14" s="2"/>
      <c r="AD14" s="2"/>
    </row>
    <row r="15" spans="1:30" x14ac:dyDescent="0.3">
      <c r="A15" t="s">
        <v>72</v>
      </c>
      <c r="B15" t="s">
        <v>31</v>
      </c>
      <c r="C15" t="s">
        <v>79</v>
      </c>
      <c r="D15">
        <v>4699567</v>
      </c>
      <c r="E15" t="s">
        <v>38</v>
      </c>
      <c r="F15">
        <v>2019</v>
      </c>
      <c r="I15" s="2">
        <v>6.8</v>
      </c>
      <c r="J15" s="2">
        <v>1</v>
      </c>
      <c r="K15" s="2">
        <v>5.8</v>
      </c>
      <c r="L15" s="2">
        <v>0</v>
      </c>
      <c r="M15" s="2">
        <v>0</v>
      </c>
      <c r="N15" s="2">
        <v>32</v>
      </c>
      <c r="O15" s="2">
        <v>0</v>
      </c>
      <c r="P15" s="2">
        <v>0</v>
      </c>
      <c r="Q15" s="2">
        <v>0</v>
      </c>
      <c r="U15" t="s">
        <v>38</v>
      </c>
      <c r="W15" t="s">
        <v>48</v>
      </c>
      <c r="X15" s="2">
        <v>168</v>
      </c>
      <c r="Y15" t="s">
        <v>49</v>
      </c>
      <c r="Z15" t="s">
        <v>80</v>
      </c>
      <c r="AA15" s="2"/>
      <c r="AB15" s="2"/>
      <c r="AC15" s="2"/>
      <c r="AD15" s="2"/>
    </row>
    <row r="16" spans="1:30" x14ac:dyDescent="0.3">
      <c r="A16" t="s">
        <v>72</v>
      </c>
      <c r="B16" t="s">
        <v>31</v>
      </c>
      <c r="C16" t="s">
        <v>81</v>
      </c>
      <c r="D16">
        <v>1968420</v>
      </c>
      <c r="E16" t="s">
        <v>38</v>
      </c>
      <c r="F16">
        <v>2019</v>
      </c>
      <c r="I16" s="2">
        <v>6.11</v>
      </c>
      <c r="J16" s="2">
        <v>0.25</v>
      </c>
      <c r="K16" s="2">
        <v>5.86</v>
      </c>
      <c r="L16" s="2">
        <v>0</v>
      </c>
      <c r="M16" s="2">
        <v>0</v>
      </c>
      <c r="N16" s="2">
        <v>67</v>
      </c>
      <c r="O16" s="2">
        <v>0</v>
      </c>
      <c r="P16" s="2">
        <v>90</v>
      </c>
      <c r="Q16" s="2">
        <v>0</v>
      </c>
      <c r="T16" t="s">
        <v>38</v>
      </c>
      <c r="W16" t="s">
        <v>48</v>
      </c>
      <c r="X16" s="2">
        <v>98</v>
      </c>
      <c r="Y16" t="s">
        <v>49</v>
      </c>
      <c r="Z16" t="s">
        <v>80</v>
      </c>
      <c r="AA16" s="2">
        <v>0</v>
      </c>
      <c r="AB16" s="2">
        <v>0</v>
      </c>
      <c r="AC16" s="2">
        <v>0</v>
      </c>
      <c r="AD16" s="2">
        <v>0</v>
      </c>
    </row>
    <row r="17" spans="1:30" x14ac:dyDescent="0.3">
      <c r="A17" t="s">
        <v>72</v>
      </c>
      <c r="B17" t="s">
        <v>31</v>
      </c>
      <c r="C17" t="s">
        <v>82</v>
      </c>
      <c r="D17">
        <v>7832444</v>
      </c>
      <c r="E17" t="s">
        <v>38</v>
      </c>
      <c r="F17">
        <v>2019</v>
      </c>
      <c r="I17" s="2">
        <v>6.89</v>
      </c>
      <c r="J17" s="2">
        <v>2.75</v>
      </c>
      <c r="K17" s="2">
        <v>4.1399999999999997</v>
      </c>
      <c r="L17" s="2">
        <v>0</v>
      </c>
      <c r="M17" s="2">
        <v>0</v>
      </c>
      <c r="N17" s="2">
        <v>0</v>
      </c>
      <c r="O17" s="2">
        <v>0</v>
      </c>
      <c r="P17" s="2">
        <v>30</v>
      </c>
      <c r="Q17" s="2">
        <v>0</v>
      </c>
      <c r="T17" t="s">
        <v>38</v>
      </c>
      <c r="W17" t="s">
        <v>70</v>
      </c>
      <c r="X17" s="2">
        <v>45</v>
      </c>
      <c r="Y17" t="s">
        <v>83</v>
      </c>
      <c r="Z17" t="s">
        <v>80</v>
      </c>
      <c r="AA17" s="2"/>
      <c r="AB17" s="2"/>
      <c r="AC17" s="2"/>
      <c r="AD17" s="2"/>
    </row>
    <row r="18" spans="1:30" x14ac:dyDescent="0.3">
      <c r="A18" t="s">
        <v>84</v>
      </c>
      <c r="B18" t="s">
        <v>31</v>
      </c>
      <c r="C18" t="s">
        <v>85</v>
      </c>
      <c r="D18">
        <v>6585534</v>
      </c>
      <c r="E18" t="s">
        <v>47</v>
      </c>
      <c r="F18">
        <v>2019</v>
      </c>
      <c r="I18" s="2">
        <v>4</v>
      </c>
      <c r="J18" s="2">
        <v>4</v>
      </c>
      <c r="K18" s="2">
        <v>0</v>
      </c>
      <c r="L18" s="2">
        <v>0</v>
      </c>
      <c r="M18" s="2">
        <v>0</v>
      </c>
      <c r="N18" s="2">
        <v>0</v>
      </c>
      <c r="O18" s="2">
        <v>16</v>
      </c>
      <c r="P18" s="2">
        <v>0</v>
      </c>
      <c r="Q18" s="2">
        <v>0</v>
      </c>
      <c r="V18" t="s">
        <v>47</v>
      </c>
      <c r="W18" t="s">
        <v>70</v>
      </c>
      <c r="X18" s="2">
        <v>32</v>
      </c>
      <c r="Y18" t="s">
        <v>83</v>
      </c>
      <c r="Z18" t="s">
        <v>71</v>
      </c>
      <c r="AA18" s="2"/>
      <c r="AB18" s="2"/>
      <c r="AC18" s="2"/>
      <c r="AD18" s="2"/>
    </row>
    <row r="19" spans="1:30" x14ac:dyDescent="0.3">
      <c r="A19" t="s">
        <v>86</v>
      </c>
      <c r="B19" t="s">
        <v>87</v>
      </c>
      <c r="C19" t="s">
        <v>88</v>
      </c>
      <c r="D19">
        <v>1356155</v>
      </c>
      <c r="E19" t="s">
        <v>89</v>
      </c>
      <c r="F19">
        <v>2019</v>
      </c>
      <c r="I19" s="2">
        <v>4</v>
      </c>
      <c r="J19" s="2">
        <v>1</v>
      </c>
      <c r="K19" s="2">
        <v>3</v>
      </c>
      <c r="L19" s="2">
        <v>0</v>
      </c>
      <c r="M19" s="2">
        <v>0</v>
      </c>
      <c r="N19" s="2">
        <v>0</v>
      </c>
      <c r="O19" s="2">
        <v>35</v>
      </c>
      <c r="P19" s="2">
        <v>0</v>
      </c>
      <c r="Q19" s="2">
        <v>0</v>
      </c>
      <c r="S19" t="s">
        <v>89</v>
      </c>
      <c r="W19" t="s">
        <v>34</v>
      </c>
      <c r="X19" s="2">
        <v>56.5</v>
      </c>
      <c r="Y19" t="s">
        <v>90</v>
      </c>
      <c r="Z19" t="s">
        <v>56</v>
      </c>
      <c r="AA19" s="2"/>
      <c r="AB19" s="2"/>
      <c r="AC19" s="2"/>
      <c r="AD19" s="2"/>
    </row>
    <row r="20" spans="1:30" x14ac:dyDescent="0.3">
      <c r="A20" t="s">
        <v>91</v>
      </c>
      <c r="B20" t="s">
        <v>87</v>
      </c>
      <c r="C20" t="s">
        <v>92</v>
      </c>
      <c r="D20">
        <v>5894253</v>
      </c>
      <c r="E20" t="s">
        <v>44</v>
      </c>
      <c r="F20">
        <v>2019</v>
      </c>
      <c r="I20" s="2">
        <v>11</v>
      </c>
      <c r="J20" s="2">
        <v>1</v>
      </c>
      <c r="K20" s="2">
        <v>7</v>
      </c>
      <c r="L20" s="2">
        <v>3</v>
      </c>
      <c r="M20" s="2">
        <v>0</v>
      </c>
      <c r="N20" s="2">
        <v>25</v>
      </c>
      <c r="O20" s="2">
        <v>0</v>
      </c>
      <c r="P20" s="2">
        <v>0</v>
      </c>
      <c r="Q20" s="2">
        <v>0</v>
      </c>
      <c r="T20" t="s">
        <v>44</v>
      </c>
      <c r="W20" t="s">
        <v>48</v>
      </c>
      <c r="X20" s="2">
        <v>168</v>
      </c>
      <c r="Y20" t="s">
        <v>90</v>
      </c>
      <c r="Z20" t="s">
        <v>93</v>
      </c>
      <c r="AA20" s="2"/>
      <c r="AB20" s="2"/>
      <c r="AC20" s="2"/>
      <c r="AD20" s="2"/>
    </row>
    <row r="21" spans="1:30" x14ac:dyDescent="0.3">
      <c r="A21" t="s">
        <v>94</v>
      </c>
      <c r="B21" t="s">
        <v>95</v>
      </c>
      <c r="C21" t="s">
        <v>96</v>
      </c>
      <c r="D21">
        <v>1671513</v>
      </c>
      <c r="E21" t="s">
        <v>97</v>
      </c>
      <c r="F21">
        <v>2019</v>
      </c>
      <c r="I21" s="2">
        <v>2.1</v>
      </c>
      <c r="J21" s="2">
        <v>0.1</v>
      </c>
      <c r="K21" s="2">
        <v>2</v>
      </c>
      <c r="L21" s="2">
        <v>0</v>
      </c>
      <c r="M21" s="2">
        <v>0</v>
      </c>
      <c r="N21" s="2">
        <v>0</v>
      </c>
      <c r="O21" s="2">
        <v>65</v>
      </c>
      <c r="P21" s="2">
        <v>0</v>
      </c>
      <c r="Q21" s="2">
        <v>0</v>
      </c>
      <c r="S21" t="s">
        <v>97</v>
      </c>
      <c r="W21" t="s">
        <v>34</v>
      </c>
      <c r="X21" s="2">
        <v>42.5</v>
      </c>
      <c r="Y21" t="s">
        <v>49</v>
      </c>
      <c r="Z21" t="s">
        <v>98</v>
      </c>
      <c r="AA21" s="2"/>
      <c r="AB21" s="2"/>
      <c r="AC21" s="2"/>
      <c r="AD21" s="2"/>
    </row>
    <row r="22" spans="1:30" x14ac:dyDescent="0.3">
      <c r="A22" t="s">
        <v>99</v>
      </c>
      <c r="B22" t="s">
        <v>99</v>
      </c>
      <c r="C22" t="s">
        <v>100</v>
      </c>
      <c r="D22">
        <v>1272659</v>
      </c>
      <c r="E22" t="s">
        <v>101</v>
      </c>
      <c r="F22">
        <v>2019</v>
      </c>
      <c r="I22" s="2">
        <v>2</v>
      </c>
      <c r="J22" s="2">
        <v>1</v>
      </c>
      <c r="K22" s="2">
        <v>1</v>
      </c>
      <c r="L22" s="2">
        <v>0</v>
      </c>
      <c r="M22" s="2">
        <v>0</v>
      </c>
      <c r="N22" s="2">
        <v>0</v>
      </c>
      <c r="O22" s="2">
        <v>168</v>
      </c>
      <c r="P22" s="2">
        <v>0</v>
      </c>
      <c r="Q22" s="2">
        <v>0</v>
      </c>
      <c r="T22" t="s">
        <v>101</v>
      </c>
      <c r="W22" t="s">
        <v>102</v>
      </c>
      <c r="X22" s="2">
        <v>46</v>
      </c>
      <c r="Y22" t="s">
        <v>77</v>
      </c>
      <c r="Z22" t="s">
        <v>103</v>
      </c>
      <c r="AA22" s="2">
        <v>0</v>
      </c>
      <c r="AB22" s="2">
        <v>0</v>
      </c>
      <c r="AC22" s="2">
        <v>0</v>
      </c>
      <c r="AD22" s="2">
        <v>0</v>
      </c>
    </row>
    <row r="23" spans="1:30" x14ac:dyDescent="0.3">
      <c r="A23" t="s">
        <v>104</v>
      </c>
      <c r="B23" t="s">
        <v>105</v>
      </c>
      <c r="C23" t="s">
        <v>96</v>
      </c>
      <c r="D23">
        <v>6697882</v>
      </c>
      <c r="E23" t="s">
        <v>97</v>
      </c>
      <c r="F23">
        <v>2019</v>
      </c>
      <c r="I23" s="2">
        <v>1.7</v>
      </c>
      <c r="J23" s="2">
        <v>0.2</v>
      </c>
      <c r="K23" s="2">
        <v>1.5</v>
      </c>
      <c r="L23" s="2">
        <v>0</v>
      </c>
      <c r="M23" s="2">
        <v>0</v>
      </c>
      <c r="N23" s="2">
        <v>0</v>
      </c>
      <c r="O23" s="2">
        <v>50</v>
      </c>
      <c r="P23" s="2">
        <v>0</v>
      </c>
      <c r="Q23" s="2">
        <v>0</v>
      </c>
      <c r="S23" t="s">
        <v>97</v>
      </c>
      <c r="W23" t="s">
        <v>34</v>
      </c>
      <c r="X23" s="2">
        <v>42.5</v>
      </c>
      <c r="Y23" t="s">
        <v>90</v>
      </c>
      <c r="Z23" t="s">
        <v>93</v>
      </c>
      <c r="AA23" s="2"/>
      <c r="AB23" s="2"/>
      <c r="AC23" s="2"/>
      <c r="AD23" s="2"/>
    </row>
    <row r="24" spans="1:30" x14ac:dyDescent="0.3">
      <c r="A24" t="s">
        <v>106</v>
      </c>
      <c r="B24" t="s">
        <v>107</v>
      </c>
      <c r="C24" t="s">
        <v>108</v>
      </c>
      <c r="D24">
        <v>5204562</v>
      </c>
      <c r="E24" t="s">
        <v>109</v>
      </c>
      <c r="F24">
        <v>2019</v>
      </c>
      <c r="I24" s="2">
        <v>5.7</v>
      </c>
      <c r="J24" s="2">
        <v>0.7</v>
      </c>
      <c r="K24" s="2">
        <v>5</v>
      </c>
      <c r="L24" s="2">
        <v>0</v>
      </c>
      <c r="M24" s="2">
        <v>0</v>
      </c>
      <c r="N24" s="2">
        <v>0</v>
      </c>
      <c r="O24" s="2">
        <v>160</v>
      </c>
      <c r="P24" s="2">
        <v>0</v>
      </c>
      <c r="Q24" s="2">
        <v>0</v>
      </c>
      <c r="S24" t="s">
        <v>109</v>
      </c>
      <c r="W24" t="s">
        <v>34</v>
      </c>
      <c r="X24" s="2">
        <v>42.5</v>
      </c>
      <c r="Y24" t="s">
        <v>55</v>
      </c>
      <c r="Z24" t="s">
        <v>56</v>
      </c>
      <c r="AA24" s="2"/>
      <c r="AB24" s="2"/>
      <c r="AC24" s="2"/>
      <c r="AD24" s="2"/>
    </row>
    <row r="25" spans="1:30" x14ac:dyDescent="0.3">
      <c r="A25" t="s">
        <v>110</v>
      </c>
      <c r="B25" t="s">
        <v>111</v>
      </c>
      <c r="C25" t="s">
        <v>112</v>
      </c>
      <c r="D25">
        <v>9196018</v>
      </c>
      <c r="E25" t="s">
        <v>40</v>
      </c>
      <c r="F25">
        <v>2019</v>
      </c>
      <c r="I25" s="2">
        <v>3.8439999999999999</v>
      </c>
      <c r="J25" s="2">
        <v>9.4E-2</v>
      </c>
      <c r="K25" s="2">
        <v>3.75</v>
      </c>
      <c r="L25" s="2">
        <v>0</v>
      </c>
      <c r="M25" s="2">
        <v>0</v>
      </c>
      <c r="N25" s="2">
        <v>0</v>
      </c>
      <c r="O25" s="2">
        <v>60</v>
      </c>
      <c r="P25" s="2">
        <v>0</v>
      </c>
      <c r="Q25" s="2">
        <v>0</v>
      </c>
      <c r="S25" t="s">
        <v>40</v>
      </c>
      <c r="W25" t="s">
        <v>34</v>
      </c>
      <c r="X25" s="2">
        <v>62.5</v>
      </c>
      <c r="Y25" t="s">
        <v>49</v>
      </c>
      <c r="Z25" t="s">
        <v>56</v>
      </c>
      <c r="AA25" s="2"/>
      <c r="AB25" s="2"/>
      <c r="AC25" s="2"/>
      <c r="AD25" s="2"/>
    </row>
    <row r="26" spans="1:30" x14ac:dyDescent="0.3">
      <c r="A26" t="s">
        <v>113</v>
      </c>
      <c r="B26" t="s">
        <v>113</v>
      </c>
      <c r="C26" t="s">
        <v>114</v>
      </c>
      <c r="D26">
        <v>5175408</v>
      </c>
      <c r="E26" t="s">
        <v>115</v>
      </c>
      <c r="F26">
        <v>2019</v>
      </c>
      <c r="I26" s="2">
        <v>2</v>
      </c>
      <c r="J26" s="2">
        <v>0</v>
      </c>
      <c r="K26" s="2">
        <v>2</v>
      </c>
      <c r="L26" s="2">
        <v>0</v>
      </c>
      <c r="M26" s="2">
        <v>0</v>
      </c>
      <c r="N26" s="2">
        <v>0</v>
      </c>
      <c r="O26" s="2">
        <v>70</v>
      </c>
      <c r="P26" s="2">
        <v>0</v>
      </c>
      <c r="Q26" s="2">
        <v>0</v>
      </c>
      <c r="S26" t="s">
        <v>115</v>
      </c>
      <c r="W26" t="s">
        <v>34</v>
      </c>
      <c r="X26" s="2">
        <v>42.5</v>
      </c>
      <c r="Y26" t="s">
        <v>49</v>
      </c>
      <c r="Z26" t="s">
        <v>56</v>
      </c>
      <c r="AA26" s="2"/>
      <c r="AB26" s="2"/>
      <c r="AC26" s="2"/>
      <c r="AD26" s="2"/>
    </row>
    <row r="27" spans="1:30" x14ac:dyDescent="0.3">
      <c r="A27" t="s">
        <v>113</v>
      </c>
      <c r="B27" t="s">
        <v>113</v>
      </c>
      <c r="C27" t="s">
        <v>116</v>
      </c>
      <c r="D27">
        <v>2015983</v>
      </c>
      <c r="E27" t="s">
        <v>115</v>
      </c>
      <c r="F27">
        <v>2019</v>
      </c>
      <c r="I27" s="2">
        <v>2</v>
      </c>
      <c r="J27" s="2">
        <v>0</v>
      </c>
      <c r="K27" s="2">
        <v>2</v>
      </c>
      <c r="L27" s="2">
        <v>0</v>
      </c>
      <c r="M27" s="2">
        <v>0</v>
      </c>
      <c r="N27" s="2">
        <v>0</v>
      </c>
      <c r="O27" s="2">
        <v>0</v>
      </c>
      <c r="P27" s="2">
        <v>12</v>
      </c>
      <c r="Q27" s="2">
        <v>0</v>
      </c>
      <c r="S27" t="s">
        <v>115</v>
      </c>
      <c r="W27" t="s">
        <v>70</v>
      </c>
      <c r="X27" s="2">
        <v>42.5</v>
      </c>
      <c r="Y27" t="s">
        <v>49</v>
      </c>
      <c r="Z27" t="s">
        <v>117</v>
      </c>
      <c r="AA27" s="2"/>
      <c r="AB27" s="2"/>
      <c r="AC27" s="2"/>
      <c r="AD27" s="2"/>
    </row>
    <row r="28" spans="1:30" x14ac:dyDescent="0.3">
      <c r="A28" t="s">
        <v>118</v>
      </c>
      <c r="B28" t="s">
        <v>118</v>
      </c>
      <c r="C28" t="s">
        <v>119</v>
      </c>
      <c r="D28">
        <v>4753225</v>
      </c>
      <c r="E28" t="s">
        <v>120</v>
      </c>
      <c r="F28">
        <v>2019</v>
      </c>
      <c r="I28" s="2">
        <v>38.799999999999997</v>
      </c>
      <c r="J28" s="2">
        <v>4</v>
      </c>
      <c r="K28" s="2">
        <v>24.55</v>
      </c>
      <c r="L28" s="2">
        <v>10.25</v>
      </c>
      <c r="M28" s="2">
        <v>0</v>
      </c>
      <c r="N28" s="2">
        <v>80</v>
      </c>
      <c r="O28" s="2">
        <v>0</v>
      </c>
      <c r="P28" s="2">
        <v>0</v>
      </c>
      <c r="Q28" s="2">
        <v>0</v>
      </c>
      <c r="T28" t="s">
        <v>120</v>
      </c>
      <c r="W28" t="s">
        <v>48</v>
      </c>
      <c r="X28" s="2">
        <v>168</v>
      </c>
      <c r="Y28" t="s">
        <v>90</v>
      </c>
      <c r="Z28" t="s">
        <v>93</v>
      </c>
      <c r="AA28" s="2">
        <v>0</v>
      </c>
      <c r="AB28" s="2">
        <v>0</v>
      </c>
      <c r="AC28" s="2">
        <v>0</v>
      </c>
      <c r="AD28" s="2">
        <v>0</v>
      </c>
    </row>
    <row r="29" spans="1:30" x14ac:dyDescent="0.3">
      <c r="A29" t="s">
        <v>121</v>
      </c>
      <c r="B29" t="s">
        <v>121</v>
      </c>
      <c r="C29" t="s">
        <v>122</v>
      </c>
      <c r="D29">
        <v>2801353</v>
      </c>
      <c r="E29" t="s">
        <v>33</v>
      </c>
      <c r="F29">
        <v>2019</v>
      </c>
      <c r="I29" s="2">
        <v>37</v>
      </c>
      <c r="J29" s="2">
        <v>2</v>
      </c>
      <c r="K29" s="2">
        <v>25</v>
      </c>
      <c r="L29" s="2">
        <v>10</v>
      </c>
      <c r="M29" s="2">
        <v>0</v>
      </c>
      <c r="N29" s="2">
        <v>64</v>
      </c>
      <c r="O29" s="2">
        <v>0</v>
      </c>
      <c r="P29" s="2">
        <v>0</v>
      </c>
      <c r="Q29" s="2">
        <v>0</v>
      </c>
      <c r="T29" t="s">
        <v>33</v>
      </c>
      <c r="W29" t="s">
        <v>48</v>
      </c>
      <c r="X29" s="2">
        <v>168</v>
      </c>
      <c r="Y29" t="s">
        <v>90</v>
      </c>
      <c r="Z29" t="s">
        <v>93</v>
      </c>
      <c r="AA29" s="2">
        <v>0</v>
      </c>
      <c r="AB29" s="2">
        <v>0</v>
      </c>
      <c r="AC29" s="2">
        <v>0</v>
      </c>
      <c r="AD29" s="2">
        <v>0</v>
      </c>
    </row>
    <row r="30" spans="1:30" x14ac:dyDescent="0.3">
      <c r="A30" t="s">
        <v>123</v>
      </c>
      <c r="B30" t="s">
        <v>123</v>
      </c>
      <c r="C30" t="s">
        <v>124</v>
      </c>
      <c r="D30">
        <v>9688838</v>
      </c>
      <c r="E30" t="s">
        <v>42</v>
      </c>
      <c r="F30">
        <v>2019</v>
      </c>
      <c r="I30" s="2">
        <v>64</v>
      </c>
      <c r="J30" s="2">
        <v>4</v>
      </c>
      <c r="K30" s="2">
        <v>41</v>
      </c>
      <c r="L30" s="2">
        <v>19</v>
      </c>
      <c r="M30" s="2">
        <v>0</v>
      </c>
      <c r="N30" s="2">
        <v>124</v>
      </c>
      <c r="O30" s="2">
        <v>0</v>
      </c>
      <c r="P30" s="2">
        <v>0</v>
      </c>
      <c r="Q30" s="2">
        <v>0</v>
      </c>
      <c r="T30" t="s">
        <v>42</v>
      </c>
      <c r="W30" t="s">
        <v>48</v>
      </c>
      <c r="X30" s="2">
        <v>168</v>
      </c>
      <c r="Y30" t="s">
        <v>125</v>
      </c>
      <c r="Z30" t="s">
        <v>93</v>
      </c>
      <c r="AA30" s="2"/>
      <c r="AB30" s="2"/>
      <c r="AC30" s="2"/>
      <c r="AD30" s="2"/>
    </row>
    <row r="31" spans="1:30" x14ac:dyDescent="0.3">
      <c r="A31" t="s">
        <v>126</v>
      </c>
      <c r="B31" t="s">
        <v>126</v>
      </c>
      <c r="C31" t="s">
        <v>127</v>
      </c>
      <c r="D31">
        <v>4721932</v>
      </c>
      <c r="E31" t="s">
        <v>47</v>
      </c>
      <c r="F31">
        <v>2019</v>
      </c>
      <c r="I31" s="2">
        <v>53.3</v>
      </c>
      <c r="J31" s="2">
        <v>4</v>
      </c>
      <c r="K31" s="2">
        <v>39.700000000000003</v>
      </c>
      <c r="L31" s="2">
        <v>9.6</v>
      </c>
      <c r="M31" s="2">
        <v>0</v>
      </c>
      <c r="N31" s="2">
        <v>79</v>
      </c>
      <c r="O31" s="2">
        <v>0</v>
      </c>
      <c r="P31" s="2">
        <v>0</v>
      </c>
      <c r="Q31" s="2">
        <v>0</v>
      </c>
      <c r="V31" t="s">
        <v>47</v>
      </c>
      <c r="W31" t="s">
        <v>48</v>
      </c>
      <c r="X31" s="2">
        <v>168</v>
      </c>
      <c r="Y31" t="s">
        <v>49</v>
      </c>
      <c r="Z31" t="s">
        <v>128</v>
      </c>
      <c r="AA31" s="2">
        <v>0</v>
      </c>
      <c r="AB31" s="2">
        <v>0</v>
      </c>
      <c r="AC31" s="2">
        <v>0</v>
      </c>
      <c r="AD31" s="2">
        <v>0</v>
      </c>
    </row>
    <row r="32" spans="1:30" x14ac:dyDescent="0.3">
      <c r="A32" t="s">
        <v>129</v>
      </c>
      <c r="B32" t="s">
        <v>130</v>
      </c>
      <c r="C32" t="s">
        <v>131</v>
      </c>
      <c r="D32">
        <v>7566271</v>
      </c>
      <c r="E32" t="s">
        <v>33</v>
      </c>
      <c r="F32">
        <v>2019</v>
      </c>
      <c r="I32" s="2">
        <v>1.1000000000000001</v>
      </c>
      <c r="J32" s="2">
        <v>0.1</v>
      </c>
      <c r="K32" s="2">
        <v>1</v>
      </c>
      <c r="L32" s="2">
        <v>0</v>
      </c>
      <c r="M32" s="2">
        <v>0</v>
      </c>
      <c r="N32" s="2">
        <v>0</v>
      </c>
      <c r="O32" s="2">
        <v>6</v>
      </c>
      <c r="P32" s="2">
        <v>0</v>
      </c>
      <c r="Q32" s="2">
        <v>0</v>
      </c>
      <c r="T32" t="s">
        <v>33</v>
      </c>
      <c r="W32" t="s">
        <v>34</v>
      </c>
      <c r="X32" s="2">
        <v>168</v>
      </c>
      <c r="Y32" t="s">
        <v>77</v>
      </c>
      <c r="Z32" t="s">
        <v>56</v>
      </c>
      <c r="AA32" s="2">
        <v>0</v>
      </c>
      <c r="AB32" s="2">
        <v>0</v>
      </c>
      <c r="AC32" s="2">
        <v>0</v>
      </c>
      <c r="AD32" s="2">
        <v>0</v>
      </c>
    </row>
    <row r="33" spans="1:30" x14ac:dyDescent="0.3">
      <c r="A33" t="s">
        <v>129</v>
      </c>
      <c r="B33" t="s">
        <v>130</v>
      </c>
      <c r="C33" t="s">
        <v>132</v>
      </c>
      <c r="D33">
        <v>7566271</v>
      </c>
      <c r="E33" t="s">
        <v>38</v>
      </c>
      <c r="F33">
        <v>2019</v>
      </c>
      <c r="I33" s="2">
        <v>21.35</v>
      </c>
      <c r="J33" s="2">
        <v>1.35</v>
      </c>
      <c r="K33" s="2">
        <v>20</v>
      </c>
      <c r="L33" s="2">
        <v>0</v>
      </c>
      <c r="M33" s="2">
        <v>0</v>
      </c>
      <c r="N33" s="2">
        <v>0</v>
      </c>
      <c r="O33" s="2">
        <v>18</v>
      </c>
      <c r="P33" s="2">
        <v>0</v>
      </c>
      <c r="Q33" s="2">
        <v>0</v>
      </c>
      <c r="T33" t="s">
        <v>38</v>
      </c>
      <c r="W33" t="s">
        <v>34</v>
      </c>
      <c r="X33" s="2">
        <v>168</v>
      </c>
      <c r="Y33" t="s">
        <v>77</v>
      </c>
      <c r="Z33" t="s">
        <v>56</v>
      </c>
      <c r="AA33" s="2">
        <v>0</v>
      </c>
      <c r="AB33" s="2">
        <v>0</v>
      </c>
      <c r="AC33" s="2">
        <v>0</v>
      </c>
      <c r="AD33" s="2">
        <v>0</v>
      </c>
    </row>
    <row r="34" spans="1:30" x14ac:dyDescent="0.3">
      <c r="A34" t="s">
        <v>129</v>
      </c>
      <c r="B34" t="s">
        <v>130</v>
      </c>
      <c r="C34" t="s">
        <v>133</v>
      </c>
      <c r="D34">
        <v>7566271</v>
      </c>
      <c r="E34" t="s">
        <v>134</v>
      </c>
      <c r="F34">
        <v>2019</v>
      </c>
      <c r="I34" s="2">
        <v>1.08</v>
      </c>
      <c r="J34" s="2">
        <v>0.08</v>
      </c>
      <c r="K34" s="2">
        <v>1</v>
      </c>
      <c r="L34" s="2">
        <v>0</v>
      </c>
      <c r="M34" s="2">
        <v>0</v>
      </c>
      <c r="N34" s="2">
        <v>0</v>
      </c>
      <c r="O34" s="2">
        <v>60</v>
      </c>
      <c r="P34" s="2">
        <v>0</v>
      </c>
      <c r="Q34" s="2">
        <v>0</v>
      </c>
      <c r="T34" t="s">
        <v>134</v>
      </c>
      <c r="W34" t="s">
        <v>34</v>
      </c>
      <c r="X34" s="2">
        <v>168</v>
      </c>
      <c r="Y34" t="s">
        <v>77</v>
      </c>
      <c r="Z34" t="s">
        <v>56</v>
      </c>
      <c r="AA34" s="2">
        <v>0</v>
      </c>
      <c r="AB34" s="2">
        <v>0</v>
      </c>
      <c r="AC34" s="2">
        <v>0</v>
      </c>
      <c r="AD34" s="2">
        <v>0</v>
      </c>
    </row>
    <row r="35" spans="1:30" x14ac:dyDescent="0.3">
      <c r="A35" t="s">
        <v>129</v>
      </c>
      <c r="B35" t="s">
        <v>130</v>
      </c>
      <c r="C35" t="s">
        <v>135</v>
      </c>
      <c r="D35">
        <v>7566271</v>
      </c>
      <c r="E35" t="s">
        <v>136</v>
      </c>
      <c r="F35">
        <v>2019</v>
      </c>
      <c r="I35" s="2">
        <v>2.27</v>
      </c>
      <c r="J35" s="2">
        <v>0.27</v>
      </c>
      <c r="K35" s="2">
        <v>2</v>
      </c>
      <c r="L35" s="2">
        <v>0</v>
      </c>
      <c r="M35" s="2">
        <v>0</v>
      </c>
      <c r="N35" s="2">
        <v>0</v>
      </c>
      <c r="O35" s="2">
        <v>60</v>
      </c>
      <c r="P35" s="2">
        <v>0</v>
      </c>
      <c r="Q35" s="2">
        <v>0</v>
      </c>
      <c r="T35" t="s">
        <v>136</v>
      </c>
      <c r="W35" t="s">
        <v>34</v>
      </c>
      <c r="X35" s="2">
        <v>168</v>
      </c>
      <c r="Y35" t="s">
        <v>77</v>
      </c>
      <c r="Z35" t="s">
        <v>56</v>
      </c>
      <c r="AA35" s="2">
        <v>0</v>
      </c>
      <c r="AB35" s="2">
        <v>0</v>
      </c>
      <c r="AC35" s="2">
        <v>0</v>
      </c>
      <c r="AD35" s="2">
        <v>0</v>
      </c>
    </row>
    <row r="36" spans="1:30" x14ac:dyDescent="0.3">
      <c r="A36" t="s">
        <v>137</v>
      </c>
      <c r="B36" t="s">
        <v>138</v>
      </c>
      <c r="C36" t="s">
        <v>139</v>
      </c>
      <c r="D36">
        <v>8979890</v>
      </c>
      <c r="E36" t="s">
        <v>33</v>
      </c>
      <c r="F36">
        <v>2019</v>
      </c>
      <c r="I36" s="2">
        <v>5.5</v>
      </c>
      <c r="J36" s="2">
        <v>0.5</v>
      </c>
      <c r="K36" s="2">
        <v>5</v>
      </c>
      <c r="L36" s="2">
        <v>0</v>
      </c>
      <c r="M36" s="2">
        <v>0</v>
      </c>
      <c r="N36" s="2">
        <v>0</v>
      </c>
      <c r="O36" s="2">
        <v>0</v>
      </c>
      <c r="P36" s="2">
        <v>17</v>
      </c>
      <c r="Q36" s="2">
        <v>0</v>
      </c>
      <c r="T36" t="s">
        <v>33</v>
      </c>
      <c r="W36" t="s">
        <v>70</v>
      </c>
      <c r="X36" s="2">
        <v>42.5</v>
      </c>
      <c r="Y36" t="s">
        <v>140</v>
      </c>
      <c r="Z36" t="s">
        <v>141</v>
      </c>
      <c r="AA36" s="2"/>
      <c r="AB36" s="2"/>
      <c r="AC36" s="2"/>
      <c r="AD36" s="2"/>
    </row>
    <row r="37" spans="1:30" x14ac:dyDescent="0.3">
      <c r="A37" t="s">
        <v>142</v>
      </c>
      <c r="B37" t="s">
        <v>138</v>
      </c>
      <c r="C37" t="s">
        <v>143</v>
      </c>
      <c r="D37">
        <v>1622964</v>
      </c>
      <c r="E37" t="s">
        <v>33</v>
      </c>
      <c r="F37">
        <v>2019</v>
      </c>
      <c r="I37" s="2">
        <v>6.75</v>
      </c>
      <c r="J37" s="2">
        <v>0.5</v>
      </c>
      <c r="K37" s="2">
        <v>6.25</v>
      </c>
      <c r="L37" s="2">
        <v>0</v>
      </c>
      <c r="M37" s="2">
        <v>0</v>
      </c>
      <c r="N37" s="2">
        <v>5</v>
      </c>
      <c r="O37" s="2">
        <v>0</v>
      </c>
      <c r="P37" s="2">
        <v>5</v>
      </c>
      <c r="Q37" s="2">
        <v>0</v>
      </c>
      <c r="U37" t="s">
        <v>33</v>
      </c>
      <c r="W37" t="s">
        <v>144</v>
      </c>
      <c r="X37" s="2">
        <v>168</v>
      </c>
      <c r="Y37" t="s">
        <v>140</v>
      </c>
      <c r="Z37" t="s">
        <v>141</v>
      </c>
      <c r="AA37" s="2"/>
      <c r="AB37" s="2"/>
      <c r="AC37" s="2"/>
      <c r="AD37" s="2"/>
    </row>
    <row r="38" spans="1:30" x14ac:dyDescent="0.3">
      <c r="A38" t="s">
        <v>145</v>
      </c>
      <c r="B38" t="s">
        <v>146</v>
      </c>
      <c r="C38" t="s">
        <v>147</v>
      </c>
      <c r="D38">
        <v>8350990</v>
      </c>
      <c r="E38" t="s">
        <v>40</v>
      </c>
      <c r="F38">
        <v>2019</v>
      </c>
      <c r="G38" t="s">
        <v>760</v>
      </c>
      <c r="I38" s="2">
        <v>3</v>
      </c>
      <c r="J38" s="2">
        <v>1</v>
      </c>
      <c r="K38" s="2">
        <v>2</v>
      </c>
      <c r="L38" s="2">
        <v>0</v>
      </c>
      <c r="M38" s="2">
        <v>0</v>
      </c>
      <c r="N38" s="2">
        <v>0</v>
      </c>
      <c r="O38" s="2">
        <v>0</v>
      </c>
      <c r="P38" s="2">
        <v>50</v>
      </c>
      <c r="Q38" s="2">
        <v>0</v>
      </c>
      <c r="R38" t="s">
        <v>207</v>
      </c>
      <c r="S38" t="s">
        <v>40</v>
      </c>
      <c r="W38" t="s">
        <v>70</v>
      </c>
      <c r="X38" s="2">
        <v>28</v>
      </c>
      <c r="Y38" t="s">
        <v>148</v>
      </c>
      <c r="Z38" t="s">
        <v>149</v>
      </c>
      <c r="AA38" s="2">
        <v>2115500</v>
      </c>
      <c r="AB38" s="2">
        <v>0</v>
      </c>
      <c r="AC38" s="2">
        <v>2115500</v>
      </c>
      <c r="AD38" s="2">
        <v>0</v>
      </c>
    </row>
    <row r="39" spans="1:30" x14ac:dyDescent="0.3">
      <c r="A39" t="s">
        <v>150</v>
      </c>
      <c r="B39" t="s">
        <v>151</v>
      </c>
      <c r="C39" t="s">
        <v>152</v>
      </c>
      <c r="D39">
        <v>8382823</v>
      </c>
      <c r="E39" t="s">
        <v>33</v>
      </c>
      <c r="F39">
        <v>2019</v>
      </c>
      <c r="I39" s="2">
        <v>3</v>
      </c>
      <c r="J39" s="2">
        <v>2.2000000000000002</v>
      </c>
      <c r="K39" s="2">
        <v>0.8</v>
      </c>
      <c r="L39" s="2">
        <v>0</v>
      </c>
      <c r="M39" s="2">
        <v>0</v>
      </c>
      <c r="N39" s="2">
        <v>0</v>
      </c>
      <c r="O39" s="2">
        <v>35</v>
      </c>
      <c r="P39" s="2">
        <v>20</v>
      </c>
      <c r="Q39" s="2">
        <v>0</v>
      </c>
      <c r="T39" t="s">
        <v>33</v>
      </c>
      <c r="W39" t="s">
        <v>60</v>
      </c>
      <c r="X39" s="2">
        <v>18</v>
      </c>
      <c r="Y39" t="s">
        <v>153</v>
      </c>
      <c r="Z39" t="s">
        <v>103</v>
      </c>
      <c r="AA39" s="2"/>
      <c r="AB39" s="2"/>
      <c r="AC39" s="2"/>
      <c r="AD39" s="2"/>
    </row>
    <row r="40" spans="1:30" x14ac:dyDescent="0.3">
      <c r="A40" t="s">
        <v>154</v>
      </c>
      <c r="B40" t="s">
        <v>155</v>
      </c>
      <c r="C40" t="s">
        <v>156</v>
      </c>
      <c r="D40">
        <v>8090757</v>
      </c>
      <c r="E40" t="s">
        <v>157</v>
      </c>
      <c r="F40">
        <v>2019</v>
      </c>
      <c r="G40" t="s">
        <v>761</v>
      </c>
      <c r="H40" t="s">
        <v>762</v>
      </c>
      <c r="I40" s="2">
        <v>0</v>
      </c>
      <c r="J40" s="2">
        <v>0</v>
      </c>
      <c r="K40" s="2">
        <v>0</v>
      </c>
      <c r="L40" s="2">
        <v>0</v>
      </c>
      <c r="M40" s="2">
        <v>0</v>
      </c>
      <c r="N40" s="2">
        <v>0</v>
      </c>
      <c r="O40" s="2">
        <v>0</v>
      </c>
      <c r="P40" s="2">
        <v>0</v>
      </c>
      <c r="Q40" s="2">
        <v>0</v>
      </c>
      <c r="X40" s="2">
        <v>0</v>
      </c>
      <c r="AA40" s="2">
        <v>0</v>
      </c>
      <c r="AB40" s="2">
        <v>0</v>
      </c>
      <c r="AC40" s="2">
        <v>0</v>
      </c>
      <c r="AD40" s="2">
        <v>0</v>
      </c>
    </row>
    <row r="41" spans="1:30" x14ac:dyDescent="0.3">
      <c r="A41" t="s">
        <v>160</v>
      </c>
      <c r="B41" t="s">
        <v>155</v>
      </c>
      <c r="C41" t="s">
        <v>41</v>
      </c>
      <c r="D41">
        <v>6447139</v>
      </c>
      <c r="E41" t="s">
        <v>42</v>
      </c>
      <c r="F41">
        <v>2019</v>
      </c>
      <c r="G41" t="s">
        <v>761</v>
      </c>
      <c r="H41" t="s">
        <v>762</v>
      </c>
      <c r="I41" s="2">
        <v>2.85</v>
      </c>
      <c r="J41" s="2">
        <v>2.7</v>
      </c>
      <c r="K41" s="2">
        <v>0.15</v>
      </c>
      <c r="L41" s="2">
        <v>0</v>
      </c>
      <c r="M41" s="2">
        <v>0</v>
      </c>
      <c r="N41" s="2">
        <v>0</v>
      </c>
      <c r="O41" s="2">
        <v>0</v>
      </c>
      <c r="P41" s="2">
        <v>3</v>
      </c>
      <c r="Q41" s="2">
        <v>0</v>
      </c>
      <c r="U41" t="s">
        <v>42</v>
      </c>
      <c r="V41" t="s">
        <v>47</v>
      </c>
      <c r="W41" t="s">
        <v>763</v>
      </c>
      <c r="X41" s="2">
        <v>40</v>
      </c>
      <c r="Y41" t="s">
        <v>35</v>
      </c>
      <c r="Z41" t="s">
        <v>36</v>
      </c>
      <c r="AA41" s="2">
        <v>0</v>
      </c>
      <c r="AB41" s="2">
        <v>0</v>
      </c>
      <c r="AC41" s="2">
        <v>0</v>
      </c>
      <c r="AD41" s="2">
        <v>0</v>
      </c>
    </row>
    <row r="42" spans="1:30" x14ac:dyDescent="0.3">
      <c r="A42" t="s">
        <v>161</v>
      </c>
      <c r="B42" t="s">
        <v>162</v>
      </c>
      <c r="C42" t="s">
        <v>163</v>
      </c>
      <c r="D42">
        <v>1961902</v>
      </c>
      <c r="E42" t="s">
        <v>40</v>
      </c>
      <c r="F42">
        <v>2019</v>
      </c>
      <c r="I42" s="2">
        <v>2.94</v>
      </c>
      <c r="J42" s="2">
        <v>0.1</v>
      </c>
      <c r="K42" s="2">
        <v>2.64</v>
      </c>
      <c r="L42" s="2">
        <v>0.2</v>
      </c>
      <c r="M42" s="2">
        <v>0</v>
      </c>
      <c r="N42" s="2">
        <v>0</v>
      </c>
      <c r="O42" s="2">
        <v>0</v>
      </c>
      <c r="P42" s="2">
        <v>10</v>
      </c>
      <c r="Q42" s="2">
        <v>0</v>
      </c>
      <c r="S42" t="s">
        <v>40</v>
      </c>
      <c r="W42" t="s">
        <v>70</v>
      </c>
      <c r="X42" s="2">
        <v>52.5</v>
      </c>
      <c r="Y42" t="s">
        <v>83</v>
      </c>
      <c r="Z42" t="s">
        <v>93</v>
      </c>
      <c r="AA42" s="2"/>
      <c r="AB42" s="2"/>
      <c r="AC42" s="2"/>
      <c r="AD42" s="2"/>
    </row>
    <row r="43" spans="1:30" x14ac:dyDescent="0.3">
      <c r="A43" t="s">
        <v>161</v>
      </c>
      <c r="B43" t="s">
        <v>162</v>
      </c>
      <c r="C43" t="s">
        <v>164</v>
      </c>
      <c r="D43">
        <v>1961902</v>
      </c>
      <c r="E43" t="s">
        <v>40</v>
      </c>
      <c r="F43">
        <v>2019</v>
      </c>
      <c r="I43" s="2">
        <v>1.25</v>
      </c>
      <c r="J43" s="2">
        <v>0.1</v>
      </c>
      <c r="K43" s="2">
        <v>0.35</v>
      </c>
      <c r="L43" s="2">
        <v>0</v>
      </c>
      <c r="M43" s="2">
        <v>0.8</v>
      </c>
      <c r="N43" s="2">
        <v>0</v>
      </c>
      <c r="O43" s="2">
        <v>0</v>
      </c>
      <c r="P43" s="2">
        <v>12</v>
      </c>
      <c r="Q43" s="2">
        <v>0</v>
      </c>
      <c r="T43" t="s">
        <v>40</v>
      </c>
      <c r="W43" t="s">
        <v>70</v>
      </c>
      <c r="X43" s="2">
        <v>52.5</v>
      </c>
      <c r="Y43" t="s">
        <v>83</v>
      </c>
      <c r="Z43" t="s">
        <v>165</v>
      </c>
      <c r="AA43" s="2"/>
      <c r="AB43" s="2"/>
      <c r="AC43" s="2"/>
      <c r="AD43" s="2"/>
    </row>
    <row r="44" spans="1:30" x14ac:dyDescent="0.3">
      <c r="A44" t="s">
        <v>161</v>
      </c>
      <c r="B44" t="s">
        <v>162</v>
      </c>
      <c r="C44" t="s">
        <v>166</v>
      </c>
      <c r="D44">
        <v>2499134</v>
      </c>
      <c r="E44" t="s">
        <v>40</v>
      </c>
      <c r="F44">
        <v>2019</v>
      </c>
      <c r="I44" s="2">
        <v>4.55</v>
      </c>
      <c r="J44" s="2">
        <v>0.2</v>
      </c>
      <c r="K44" s="2">
        <v>2</v>
      </c>
      <c r="L44" s="2">
        <v>1.55</v>
      </c>
      <c r="M44" s="2">
        <v>0.8</v>
      </c>
      <c r="N44" s="2">
        <v>9</v>
      </c>
      <c r="O44" s="2">
        <v>0</v>
      </c>
      <c r="P44" s="2">
        <v>0</v>
      </c>
      <c r="Q44" s="2">
        <v>0</v>
      </c>
      <c r="U44" t="s">
        <v>40</v>
      </c>
      <c r="W44" t="s">
        <v>48</v>
      </c>
      <c r="X44" s="2">
        <v>105.5</v>
      </c>
      <c r="Y44" t="s">
        <v>90</v>
      </c>
      <c r="Z44" t="s">
        <v>93</v>
      </c>
      <c r="AA44" s="2"/>
      <c r="AB44" s="2"/>
      <c r="AC44" s="2"/>
      <c r="AD44" s="2"/>
    </row>
    <row r="45" spans="1:30" x14ac:dyDescent="0.3">
      <c r="A45" t="s">
        <v>161</v>
      </c>
      <c r="B45" t="s">
        <v>162</v>
      </c>
      <c r="C45" t="s">
        <v>167</v>
      </c>
      <c r="D45">
        <v>1441233</v>
      </c>
      <c r="E45" t="s">
        <v>40</v>
      </c>
      <c r="F45">
        <v>2019</v>
      </c>
      <c r="G45" t="s">
        <v>764</v>
      </c>
      <c r="I45" s="2">
        <v>5.35</v>
      </c>
      <c r="J45" s="2">
        <v>0.3</v>
      </c>
      <c r="K45" s="2">
        <v>3.5</v>
      </c>
      <c r="L45" s="2">
        <v>1.55</v>
      </c>
      <c r="M45" s="2">
        <v>0</v>
      </c>
      <c r="N45" s="2">
        <v>15</v>
      </c>
      <c r="O45" s="2">
        <v>0</v>
      </c>
      <c r="P45" s="2">
        <v>0</v>
      </c>
      <c r="Q45" s="2">
        <v>0</v>
      </c>
      <c r="U45" t="s">
        <v>40</v>
      </c>
      <c r="W45" t="s">
        <v>48</v>
      </c>
      <c r="X45" s="2">
        <v>168</v>
      </c>
      <c r="Y45" t="s">
        <v>90</v>
      </c>
      <c r="Z45" t="s">
        <v>93</v>
      </c>
      <c r="AA45" s="2">
        <v>0</v>
      </c>
      <c r="AB45" s="2">
        <v>0</v>
      </c>
      <c r="AC45" s="2">
        <v>0</v>
      </c>
      <c r="AD45" s="2">
        <v>0</v>
      </c>
    </row>
    <row r="46" spans="1:30" x14ac:dyDescent="0.3">
      <c r="A46" t="s">
        <v>168</v>
      </c>
      <c r="B46" t="s">
        <v>169</v>
      </c>
      <c r="C46" t="s">
        <v>170</v>
      </c>
      <c r="D46">
        <v>7702105</v>
      </c>
      <c r="E46" t="s">
        <v>171</v>
      </c>
      <c r="F46">
        <v>2019</v>
      </c>
      <c r="I46" s="2">
        <v>4.9000000000000004</v>
      </c>
      <c r="J46" s="2">
        <v>0.9</v>
      </c>
      <c r="K46" s="2">
        <v>4</v>
      </c>
      <c r="L46" s="2">
        <v>0</v>
      </c>
      <c r="M46" s="2">
        <v>0</v>
      </c>
      <c r="N46" s="2">
        <v>0</v>
      </c>
      <c r="O46" s="2">
        <v>50</v>
      </c>
      <c r="P46" s="2">
        <v>0</v>
      </c>
      <c r="Q46" s="2">
        <v>0</v>
      </c>
      <c r="S46" t="s">
        <v>171</v>
      </c>
      <c r="W46" t="s">
        <v>34</v>
      </c>
      <c r="X46" s="2">
        <v>84</v>
      </c>
      <c r="Y46" t="s">
        <v>172</v>
      </c>
      <c r="Z46" t="s">
        <v>56</v>
      </c>
      <c r="AA46" s="2"/>
      <c r="AB46" s="2"/>
      <c r="AC46" s="2"/>
      <c r="AD46" s="2"/>
    </row>
    <row r="47" spans="1:30" x14ac:dyDescent="0.3">
      <c r="A47" t="s">
        <v>173</v>
      </c>
      <c r="B47" t="s">
        <v>174</v>
      </c>
      <c r="C47" t="s">
        <v>175</v>
      </c>
      <c r="D47">
        <v>5141443</v>
      </c>
      <c r="E47" t="s">
        <v>176</v>
      </c>
      <c r="F47">
        <v>2019</v>
      </c>
      <c r="I47" s="2">
        <v>1.2</v>
      </c>
      <c r="J47" s="2">
        <v>0.1</v>
      </c>
      <c r="K47" s="2">
        <v>1.1000000000000001</v>
      </c>
      <c r="L47" s="2">
        <v>0</v>
      </c>
      <c r="M47" s="2">
        <v>0</v>
      </c>
      <c r="N47" s="2">
        <v>0</v>
      </c>
      <c r="O47" s="2">
        <v>25</v>
      </c>
      <c r="P47" s="2">
        <v>0</v>
      </c>
      <c r="Q47" s="2">
        <v>0</v>
      </c>
      <c r="S47" t="s">
        <v>176</v>
      </c>
      <c r="W47" t="s">
        <v>34</v>
      </c>
      <c r="X47" s="2">
        <v>35</v>
      </c>
      <c r="Y47" t="s">
        <v>55</v>
      </c>
      <c r="Z47" t="s">
        <v>177</v>
      </c>
      <c r="AA47" s="2"/>
      <c r="AB47" s="2"/>
      <c r="AC47" s="2"/>
      <c r="AD47" s="2"/>
    </row>
    <row r="48" spans="1:30" x14ac:dyDescent="0.3">
      <c r="A48" t="s">
        <v>168</v>
      </c>
      <c r="B48" t="s">
        <v>178</v>
      </c>
      <c r="C48" t="s">
        <v>108</v>
      </c>
      <c r="D48">
        <v>8522302</v>
      </c>
      <c r="E48" t="s">
        <v>109</v>
      </c>
      <c r="F48">
        <v>2019</v>
      </c>
      <c r="I48" s="2">
        <v>2</v>
      </c>
      <c r="J48" s="2">
        <v>0</v>
      </c>
      <c r="K48" s="2">
        <v>2</v>
      </c>
      <c r="L48" s="2">
        <v>0</v>
      </c>
      <c r="M48" s="2">
        <v>0</v>
      </c>
      <c r="N48" s="2">
        <v>0</v>
      </c>
      <c r="O48" s="2">
        <v>60</v>
      </c>
      <c r="P48" s="2">
        <v>0</v>
      </c>
      <c r="Q48" s="2">
        <v>0</v>
      </c>
      <c r="S48" t="s">
        <v>109</v>
      </c>
      <c r="W48" t="s">
        <v>34</v>
      </c>
      <c r="X48" s="2">
        <v>42.5</v>
      </c>
      <c r="Y48" t="s">
        <v>55</v>
      </c>
      <c r="Z48" t="s">
        <v>98</v>
      </c>
      <c r="AA48" s="2"/>
      <c r="AB48" s="2"/>
      <c r="AC48" s="2"/>
      <c r="AD48" s="2"/>
    </row>
    <row r="49" spans="1:30" x14ac:dyDescent="0.3">
      <c r="A49" t="s">
        <v>168</v>
      </c>
      <c r="B49" t="s">
        <v>179</v>
      </c>
      <c r="C49" t="s">
        <v>64</v>
      </c>
      <c r="D49">
        <v>9735411</v>
      </c>
      <c r="E49" t="s">
        <v>38</v>
      </c>
      <c r="F49">
        <v>2019</v>
      </c>
      <c r="I49" s="2">
        <v>31.15</v>
      </c>
      <c r="J49" s="2">
        <v>1.9</v>
      </c>
      <c r="K49" s="2">
        <v>29.25</v>
      </c>
      <c r="L49" s="2">
        <v>0</v>
      </c>
      <c r="M49" s="2">
        <v>0</v>
      </c>
      <c r="N49" s="2">
        <v>0</v>
      </c>
      <c r="O49" s="2">
        <v>220</v>
      </c>
      <c r="P49" s="2">
        <v>0</v>
      </c>
      <c r="Q49" s="2">
        <v>0</v>
      </c>
      <c r="S49" t="s">
        <v>38</v>
      </c>
      <c r="W49" t="s">
        <v>34</v>
      </c>
      <c r="X49" s="2">
        <v>91</v>
      </c>
      <c r="Y49" t="s">
        <v>55</v>
      </c>
      <c r="Z49" t="s">
        <v>65</v>
      </c>
      <c r="AA49" s="2"/>
      <c r="AB49" s="2"/>
      <c r="AC49" s="2"/>
      <c r="AD49" s="2"/>
    </row>
    <row r="50" spans="1:30" x14ac:dyDescent="0.3">
      <c r="A50" t="s">
        <v>180</v>
      </c>
      <c r="B50" t="s">
        <v>179</v>
      </c>
      <c r="C50" t="s">
        <v>181</v>
      </c>
      <c r="D50">
        <v>4309907</v>
      </c>
      <c r="E50" t="s">
        <v>38</v>
      </c>
      <c r="F50">
        <v>2019</v>
      </c>
      <c r="I50" s="2">
        <v>3.3</v>
      </c>
      <c r="J50" s="2">
        <v>0.6</v>
      </c>
      <c r="K50" s="2">
        <v>0</v>
      </c>
      <c r="L50" s="2">
        <v>0</v>
      </c>
      <c r="M50" s="2">
        <v>2.7</v>
      </c>
      <c r="N50" s="2">
        <v>0</v>
      </c>
      <c r="O50" s="2">
        <v>12</v>
      </c>
      <c r="P50" s="2">
        <v>0</v>
      </c>
      <c r="Q50" s="2">
        <v>0</v>
      </c>
      <c r="U50" t="s">
        <v>38</v>
      </c>
      <c r="W50" t="s">
        <v>70</v>
      </c>
      <c r="X50" s="2">
        <v>48</v>
      </c>
      <c r="Y50" t="s">
        <v>77</v>
      </c>
      <c r="Z50" t="s">
        <v>182</v>
      </c>
      <c r="AA50" s="2"/>
      <c r="AB50" s="2"/>
      <c r="AC50" s="2"/>
      <c r="AD50" s="2"/>
    </row>
    <row r="51" spans="1:30" x14ac:dyDescent="0.3">
      <c r="A51" t="s">
        <v>183</v>
      </c>
      <c r="B51" t="s">
        <v>179</v>
      </c>
      <c r="C51" t="s">
        <v>184</v>
      </c>
      <c r="D51">
        <v>5792625</v>
      </c>
      <c r="E51" t="s">
        <v>33</v>
      </c>
      <c r="F51">
        <v>2019</v>
      </c>
      <c r="I51" s="2">
        <v>2.2999999999999998</v>
      </c>
      <c r="J51" s="2">
        <v>1.5</v>
      </c>
      <c r="K51" s="2">
        <v>0</v>
      </c>
      <c r="L51" s="2">
        <v>0</v>
      </c>
      <c r="M51" s="2">
        <v>0.8</v>
      </c>
      <c r="N51" s="2">
        <v>0</v>
      </c>
      <c r="O51" s="2">
        <v>8</v>
      </c>
      <c r="P51" s="2">
        <v>0</v>
      </c>
      <c r="Q51" s="2">
        <v>0</v>
      </c>
      <c r="U51" t="s">
        <v>33</v>
      </c>
      <c r="W51" t="s">
        <v>70</v>
      </c>
      <c r="X51" s="2">
        <v>41.5</v>
      </c>
      <c r="Y51" t="s">
        <v>77</v>
      </c>
      <c r="Z51" t="s">
        <v>182</v>
      </c>
      <c r="AA51" s="2"/>
      <c r="AB51" s="2"/>
      <c r="AC51" s="2"/>
      <c r="AD51" s="2"/>
    </row>
    <row r="52" spans="1:30" x14ac:dyDescent="0.3">
      <c r="A52" t="s">
        <v>185</v>
      </c>
      <c r="B52" t="s">
        <v>179</v>
      </c>
      <c r="C52" t="s">
        <v>186</v>
      </c>
      <c r="D52">
        <v>6191102</v>
      </c>
      <c r="E52" t="s">
        <v>40</v>
      </c>
      <c r="F52">
        <v>2019</v>
      </c>
      <c r="I52" s="2">
        <v>1</v>
      </c>
      <c r="J52" s="2">
        <v>0</v>
      </c>
      <c r="K52" s="2">
        <v>0</v>
      </c>
      <c r="L52" s="2">
        <v>0</v>
      </c>
      <c r="M52" s="2">
        <v>1</v>
      </c>
      <c r="N52" s="2">
        <v>0</v>
      </c>
      <c r="O52" s="2">
        <v>5</v>
      </c>
      <c r="P52" s="2">
        <v>0</v>
      </c>
      <c r="Q52" s="2">
        <v>0</v>
      </c>
      <c r="U52" t="s">
        <v>40</v>
      </c>
      <c r="W52" t="s">
        <v>70</v>
      </c>
      <c r="X52" s="2">
        <v>45</v>
      </c>
      <c r="Y52" t="s">
        <v>77</v>
      </c>
      <c r="Z52" t="s">
        <v>182</v>
      </c>
      <c r="AA52" s="2"/>
      <c r="AB52" s="2"/>
      <c r="AC52" s="2"/>
      <c r="AD52" s="2"/>
    </row>
    <row r="53" spans="1:30" x14ac:dyDescent="0.3">
      <c r="A53" t="s">
        <v>187</v>
      </c>
      <c r="B53" t="s">
        <v>179</v>
      </c>
      <c r="C53" t="s">
        <v>188</v>
      </c>
      <c r="D53">
        <v>9684449</v>
      </c>
      <c r="E53" t="s">
        <v>44</v>
      </c>
      <c r="F53">
        <v>2019</v>
      </c>
      <c r="I53" s="2">
        <v>1.5</v>
      </c>
      <c r="J53" s="2">
        <v>1</v>
      </c>
      <c r="K53" s="2">
        <v>0</v>
      </c>
      <c r="L53" s="2">
        <v>0</v>
      </c>
      <c r="M53" s="2">
        <v>0.5</v>
      </c>
      <c r="N53" s="2">
        <v>0</v>
      </c>
      <c r="O53" s="2">
        <v>10</v>
      </c>
      <c r="P53" s="2">
        <v>0</v>
      </c>
      <c r="Q53" s="2">
        <v>0</v>
      </c>
      <c r="U53" t="s">
        <v>44</v>
      </c>
      <c r="W53" t="s">
        <v>70</v>
      </c>
      <c r="X53" s="2">
        <v>43.75</v>
      </c>
      <c r="Y53" t="s">
        <v>77</v>
      </c>
      <c r="Z53" t="s">
        <v>182</v>
      </c>
      <c r="AA53" s="2"/>
      <c r="AB53" s="2"/>
      <c r="AC53" s="2"/>
      <c r="AD53" s="2"/>
    </row>
    <row r="54" spans="1:30" x14ac:dyDescent="0.3">
      <c r="A54" t="s">
        <v>189</v>
      </c>
      <c r="B54" t="s">
        <v>179</v>
      </c>
      <c r="C54" t="s">
        <v>190</v>
      </c>
      <c r="D54">
        <v>7268793</v>
      </c>
      <c r="E54" t="s">
        <v>38</v>
      </c>
      <c r="F54">
        <v>2019</v>
      </c>
      <c r="I54" s="2">
        <v>5.75</v>
      </c>
      <c r="J54" s="2">
        <v>0.5</v>
      </c>
      <c r="K54" s="2">
        <v>5.25</v>
      </c>
      <c r="L54" s="2">
        <v>0</v>
      </c>
      <c r="M54" s="2">
        <v>0</v>
      </c>
      <c r="N54" s="2">
        <v>0</v>
      </c>
      <c r="O54" s="2">
        <v>0</v>
      </c>
      <c r="P54" s="2">
        <v>20</v>
      </c>
      <c r="Q54" s="2">
        <v>0</v>
      </c>
      <c r="S54" t="s">
        <v>38</v>
      </c>
      <c r="W54" t="s">
        <v>70</v>
      </c>
      <c r="X54" s="2">
        <v>48.75</v>
      </c>
      <c r="Y54" t="s">
        <v>90</v>
      </c>
      <c r="Z54" t="s">
        <v>191</v>
      </c>
      <c r="AA54" s="2"/>
      <c r="AB54" s="2"/>
      <c r="AC54" s="2"/>
      <c r="AD54" s="2"/>
    </row>
    <row r="55" spans="1:30" x14ac:dyDescent="0.3">
      <c r="A55" t="s">
        <v>192</v>
      </c>
      <c r="B55" t="s">
        <v>193</v>
      </c>
      <c r="C55" t="s">
        <v>194</v>
      </c>
      <c r="D55">
        <v>3595008</v>
      </c>
      <c r="E55" t="s">
        <v>38</v>
      </c>
      <c r="F55">
        <v>2019</v>
      </c>
      <c r="I55" s="2">
        <v>6</v>
      </c>
      <c r="J55" s="2">
        <v>4</v>
      </c>
      <c r="K55" s="2">
        <v>2</v>
      </c>
      <c r="L55" s="2">
        <v>0</v>
      </c>
      <c r="M55" s="2">
        <v>0</v>
      </c>
      <c r="N55" s="2">
        <v>0</v>
      </c>
      <c r="O55" s="2">
        <v>15</v>
      </c>
      <c r="P55" s="2">
        <v>0</v>
      </c>
      <c r="Q55" s="2">
        <v>0</v>
      </c>
      <c r="T55" t="s">
        <v>38</v>
      </c>
      <c r="W55" t="s">
        <v>70</v>
      </c>
      <c r="X55" s="2">
        <v>40</v>
      </c>
      <c r="Y55" t="s">
        <v>195</v>
      </c>
      <c r="Z55" t="s">
        <v>196</v>
      </c>
      <c r="AA55" s="2"/>
      <c r="AB55" s="2"/>
      <c r="AC55" s="2"/>
      <c r="AD55" s="2"/>
    </row>
    <row r="56" spans="1:30" x14ac:dyDescent="0.3">
      <c r="A56" t="s">
        <v>197</v>
      </c>
      <c r="B56" t="s">
        <v>193</v>
      </c>
      <c r="C56" t="s">
        <v>198</v>
      </c>
      <c r="D56">
        <v>7846871</v>
      </c>
      <c r="E56" t="s">
        <v>38</v>
      </c>
      <c r="F56">
        <v>2019</v>
      </c>
      <c r="I56" s="2">
        <v>4</v>
      </c>
      <c r="J56" s="2">
        <v>3</v>
      </c>
      <c r="K56" s="2">
        <v>1</v>
      </c>
      <c r="L56" s="2">
        <v>0</v>
      </c>
      <c r="M56" s="2">
        <v>0</v>
      </c>
      <c r="N56" s="2">
        <v>0</v>
      </c>
      <c r="O56" s="2">
        <v>23</v>
      </c>
      <c r="P56" s="2">
        <v>0</v>
      </c>
      <c r="Q56" s="2">
        <v>0</v>
      </c>
      <c r="T56" t="s">
        <v>38</v>
      </c>
      <c r="W56" t="s">
        <v>34</v>
      </c>
      <c r="X56" s="2">
        <v>168</v>
      </c>
      <c r="Y56" t="s">
        <v>195</v>
      </c>
      <c r="Z56" t="s">
        <v>199</v>
      </c>
      <c r="AA56" s="2"/>
      <c r="AB56" s="2"/>
      <c r="AC56" s="2"/>
      <c r="AD56" s="2"/>
    </row>
    <row r="57" spans="1:30" x14ac:dyDescent="0.3">
      <c r="A57" t="s">
        <v>200</v>
      </c>
      <c r="B57" t="s">
        <v>200</v>
      </c>
      <c r="C57" t="s">
        <v>201</v>
      </c>
      <c r="D57">
        <v>6581899</v>
      </c>
      <c r="E57" t="s">
        <v>136</v>
      </c>
      <c r="F57">
        <v>2019</v>
      </c>
      <c r="I57" s="2">
        <v>48</v>
      </c>
      <c r="J57" s="2">
        <v>1</v>
      </c>
      <c r="K57" s="2">
        <v>31</v>
      </c>
      <c r="L57" s="2">
        <v>16</v>
      </c>
      <c r="M57" s="2">
        <v>0</v>
      </c>
      <c r="N57" s="2">
        <v>115</v>
      </c>
      <c r="O57" s="2">
        <v>0</v>
      </c>
      <c r="P57" s="2">
        <v>0</v>
      </c>
      <c r="Q57" s="2">
        <v>0</v>
      </c>
      <c r="T57" t="s">
        <v>136</v>
      </c>
      <c r="W57" t="s">
        <v>48</v>
      </c>
      <c r="X57" s="2">
        <v>168</v>
      </c>
      <c r="Y57" t="s">
        <v>90</v>
      </c>
      <c r="Z57" t="s">
        <v>93</v>
      </c>
      <c r="AA57" s="2">
        <v>0</v>
      </c>
      <c r="AB57" s="2">
        <v>0</v>
      </c>
      <c r="AC57" s="2">
        <v>0</v>
      </c>
      <c r="AD57" s="2">
        <v>0</v>
      </c>
    </row>
    <row r="58" spans="1:30" x14ac:dyDescent="0.3">
      <c r="A58" t="s">
        <v>202</v>
      </c>
      <c r="B58" t="s">
        <v>202</v>
      </c>
      <c r="C58" t="s">
        <v>175</v>
      </c>
      <c r="D58">
        <v>4878719</v>
      </c>
      <c r="E58" t="s">
        <v>176</v>
      </c>
      <c r="F58">
        <v>2019</v>
      </c>
      <c r="I58" s="2">
        <v>6.5</v>
      </c>
      <c r="J58" s="2">
        <v>0.5</v>
      </c>
      <c r="K58" s="2">
        <v>6</v>
      </c>
      <c r="L58" s="2">
        <v>0</v>
      </c>
      <c r="M58" s="2">
        <v>0</v>
      </c>
      <c r="N58" s="2">
        <v>0</v>
      </c>
      <c r="O58" s="2">
        <v>120</v>
      </c>
      <c r="P58" s="2">
        <v>0</v>
      </c>
      <c r="Q58" s="2">
        <v>0</v>
      </c>
      <c r="S58" t="s">
        <v>176</v>
      </c>
      <c r="W58" t="s">
        <v>34</v>
      </c>
      <c r="X58" s="2">
        <v>84</v>
      </c>
      <c r="Y58" t="s">
        <v>49</v>
      </c>
      <c r="Z58" t="s">
        <v>56</v>
      </c>
      <c r="AA58" s="2"/>
      <c r="AB58" s="2"/>
      <c r="AC58" s="2"/>
      <c r="AD58" s="2"/>
    </row>
    <row r="59" spans="1:30" x14ac:dyDescent="0.3">
      <c r="A59" t="s">
        <v>202</v>
      </c>
      <c r="B59" t="s">
        <v>202</v>
      </c>
      <c r="C59" t="s">
        <v>203</v>
      </c>
      <c r="D59">
        <v>5344327</v>
      </c>
      <c r="E59" t="s">
        <v>176</v>
      </c>
      <c r="F59">
        <v>2019</v>
      </c>
      <c r="I59" s="2">
        <v>22.7</v>
      </c>
      <c r="J59" s="2">
        <v>1.2</v>
      </c>
      <c r="K59" s="2">
        <v>18</v>
      </c>
      <c r="L59" s="2">
        <v>3.5</v>
      </c>
      <c r="M59" s="2">
        <v>0</v>
      </c>
      <c r="N59" s="2">
        <v>60</v>
      </c>
      <c r="O59" s="2">
        <v>0</v>
      </c>
      <c r="P59" s="2">
        <v>0</v>
      </c>
      <c r="Q59" s="2">
        <v>0</v>
      </c>
      <c r="T59" t="s">
        <v>176</v>
      </c>
      <c r="W59" t="s">
        <v>48</v>
      </c>
      <c r="X59" s="2">
        <v>168</v>
      </c>
      <c r="Y59" t="s">
        <v>90</v>
      </c>
      <c r="Z59" t="s">
        <v>93</v>
      </c>
      <c r="AA59" s="2"/>
      <c r="AB59" s="2"/>
      <c r="AC59" s="2"/>
      <c r="AD59" s="2"/>
    </row>
    <row r="60" spans="1:30" x14ac:dyDescent="0.3">
      <c r="A60" t="s">
        <v>204</v>
      </c>
      <c r="B60" t="s">
        <v>205</v>
      </c>
      <c r="C60" t="s">
        <v>206</v>
      </c>
      <c r="D60">
        <v>3619533</v>
      </c>
      <c r="E60" t="s">
        <v>207</v>
      </c>
      <c r="F60">
        <v>2019</v>
      </c>
      <c r="H60" t="s">
        <v>765</v>
      </c>
      <c r="I60" s="2">
        <v>17</v>
      </c>
      <c r="J60" s="2">
        <v>1</v>
      </c>
      <c r="K60" s="2">
        <v>10</v>
      </c>
      <c r="L60" s="2">
        <v>6</v>
      </c>
      <c r="M60" s="2">
        <v>0</v>
      </c>
      <c r="N60" s="2">
        <v>35</v>
      </c>
      <c r="O60" s="2">
        <v>0</v>
      </c>
      <c r="P60" s="2">
        <v>0</v>
      </c>
      <c r="Q60" s="2">
        <v>0</v>
      </c>
      <c r="R60" t="s">
        <v>477</v>
      </c>
      <c r="S60" t="s">
        <v>477</v>
      </c>
      <c r="T60" t="s">
        <v>207</v>
      </c>
      <c r="U60" t="s">
        <v>40</v>
      </c>
      <c r="V60" t="s">
        <v>766</v>
      </c>
      <c r="W60" t="s">
        <v>48</v>
      </c>
      <c r="X60" s="2">
        <v>168</v>
      </c>
      <c r="Y60" t="s">
        <v>208</v>
      </c>
      <c r="Z60" t="s">
        <v>93</v>
      </c>
      <c r="AA60" s="2">
        <v>0</v>
      </c>
      <c r="AB60" s="2">
        <v>0</v>
      </c>
      <c r="AC60" s="2">
        <v>0</v>
      </c>
      <c r="AD60" s="2">
        <v>0</v>
      </c>
    </row>
    <row r="61" spans="1:30" x14ac:dyDescent="0.3">
      <c r="A61" t="s">
        <v>209</v>
      </c>
      <c r="B61" t="s">
        <v>209</v>
      </c>
      <c r="C61" t="s">
        <v>203</v>
      </c>
      <c r="D61">
        <v>8982230</v>
      </c>
      <c r="E61" t="s">
        <v>176</v>
      </c>
      <c r="F61">
        <v>2019</v>
      </c>
      <c r="I61" s="2">
        <v>18</v>
      </c>
      <c r="J61" s="2">
        <v>1</v>
      </c>
      <c r="K61" s="2">
        <v>13</v>
      </c>
      <c r="L61" s="2">
        <v>4</v>
      </c>
      <c r="M61" s="2">
        <v>0</v>
      </c>
      <c r="N61" s="2">
        <v>37</v>
      </c>
      <c r="O61" s="2">
        <v>0</v>
      </c>
      <c r="P61" s="2">
        <v>0</v>
      </c>
      <c r="Q61" s="2">
        <v>0</v>
      </c>
      <c r="T61" t="s">
        <v>176</v>
      </c>
      <c r="W61" t="s">
        <v>48</v>
      </c>
      <c r="X61" s="2">
        <v>168</v>
      </c>
      <c r="Y61" t="s">
        <v>125</v>
      </c>
      <c r="Z61" t="s">
        <v>93</v>
      </c>
      <c r="AA61" s="2">
        <v>0</v>
      </c>
      <c r="AB61" s="2">
        <v>0</v>
      </c>
      <c r="AC61" s="2">
        <v>0</v>
      </c>
      <c r="AD61" s="2">
        <v>0</v>
      </c>
    </row>
    <row r="62" spans="1:30" x14ac:dyDescent="0.3">
      <c r="A62" t="s">
        <v>57</v>
      </c>
      <c r="B62" t="s">
        <v>58</v>
      </c>
      <c r="C62" t="s">
        <v>210</v>
      </c>
      <c r="D62">
        <v>1201932</v>
      </c>
      <c r="E62" t="s">
        <v>38</v>
      </c>
      <c r="F62">
        <v>2019</v>
      </c>
      <c r="I62" s="2">
        <v>3.65</v>
      </c>
      <c r="J62" s="2">
        <v>2.15</v>
      </c>
      <c r="K62" s="2">
        <v>0</v>
      </c>
      <c r="L62" s="2">
        <v>0</v>
      </c>
      <c r="M62" s="2">
        <v>1.5</v>
      </c>
      <c r="N62" s="2">
        <v>0</v>
      </c>
      <c r="O62" s="2">
        <v>20</v>
      </c>
      <c r="P62" s="2">
        <v>0</v>
      </c>
      <c r="Q62" s="2">
        <v>0</v>
      </c>
      <c r="U62" t="s">
        <v>38</v>
      </c>
      <c r="W62" t="s">
        <v>70</v>
      </c>
      <c r="X62" s="2">
        <v>33</v>
      </c>
      <c r="Y62" t="s">
        <v>211</v>
      </c>
      <c r="Z62" t="s">
        <v>62</v>
      </c>
      <c r="AA62" s="2">
        <v>0</v>
      </c>
      <c r="AB62" s="2">
        <v>0</v>
      </c>
      <c r="AC62" s="2">
        <v>0</v>
      </c>
      <c r="AD62" s="2">
        <v>0</v>
      </c>
    </row>
    <row r="63" spans="1:30" x14ac:dyDescent="0.3">
      <c r="A63" t="s">
        <v>212</v>
      </c>
      <c r="B63" t="s">
        <v>58</v>
      </c>
      <c r="C63" t="s">
        <v>213</v>
      </c>
      <c r="D63">
        <v>1537615</v>
      </c>
      <c r="E63" t="s">
        <v>33</v>
      </c>
      <c r="F63">
        <v>2019</v>
      </c>
      <c r="I63" s="2">
        <v>1.74</v>
      </c>
      <c r="J63" s="2">
        <v>1.74</v>
      </c>
      <c r="K63" s="2">
        <v>0</v>
      </c>
      <c r="L63" s="2">
        <v>0</v>
      </c>
      <c r="M63" s="2">
        <v>0</v>
      </c>
      <c r="N63" s="2">
        <v>0</v>
      </c>
      <c r="O63" s="2">
        <v>20</v>
      </c>
      <c r="P63" s="2">
        <v>0</v>
      </c>
      <c r="Q63" s="2">
        <v>0</v>
      </c>
      <c r="U63" t="s">
        <v>33</v>
      </c>
      <c r="W63" t="s">
        <v>34</v>
      </c>
      <c r="X63" s="2">
        <v>40</v>
      </c>
      <c r="Y63" t="s">
        <v>211</v>
      </c>
      <c r="Z63" t="s">
        <v>62</v>
      </c>
      <c r="AA63" s="2"/>
      <c r="AB63" s="2"/>
      <c r="AC63" s="2"/>
      <c r="AD63" s="2"/>
    </row>
    <row r="64" spans="1:30" x14ac:dyDescent="0.3">
      <c r="A64" t="s">
        <v>212</v>
      </c>
      <c r="B64" t="s">
        <v>58</v>
      </c>
      <c r="C64" t="s">
        <v>214</v>
      </c>
      <c r="D64">
        <v>1537615</v>
      </c>
      <c r="E64" t="s">
        <v>38</v>
      </c>
      <c r="F64">
        <v>2019</v>
      </c>
      <c r="I64" s="2">
        <v>0.53</v>
      </c>
      <c r="J64" s="2">
        <v>0.53</v>
      </c>
      <c r="K64" s="2">
        <v>0</v>
      </c>
      <c r="L64" s="2">
        <v>0</v>
      </c>
      <c r="M64" s="2">
        <v>0</v>
      </c>
      <c r="N64" s="2">
        <v>0</v>
      </c>
      <c r="O64" s="2">
        <v>20</v>
      </c>
      <c r="P64" s="2">
        <v>0</v>
      </c>
      <c r="Q64" s="2">
        <v>0</v>
      </c>
      <c r="U64" t="s">
        <v>38</v>
      </c>
      <c r="W64" t="s">
        <v>34</v>
      </c>
      <c r="X64" s="2">
        <v>40</v>
      </c>
      <c r="Y64" t="s">
        <v>211</v>
      </c>
      <c r="Z64" t="s">
        <v>62</v>
      </c>
      <c r="AA64" s="2"/>
      <c r="AB64" s="2"/>
      <c r="AC64" s="2"/>
      <c r="AD64" s="2"/>
    </row>
    <row r="65" spans="1:30" x14ac:dyDescent="0.3">
      <c r="A65" t="s">
        <v>212</v>
      </c>
      <c r="B65" t="s">
        <v>58</v>
      </c>
      <c r="C65" t="s">
        <v>215</v>
      </c>
      <c r="D65">
        <v>1537615</v>
      </c>
      <c r="E65" t="s">
        <v>40</v>
      </c>
      <c r="F65">
        <v>2019</v>
      </c>
      <c r="I65" s="2">
        <v>1.74</v>
      </c>
      <c r="J65" s="2">
        <v>1.74</v>
      </c>
      <c r="K65" s="2">
        <v>0</v>
      </c>
      <c r="L65" s="2">
        <v>0</v>
      </c>
      <c r="M65" s="2">
        <v>0</v>
      </c>
      <c r="N65" s="2">
        <v>0</v>
      </c>
      <c r="O65" s="2">
        <v>20</v>
      </c>
      <c r="P65" s="2">
        <v>0</v>
      </c>
      <c r="Q65" s="2">
        <v>0</v>
      </c>
      <c r="U65" t="s">
        <v>40</v>
      </c>
      <c r="W65" t="s">
        <v>34</v>
      </c>
      <c r="X65" s="2">
        <v>40</v>
      </c>
      <c r="Y65" t="s">
        <v>211</v>
      </c>
      <c r="Z65" t="s">
        <v>62</v>
      </c>
      <c r="AA65" s="2"/>
      <c r="AB65" s="2"/>
      <c r="AC65" s="2"/>
      <c r="AD65" s="2"/>
    </row>
    <row r="66" spans="1:30" x14ac:dyDescent="0.3">
      <c r="A66" t="s">
        <v>212</v>
      </c>
      <c r="B66" t="s">
        <v>58</v>
      </c>
      <c r="C66" t="s">
        <v>216</v>
      </c>
      <c r="D66">
        <v>1537615</v>
      </c>
      <c r="E66" t="s">
        <v>44</v>
      </c>
      <c r="F66">
        <v>2019</v>
      </c>
      <c r="I66" s="2">
        <v>1.74</v>
      </c>
      <c r="J66" s="2">
        <v>1.74</v>
      </c>
      <c r="K66" s="2">
        <v>0</v>
      </c>
      <c r="L66" s="2">
        <v>0</v>
      </c>
      <c r="M66" s="2">
        <v>0</v>
      </c>
      <c r="N66" s="2">
        <v>0</v>
      </c>
      <c r="O66" s="2">
        <v>20</v>
      </c>
      <c r="P66" s="2">
        <v>0</v>
      </c>
      <c r="Q66" s="2">
        <v>0</v>
      </c>
      <c r="U66" t="s">
        <v>44</v>
      </c>
      <c r="W66" t="s">
        <v>34</v>
      </c>
      <c r="X66" s="2">
        <v>40</v>
      </c>
      <c r="Y66" t="s">
        <v>211</v>
      </c>
      <c r="Z66" t="s">
        <v>62</v>
      </c>
      <c r="AA66" s="2"/>
      <c r="AB66" s="2"/>
      <c r="AC66" s="2"/>
      <c r="AD66" s="2"/>
    </row>
    <row r="67" spans="1:30" x14ac:dyDescent="0.3">
      <c r="A67" t="s">
        <v>217</v>
      </c>
      <c r="B67" t="s">
        <v>58</v>
      </c>
      <c r="C67" t="s">
        <v>218</v>
      </c>
      <c r="D67">
        <v>5814347</v>
      </c>
      <c r="E67" t="s">
        <v>38</v>
      </c>
      <c r="F67">
        <v>2019</v>
      </c>
      <c r="I67" s="2">
        <v>4</v>
      </c>
      <c r="J67" s="2">
        <v>3</v>
      </c>
      <c r="K67" s="2">
        <v>1</v>
      </c>
      <c r="L67" s="2">
        <v>0</v>
      </c>
      <c r="M67" s="2">
        <v>0</v>
      </c>
      <c r="N67" s="2">
        <v>0</v>
      </c>
      <c r="O67" s="2">
        <v>0</v>
      </c>
      <c r="P67" s="2">
        <v>4</v>
      </c>
      <c r="Q67" s="2">
        <v>0</v>
      </c>
      <c r="U67" t="s">
        <v>38</v>
      </c>
      <c r="W67" t="s">
        <v>219</v>
      </c>
      <c r="X67" s="2">
        <v>45</v>
      </c>
      <c r="Y67" t="s">
        <v>220</v>
      </c>
      <c r="Z67" t="s">
        <v>62</v>
      </c>
      <c r="AA67" s="2"/>
      <c r="AB67" s="2"/>
      <c r="AC67" s="2"/>
      <c r="AD67" s="2"/>
    </row>
    <row r="68" spans="1:30" x14ac:dyDescent="0.3">
      <c r="A68" t="s">
        <v>221</v>
      </c>
      <c r="B68" t="s">
        <v>222</v>
      </c>
      <c r="C68" t="s">
        <v>223</v>
      </c>
      <c r="D68">
        <v>6684022</v>
      </c>
      <c r="E68" t="s">
        <v>224</v>
      </c>
      <c r="F68">
        <v>2019</v>
      </c>
      <c r="G68" t="s">
        <v>760</v>
      </c>
      <c r="I68" s="2">
        <v>7.85</v>
      </c>
      <c r="J68" s="2">
        <v>1</v>
      </c>
      <c r="K68" s="2">
        <v>6.85</v>
      </c>
      <c r="L68" s="2">
        <v>0</v>
      </c>
      <c r="M68" s="2">
        <v>0</v>
      </c>
      <c r="N68" s="2">
        <v>0</v>
      </c>
      <c r="O68" s="2">
        <v>0</v>
      </c>
      <c r="P68" s="2">
        <v>25</v>
      </c>
      <c r="Q68" s="2">
        <v>0</v>
      </c>
      <c r="T68" t="s">
        <v>224</v>
      </c>
      <c r="W68" t="s">
        <v>70</v>
      </c>
      <c r="X68" s="2">
        <v>40</v>
      </c>
      <c r="Y68" t="s">
        <v>225</v>
      </c>
      <c r="Z68" t="s">
        <v>159</v>
      </c>
      <c r="AA68" s="2">
        <v>0</v>
      </c>
      <c r="AB68" s="2">
        <v>0</v>
      </c>
      <c r="AC68" s="2">
        <v>0</v>
      </c>
      <c r="AD68" s="2">
        <v>0</v>
      </c>
    </row>
    <row r="69" spans="1:30" x14ac:dyDescent="0.3">
      <c r="A69" t="s">
        <v>226</v>
      </c>
      <c r="B69" t="s">
        <v>227</v>
      </c>
      <c r="C69" t="s">
        <v>228</v>
      </c>
      <c r="D69">
        <v>8051895</v>
      </c>
      <c r="E69" t="s">
        <v>40</v>
      </c>
      <c r="F69">
        <v>2019</v>
      </c>
      <c r="I69" s="2">
        <v>6.85</v>
      </c>
      <c r="J69" s="2">
        <v>0.6</v>
      </c>
      <c r="K69" s="2">
        <v>6.25</v>
      </c>
      <c r="L69" s="2">
        <v>0</v>
      </c>
      <c r="M69" s="2">
        <v>0</v>
      </c>
      <c r="N69" s="2">
        <v>25</v>
      </c>
      <c r="O69" s="2">
        <v>0</v>
      </c>
      <c r="P69" s="2">
        <v>0</v>
      </c>
      <c r="Q69" s="2">
        <v>0</v>
      </c>
      <c r="U69" t="s">
        <v>40</v>
      </c>
      <c r="W69" t="s">
        <v>48</v>
      </c>
      <c r="X69" s="2">
        <v>90</v>
      </c>
      <c r="Y69" t="s">
        <v>49</v>
      </c>
      <c r="Z69" t="s">
        <v>159</v>
      </c>
      <c r="AA69" s="2"/>
      <c r="AB69" s="2"/>
      <c r="AC69" s="2"/>
      <c r="AD69" s="2"/>
    </row>
    <row r="70" spans="1:30" x14ac:dyDescent="0.3">
      <c r="A70" t="s">
        <v>229</v>
      </c>
      <c r="B70" t="s">
        <v>230</v>
      </c>
      <c r="C70" t="s">
        <v>231</v>
      </c>
      <c r="D70">
        <v>9223303</v>
      </c>
      <c r="E70" t="s">
        <v>44</v>
      </c>
      <c r="F70">
        <v>2019</v>
      </c>
      <c r="I70" s="2">
        <v>0.4</v>
      </c>
      <c r="J70" s="2">
        <v>0.4</v>
      </c>
      <c r="K70" s="2">
        <v>0</v>
      </c>
      <c r="L70" s="2">
        <v>0</v>
      </c>
      <c r="M70" s="2">
        <v>0</v>
      </c>
      <c r="N70" s="2">
        <v>0</v>
      </c>
      <c r="O70" s="2">
        <v>10</v>
      </c>
      <c r="P70" s="2">
        <v>0</v>
      </c>
      <c r="Q70" s="2">
        <v>0</v>
      </c>
      <c r="U70" t="s">
        <v>44</v>
      </c>
      <c r="W70" t="s">
        <v>70</v>
      </c>
      <c r="X70" s="2">
        <v>20</v>
      </c>
      <c r="Y70" t="s">
        <v>83</v>
      </c>
      <c r="Z70" t="s">
        <v>232</v>
      </c>
      <c r="AA70" s="2"/>
      <c r="AB70" s="2"/>
      <c r="AC70" s="2"/>
      <c r="AD70" s="2"/>
    </row>
    <row r="71" spans="1:30" x14ac:dyDescent="0.3">
      <c r="A71" t="s">
        <v>230</v>
      </c>
      <c r="B71" t="s">
        <v>230</v>
      </c>
      <c r="C71" t="s">
        <v>233</v>
      </c>
      <c r="D71">
        <v>5539112</v>
      </c>
      <c r="E71" t="s">
        <v>234</v>
      </c>
      <c r="F71">
        <v>2019</v>
      </c>
      <c r="I71" s="2">
        <v>4.2</v>
      </c>
      <c r="J71" s="2">
        <v>0.3</v>
      </c>
      <c r="K71" s="2">
        <v>3.9</v>
      </c>
      <c r="L71" s="2">
        <v>0</v>
      </c>
      <c r="M71" s="2">
        <v>0</v>
      </c>
      <c r="N71" s="2">
        <v>0</v>
      </c>
      <c r="O71" s="2">
        <v>0</v>
      </c>
      <c r="P71" s="2">
        <v>21</v>
      </c>
      <c r="Q71" s="2">
        <v>0</v>
      </c>
      <c r="T71" t="s">
        <v>234</v>
      </c>
      <c r="W71" t="s">
        <v>70</v>
      </c>
      <c r="X71" s="2">
        <v>40</v>
      </c>
      <c r="Y71" t="s">
        <v>83</v>
      </c>
      <c r="Z71" t="s">
        <v>141</v>
      </c>
      <c r="AA71" s="2">
        <v>0</v>
      </c>
      <c r="AB71" s="2">
        <v>0</v>
      </c>
      <c r="AC71" s="2">
        <v>0</v>
      </c>
      <c r="AD71" s="2">
        <v>0</v>
      </c>
    </row>
    <row r="72" spans="1:30" x14ac:dyDescent="0.3">
      <c r="A72" t="s">
        <v>229</v>
      </c>
      <c r="B72" t="s">
        <v>230</v>
      </c>
      <c r="C72" t="s">
        <v>236</v>
      </c>
      <c r="D72">
        <v>7218817</v>
      </c>
      <c r="E72" t="s">
        <v>234</v>
      </c>
      <c r="F72">
        <v>2019</v>
      </c>
      <c r="I72" s="2">
        <v>3.5</v>
      </c>
      <c r="J72" s="2">
        <v>0.3</v>
      </c>
      <c r="K72" s="2">
        <v>3.2</v>
      </c>
      <c r="L72" s="2">
        <v>0</v>
      </c>
      <c r="M72" s="2">
        <v>0</v>
      </c>
      <c r="N72" s="2">
        <v>0</v>
      </c>
      <c r="O72" s="2">
        <v>25</v>
      </c>
      <c r="P72" s="2">
        <v>0</v>
      </c>
      <c r="Q72" s="2">
        <v>0</v>
      </c>
      <c r="T72" t="s">
        <v>234</v>
      </c>
      <c r="W72" t="s">
        <v>70</v>
      </c>
      <c r="X72" s="2">
        <v>55</v>
      </c>
      <c r="Y72" t="s">
        <v>237</v>
      </c>
      <c r="Z72" t="s">
        <v>238</v>
      </c>
      <c r="AA72" s="2">
        <v>0</v>
      </c>
      <c r="AB72" s="2">
        <v>0</v>
      </c>
      <c r="AC72" s="2">
        <v>0</v>
      </c>
      <c r="AD72" s="2">
        <v>0</v>
      </c>
    </row>
    <row r="73" spans="1:30" x14ac:dyDescent="0.3">
      <c r="A73" t="s">
        <v>239</v>
      </c>
      <c r="B73" t="s">
        <v>240</v>
      </c>
      <c r="C73" t="s">
        <v>241</v>
      </c>
      <c r="D73">
        <v>3741470</v>
      </c>
      <c r="E73" t="s">
        <v>44</v>
      </c>
      <c r="F73">
        <v>2019</v>
      </c>
      <c r="I73" s="2">
        <v>5.5</v>
      </c>
      <c r="J73" s="2">
        <v>5.5</v>
      </c>
      <c r="K73" s="2">
        <v>0</v>
      </c>
      <c r="L73" s="2">
        <v>0</v>
      </c>
      <c r="M73" s="2">
        <v>0</v>
      </c>
      <c r="N73" s="2">
        <v>0</v>
      </c>
      <c r="O73" s="2">
        <v>30</v>
      </c>
      <c r="P73" s="2">
        <v>0</v>
      </c>
      <c r="Q73" s="2">
        <v>0</v>
      </c>
      <c r="U73" t="s">
        <v>44</v>
      </c>
      <c r="W73" t="s">
        <v>34</v>
      </c>
      <c r="X73" s="2">
        <v>40</v>
      </c>
      <c r="Y73" t="s">
        <v>49</v>
      </c>
      <c r="Z73" t="s">
        <v>242</v>
      </c>
      <c r="AA73" s="2"/>
      <c r="AB73" s="2"/>
      <c r="AC73" s="2"/>
      <c r="AD73" s="2"/>
    </row>
    <row r="74" spans="1:30" x14ac:dyDescent="0.3">
      <c r="A74" t="s">
        <v>239</v>
      </c>
      <c r="B74" t="s">
        <v>240</v>
      </c>
      <c r="C74" t="s">
        <v>243</v>
      </c>
      <c r="D74">
        <v>3741470</v>
      </c>
      <c r="E74" t="s">
        <v>44</v>
      </c>
      <c r="F74">
        <v>2019</v>
      </c>
      <c r="I74" s="2">
        <v>0</v>
      </c>
      <c r="J74" s="2">
        <v>0</v>
      </c>
      <c r="K74" s="2">
        <v>0</v>
      </c>
      <c r="L74" s="2">
        <v>0</v>
      </c>
      <c r="M74" s="2">
        <v>0</v>
      </c>
      <c r="N74" s="2">
        <v>0</v>
      </c>
      <c r="O74" s="2">
        <v>0</v>
      </c>
      <c r="P74" s="2">
        <v>0</v>
      </c>
      <c r="Q74" s="2">
        <v>0</v>
      </c>
      <c r="T74" t="s">
        <v>44</v>
      </c>
      <c r="X74" s="2"/>
      <c r="AA74" s="2"/>
      <c r="AB74" s="2"/>
      <c r="AC74" s="2"/>
      <c r="AD74" s="2"/>
    </row>
    <row r="75" spans="1:30" x14ac:dyDescent="0.3">
      <c r="A75" t="s">
        <v>244</v>
      </c>
      <c r="B75" t="s">
        <v>240</v>
      </c>
      <c r="C75" t="s">
        <v>245</v>
      </c>
      <c r="D75">
        <v>6948137</v>
      </c>
      <c r="E75" t="s">
        <v>33</v>
      </c>
      <c r="F75">
        <v>2019</v>
      </c>
      <c r="I75" s="2">
        <v>5</v>
      </c>
      <c r="J75" s="2">
        <v>5</v>
      </c>
      <c r="K75" s="2">
        <v>0</v>
      </c>
      <c r="L75" s="2">
        <v>0</v>
      </c>
      <c r="M75" s="2">
        <v>0</v>
      </c>
      <c r="N75" s="2">
        <v>0</v>
      </c>
      <c r="O75" s="2">
        <v>30</v>
      </c>
      <c r="P75" s="2">
        <v>0</v>
      </c>
      <c r="Q75" s="2">
        <v>0</v>
      </c>
      <c r="U75" t="s">
        <v>33</v>
      </c>
      <c r="W75" t="s">
        <v>34</v>
      </c>
      <c r="X75" s="2">
        <v>40</v>
      </c>
      <c r="Y75" t="s">
        <v>49</v>
      </c>
      <c r="Z75" t="s">
        <v>246</v>
      </c>
      <c r="AA75" s="2"/>
      <c r="AB75" s="2"/>
      <c r="AC75" s="2"/>
      <c r="AD75" s="2"/>
    </row>
    <row r="76" spans="1:30" x14ac:dyDescent="0.3">
      <c r="A76" t="s">
        <v>244</v>
      </c>
      <c r="B76" t="s">
        <v>240</v>
      </c>
      <c r="C76" t="s">
        <v>247</v>
      </c>
      <c r="D76">
        <v>6948137</v>
      </c>
      <c r="E76" t="s">
        <v>40</v>
      </c>
      <c r="F76">
        <v>2019</v>
      </c>
      <c r="I76" s="2">
        <v>5.5</v>
      </c>
      <c r="J76" s="2">
        <v>5.5</v>
      </c>
      <c r="K76" s="2">
        <v>0</v>
      </c>
      <c r="L76" s="2">
        <v>0</v>
      </c>
      <c r="M76" s="2">
        <v>0</v>
      </c>
      <c r="N76" s="2">
        <v>0</v>
      </c>
      <c r="O76" s="2">
        <v>30</v>
      </c>
      <c r="P76" s="2">
        <v>0</v>
      </c>
      <c r="Q76" s="2">
        <v>0</v>
      </c>
      <c r="U76" t="s">
        <v>40</v>
      </c>
      <c r="W76" t="s">
        <v>34</v>
      </c>
      <c r="X76" s="2">
        <v>40</v>
      </c>
      <c r="Y76" t="s">
        <v>49</v>
      </c>
      <c r="Z76" t="s">
        <v>246</v>
      </c>
      <c r="AA76" s="2"/>
      <c r="AB76" s="2"/>
      <c r="AC76" s="2"/>
      <c r="AD76" s="2"/>
    </row>
    <row r="77" spans="1:30" x14ac:dyDescent="0.3">
      <c r="A77" t="s">
        <v>248</v>
      </c>
      <c r="B77" t="s">
        <v>240</v>
      </c>
      <c r="C77" t="s">
        <v>249</v>
      </c>
      <c r="D77">
        <v>8172268</v>
      </c>
      <c r="E77" t="s">
        <v>38</v>
      </c>
      <c r="F77">
        <v>2019</v>
      </c>
      <c r="I77" s="2">
        <v>10.5</v>
      </c>
      <c r="J77" s="2">
        <v>10.5</v>
      </c>
      <c r="K77" s="2">
        <v>0</v>
      </c>
      <c r="L77" s="2">
        <v>0</v>
      </c>
      <c r="M77" s="2">
        <v>0</v>
      </c>
      <c r="N77" s="2">
        <v>0</v>
      </c>
      <c r="O77" s="2">
        <v>32</v>
      </c>
      <c r="P77" s="2">
        <v>0</v>
      </c>
      <c r="Q77" s="2">
        <v>0</v>
      </c>
      <c r="U77" t="s">
        <v>38</v>
      </c>
      <c r="W77" t="s">
        <v>34</v>
      </c>
      <c r="X77" s="2">
        <v>40</v>
      </c>
      <c r="Y77" t="s">
        <v>49</v>
      </c>
      <c r="Z77" t="s">
        <v>246</v>
      </c>
      <c r="AA77" s="2"/>
      <c r="AB77" s="2"/>
      <c r="AC77" s="2"/>
      <c r="AD77" s="2"/>
    </row>
    <row r="78" spans="1:30" x14ac:dyDescent="0.3">
      <c r="A78" t="s">
        <v>250</v>
      </c>
      <c r="B78" t="s">
        <v>251</v>
      </c>
      <c r="C78" t="s">
        <v>252</v>
      </c>
      <c r="D78">
        <v>4441304</v>
      </c>
      <c r="E78" t="s">
        <v>47</v>
      </c>
      <c r="F78">
        <v>2019</v>
      </c>
      <c r="I78" s="2">
        <v>0</v>
      </c>
      <c r="J78" s="2">
        <v>0</v>
      </c>
      <c r="K78" s="2">
        <v>0</v>
      </c>
      <c r="L78" s="2">
        <v>0</v>
      </c>
      <c r="M78" s="2">
        <v>0</v>
      </c>
      <c r="N78" s="2">
        <v>0</v>
      </c>
      <c r="O78" s="2">
        <v>0</v>
      </c>
      <c r="P78" s="2">
        <v>0</v>
      </c>
      <c r="Q78" s="2">
        <v>0</v>
      </c>
      <c r="V78" t="s">
        <v>47</v>
      </c>
      <c r="W78" t="s">
        <v>34</v>
      </c>
      <c r="X78" s="2">
        <v>45</v>
      </c>
      <c r="Y78" t="s">
        <v>253</v>
      </c>
      <c r="Z78" t="s">
        <v>254</v>
      </c>
      <c r="AA78" s="2"/>
      <c r="AB78" s="2"/>
      <c r="AC78" s="2"/>
      <c r="AD78" s="2"/>
    </row>
    <row r="79" spans="1:30" x14ac:dyDescent="0.3">
      <c r="A79" t="s">
        <v>255</v>
      </c>
      <c r="B79" t="s">
        <v>255</v>
      </c>
      <c r="C79" t="s">
        <v>256</v>
      </c>
      <c r="D79">
        <v>9264829</v>
      </c>
      <c r="E79" t="s">
        <v>47</v>
      </c>
      <c r="F79">
        <v>2019</v>
      </c>
      <c r="I79" s="2">
        <v>13.95</v>
      </c>
      <c r="J79" s="2">
        <v>0.75</v>
      </c>
      <c r="K79" s="2">
        <v>6.6</v>
      </c>
      <c r="L79" s="2">
        <v>6.6</v>
      </c>
      <c r="M79" s="2">
        <v>0</v>
      </c>
      <c r="N79" s="2">
        <v>16</v>
      </c>
      <c r="O79" s="2">
        <v>0</v>
      </c>
      <c r="P79" s="2">
        <v>0</v>
      </c>
      <c r="Q79" s="2">
        <v>0</v>
      </c>
      <c r="V79" t="s">
        <v>47</v>
      </c>
      <c r="W79" t="s">
        <v>48</v>
      </c>
      <c r="X79" s="2">
        <v>168</v>
      </c>
      <c r="Y79" t="s">
        <v>49</v>
      </c>
      <c r="Z79" t="s">
        <v>257</v>
      </c>
      <c r="AA79" s="2"/>
      <c r="AB79" s="2"/>
      <c r="AC79" s="2"/>
      <c r="AD79" s="2"/>
    </row>
    <row r="80" spans="1:30" x14ac:dyDescent="0.3">
      <c r="A80" t="s">
        <v>255</v>
      </c>
      <c r="B80" t="s">
        <v>255</v>
      </c>
      <c r="C80" t="s">
        <v>258</v>
      </c>
      <c r="D80">
        <v>9223411</v>
      </c>
      <c r="E80" t="s">
        <v>47</v>
      </c>
      <c r="F80">
        <v>2019</v>
      </c>
      <c r="I80" s="2">
        <v>4.05</v>
      </c>
      <c r="J80" s="2">
        <v>0.75</v>
      </c>
      <c r="K80" s="2">
        <v>1.65</v>
      </c>
      <c r="L80" s="2">
        <v>1.65</v>
      </c>
      <c r="M80" s="2">
        <v>0</v>
      </c>
      <c r="N80" s="2">
        <v>4</v>
      </c>
      <c r="O80" s="2">
        <v>0</v>
      </c>
      <c r="P80" s="2">
        <v>0</v>
      </c>
      <c r="Q80" s="2">
        <v>0</v>
      </c>
      <c r="V80" t="s">
        <v>47</v>
      </c>
      <c r="W80" t="s">
        <v>48</v>
      </c>
      <c r="X80" s="2">
        <v>168</v>
      </c>
      <c r="Y80" t="s">
        <v>49</v>
      </c>
      <c r="Z80" t="s">
        <v>165</v>
      </c>
      <c r="AA80" s="2"/>
      <c r="AB80" s="2"/>
      <c r="AC80" s="2"/>
      <c r="AD80" s="2"/>
    </row>
    <row r="81" spans="1:30" x14ac:dyDescent="0.3">
      <c r="A81" t="s">
        <v>259</v>
      </c>
      <c r="B81" t="s">
        <v>260</v>
      </c>
      <c r="C81" t="s">
        <v>261</v>
      </c>
      <c r="D81">
        <v>6232669</v>
      </c>
      <c r="E81" t="s">
        <v>262</v>
      </c>
      <c r="F81">
        <v>2019</v>
      </c>
      <c r="I81" s="2">
        <v>8</v>
      </c>
      <c r="J81" s="2">
        <v>1</v>
      </c>
      <c r="K81" s="2">
        <v>7</v>
      </c>
      <c r="L81" s="2">
        <v>0</v>
      </c>
      <c r="M81" s="2">
        <v>0</v>
      </c>
      <c r="N81" s="2">
        <v>0</v>
      </c>
      <c r="O81" s="2">
        <v>70</v>
      </c>
      <c r="P81" s="2">
        <v>0</v>
      </c>
      <c r="Q81" s="2">
        <v>0</v>
      </c>
      <c r="S81" t="s">
        <v>262</v>
      </c>
      <c r="W81" t="s">
        <v>34</v>
      </c>
      <c r="X81" s="2">
        <v>70.5</v>
      </c>
      <c r="Y81" t="s">
        <v>55</v>
      </c>
      <c r="Z81" t="s">
        <v>56</v>
      </c>
      <c r="AA81" s="2"/>
      <c r="AB81" s="2"/>
      <c r="AC81" s="2"/>
      <c r="AD81" s="2"/>
    </row>
    <row r="82" spans="1:30" x14ac:dyDescent="0.3">
      <c r="A82" t="s">
        <v>263</v>
      </c>
      <c r="B82" t="s">
        <v>263</v>
      </c>
      <c r="C82" t="s">
        <v>264</v>
      </c>
      <c r="D82">
        <v>2837121</v>
      </c>
      <c r="E82" t="s">
        <v>38</v>
      </c>
      <c r="F82">
        <v>2019</v>
      </c>
      <c r="G82" t="s">
        <v>760</v>
      </c>
      <c r="I82" s="2">
        <v>10.029999999999999</v>
      </c>
      <c r="J82" s="2">
        <v>0.64</v>
      </c>
      <c r="K82" s="2">
        <v>7.47</v>
      </c>
      <c r="L82" s="2">
        <v>1.92</v>
      </c>
      <c r="M82" s="2">
        <v>0</v>
      </c>
      <c r="N82" s="2">
        <v>16</v>
      </c>
      <c r="O82" s="2">
        <v>0</v>
      </c>
      <c r="P82" s="2">
        <v>0</v>
      </c>
      <c r="Q82" s="2">
        <v>0</v>
      </c>
      <c r="S82">
        <v>0</v>
      </c>
      <c r="T82" t="s">
        <v>38</v>
      </c>
      <c r="U82">
        <v>0</v>
      </c>
      <c r="V82">
        <v>0</v>
      </c>
      <c r="W82" t="s">
        <v>48</v>
      </c>
      <c r="X82" s="2">
        <v>168</v>
      </c>
      <c r="Y82" t="s">
        <v>90</v>
      </c>
      <c r="Z82" t="s">
        <v>93</v>
      </c>
      <c r="AA82" s="2">
        <v>0</v>
      </c>
      <c r="AB82" s="2">
        <v>0</v>
      </c>
      <c r="AC82" s="2">
        <v>0</v>
      </c>
      <c r="AD82" s="2">
        <v>0</v>
      </c>
    </row>
    <row r="83" spans="1:30" x14ac:dyDescent="0.3">
      <c r="A83" t="s">
        <v>263</v>
      </c>
      <c r="B83" t="s">
        <v>263</v>
      </c>
      <c r="C83" t="s">
        <v>265</v>
      </c>
      <c r="D83">
        <v>3754207</v>
      </c>
      <c r="E83" t="s">
        <v>38</v>
      </c>
      <c r="F83">
        <v>2019</v>
      </c>
      <c r="G83" t="s">
        <v>760</v>
      </c>
      <c r="I83" s="2">
        <v>52.67</v>
      </c>
      <c r="J83" s="2">
        <v>3.36</v>
      </c>
      <c r="K83" s="2">
        <v>39.229999999999997</v>
      </c>
      <c r="L83" s="2">
        <v>10.08</v>
      </c>
      <c r="M83" s="2">
        <v>0</v>
      </c>
      <c r="N83" s="2">
        <v>86</v>
      </c>
      <c r="O83" s="2">
        <v>0</v>
      </c>
      <c r="P83" s="2">
        <v>0</v>
      </c>
      <c r="Q83" s="2">
        <v>0</v>
      </c>
      <c r="S83">
        <v>0</v>
      </c>
      <c r="T83">
        <v>0</v>
      </c>
      <c r="U83" t="s">
        <v>38</v>
      </c>
      <c r="V83">
        <v>0</v>
      </c>
      <c r="W83" t="s">
        <v>48</v>
      </c>
      <c r="X83" s="2">
        <v>168</v>
      </c>
      <c r="Y83" t="s">
        <v>767</v>
      </c>
      <c r="Z83" t="s">
        <v>266</v>
      </c>
      <c r="AA83" s="2">
        <v>0</v>
      </c>
      <c r="AB83" s="2">
        <v>0</v>
      </c>
      <c r="AC83" s="2">
        <v>0</v>
      </c>
      <c r="AD83" s="2">
        <v>0</v>
      </c>
    </row>
    <row r="84" spans="1:30" x14ac:dyDescent="0.3">
      <c r="A84" t="s">
        <v>267</v>
      </c>
      <c r="B84" t="s">
        <v>267</v>
      </c>
      <c r="C84" t="s">
        <v>124</v>
      </c>
      <c r="D84">
        <v>9593192</v>
      </c>
      <c r="E84" t="s">
        <v>42</v>
      </c>
      <c r="F84">
        <v>2019</v>
      </c>
      <c r="I84" s="2">
        <v>34.5</v>
      </c>
      <c r="J84" s="2">
        <v>2.5</v>
      </c>
      <c r="K84" s="2">
        <v>21</v>
      </c>
      <c r="L84" s="2">
        <v>11</v>
      </c>
      <c r="M84" s="2">
        <v>0</v>
      </c>
      <c r="N84" s="2">
        <v>84</v>
      </c>
      <c r="O84" s="2">
        <v>0</v>
      </c>
      <c r="P84" s="2">
        <v>0</v>
      </c>
      <c r="Q84" s="2">
        <v>0</v>
      </c>
      <c r="T84" t="s">
        <v>42</v>
      </c>
      <c r="W84" t="s">
        <v>48</v>
      </c>
      <c r="X84" s="2">
        <v>168</v>
      </c>
      <c r="Y84" t="s">
        <v>90</v>
      </c>
      <c r="Z84" t="s">
        <v>93</v>
      </c>
      <c r="AA84" s="2">
        <v>0</v>
      </c>
      <c r="AB84" s="2">
        <v>0</v>
      </c>
      <c r="AC84" s="2">
        <v>0</v>
      </c>
      <c r="AD84" s="2">
        <v>0</v>
      </c>
    </row>
    <row r="85" spans="1:30" x14ac:dyDescent="0.3">
      <c r="A85" t="s">
        <v>268</v>
      </c>
      <c r="B85" t="s">
        <v>268</v>
      </c>
      <c r="C85" t="s">
        <v>269</v>
      </c>
      <c r="D85">
        <v>6565956</v>
      </c>
      <c r="E85" t="s">
        <v>157</v>
      </c>
      <c r="F85">
        <v>2019</v>
      </c>
      <c r="I85" s="2">
        <v>21.68</v>
      </c>
      <c r="J85" s="2">
        <v>1.22</v>
      </c>
      <c r="K85" s="2">
        <v>11.2</v>
      </c>
      <c r="L85" s="2">
        <v>9.26</v>
      </c>
      <c r="M85" s="2">
        <v>0</v>
      </c>
      <c r="N85" s="2">
        <v>55</v>
      </c>
      <c r="O85" s="2">
        <v>0</v>
      </c>
      <c r="P85" s="2">
        <v>0</v>
      </c>
      <c r="Q85" s="2">
        <v>0</v>
      </c>
      <c r="T85" t="s">
        <v>157</v>
      </c>
      <c r="W85" t="s">
        <v>48</v>
      </c>
      <c r="X85" s="2">
        <v>168</v>
      </c>
      <c r="Y85" t="s">
        <v>90</v>
      </c>
      <c r="Z85" t="s">
        <v>93</v>
      </c>
      <c r="AA85" s="2"/>
      <c r="AB85" s="2"/>
      <c r="AC85" s="2"/>
      <c r="AD85" s="2"/>
    </row>
    <row r="86" spans="1:30" x14ac:dyDescent="0.3">
      <c r="A86" t="s">
        <v>268</v>
      </c>
      <c r="B86" t="s">
        <v>268</v>
      </c>
      <c r="C86" t="s">
        <v>270</v>
      </c>
      <c r="D86">
        <v>1878615</v>
      </c>
      <c r="E86" t="s">
        <v>157</v>
      </c>
      <c r="F86">
        <v>2019</v>
      </c>
      <c r="I86" s="2">
        <v>1.07</v>
      </c>
      <c r="J86" s="2">
        <v>0.05</v>
      </c>
      <c r="K86" s="2">
        <v>0.55000000000000004</v>
      </c>
      <c r="L86" s="2">
        <v>0.47</v>
      </c>
      <c r="M86" s="2">
        <v>0</v>
      </c>
      <c r="N86" s="2">
        <v>3</v>
      </c>
      <c r="O86" s="2">
        <v>0</v>
      </c>
      <c r="P86" s="2">
        <v>0</v>
      </c>
      <c r="Q86" s="2">
        <v>0</v>
      </c>
      <c r="T86" t="s">
        <v>157</v>
      </c>
      <c r="W86" t="s">
        <v>48</v>
      </c>
      <c r="X86" s="2">
        <v>168</v>
      </c>
      <c r="Y86" t="s">
        <v>125</v>
      </c>
      <c r="Z86" t="s">
        <v>93</v>
      </c>
      <c r="AA86" s="2"/>
      <c r="AB86" s="2"/>
      <c r="AC86" s="2"/>
      <c r="AD86" s="2"/>
    </row>
    <row r="87" spans="1:30" x14ac:dyDescent="0.3">
      <c r="A87" t="s">
        <v>268</v>
      </c>
      <c r="B87" t="s">
        <v>268</v>
      </c>
      <c r="C87" t="s">
        <v>271</v>
      </c>
      <c r="D87">
        <v>9924037</v>
      </c>
      <c r="E87" t="s">
        <v>42</v>
      </c>
      <c r="F87">
        <v>2019</v>
      </c>
      <c r="I87" s="2">
        <v>7.3</v>
      </c>
      <c r="J87" s="2">
        <v>0.15</v>
      </c>
      <c r="K87" s="2">
        <v>5.5</v>
      </c>
      <c r="L87" s="2">
        <v>1.65</v>
      </c>
      <c r="M87" s="2">
        <v>0</v>
      </c>
      <c r="N87" s="2">
        <v>10</v>
      </c>
      <c r="O87" s="2">
        <v>0</v>
      </c>
      <c r="P87" s="2">
        <v>0</v>
      </c>
      <c r="Q87" s="2">
        <v>0</v>
      </c>
      <c r="U87" t="s">
        <v>42</v>
      </c>
      <c r="W87" t="s">
        <v>48</v>
      </c>
      <c r="X87" s="2">
        <v>168</v>
      </c>
      <c r="Y87" t="s">
        <v>125</v>
      </c>
      <c r="Z87" t="s">
        <v>266</v>
      </c>
      <c r="AA87" s="2"/>
      <c r="AB87" s="2"/>
      <c r="AC87" s="2"/>
      <c r="AD87" s="2"/>
    </row>
    <row r="88" spans="1:30" x14ac:dyDescent="0.3">
      <c r="A88" t="s">
        <v>168</v>
      </c>
      <c r="B88" t="s">
        <v>272</v>
      </c>
      <c r="C88" t="s">
        <v>273</v>
      </c>
      <c r="D88">
        <v>9940787</v>
      </c>
      <c r="E88" t="s">
        <v>224</v>
      </c>
      <c r="F88">
        <v>2019</v>
      </c>
      <c r="I88" s="2">
        <v>10.65</v>
      </c>
      <c r="J88" s="2">
        <v>1.1499999999999999</v>
      </c>
      <c r="K88" s="2">
        <v>9.5</v>
      </c>
      <c r="L88" s="2">
        <v>0</v>
      </c>
      <c r="M88" s="2">
        <v>0</v>
      </c>
      <c r="N88" s="2">
        <v>0</v>
      </c>
      <c r="O88" s="2">
        <v>120</v>
      </c>
      <c r="P88" s="2">
        <v>0</v>
      </c>
      <c r="Q88" s="2">
        <v>0</v>
      </c>
      <c r="S88" t="s">
        <v>224</v>
      </c>
      <c r="W88" t="s">
        <v>34</v>
      </c>
      <c r="X88" s="2">
        <v>58.5</v>
      </c>
      <c r="Y88" t="s">
        <v>90</v>
      </c>
      <c r="Z88" t="s">
        <v>65</v>
      </c>
      <c r="AA88" s="2">
        <v>0</v>
      </c>
      <c r="AB88" s="2">
        <v>0</v>
      </c>
      <c r="AC88" s="2">
        <v>0</v>
      </c>
      <c r="AD88" s="2">
        <v>0</v>
      </c>
    </row>
    <row r="89" spans="1:30" x14ac:dyDescent="0.3">
      <c r="A89" t="s">
        <v>154</v>
      </c>
      <c r="B89" t="s">
        <v>272</v>
      </c>
      <c r="C89" t="s">
        <v>274</v>
      </c>
      <c r="D89">
        <v>2506443</v>
      </c>
      <c r="E89" t="s">
        <v>224</v>
      </c>
      <c r="F89">
        <v>2019</v>
      </c>
      <c r="I89" s="2">
        <v>2.41</v>
      </c>
      <c r="J89" s="2">
        <v>0.35</v>
      </c>
      <c r="K89" s="2">
        <v>2</v>
      </c>
      <c r="L89" s="2">
        <v>0.06</v>
      </c>
      <c r="M89" s="2">
        <v>0</v>
      </c>
      <c r="N89" s="2">
        <v>0</v>
      </c>
      <c r="O89" s="2">
        <v>0</v>
      </c>
      <c r="P89" s="2">
        <v>15</v>
      </c>
      <c r="Q89" s="2">
        <v>0</v>
      </c>
      <c r="S89" t="s">
        <v>224</v>
      </c>
      <c r="W89" t="s">
        <v>70</v>
      </c>
      <c r="X89" s="2">
        <v>40</v>
      </c>
      <c r="Y89" t="s">
        <v>125</v>
      </c>
      <c r="Z89" t="s">
        <v>56</v>
      </c>
      <c r="AA89" s="2"/>
      <c r="AB89" s="2"/>
      <c r="AC89" s="2"/>
      <c r="AD89" s="2"/>
    </row>
    <row r="90" spans="1:30" x14ac:dyDescent="0.3">
      <c r="A90" t="s">
        <v>275</v>
      </c>
      <c r="B90" t="s">
        <v>272</v>
      </c>
      <c r="C90" t="s">
        <v>122</v>
      </c>
      <c r="D90">
        <v>4782003</v>
      </c>
      <c r="E90" t="s">
        <v>33</v>
      </c>
      <c r="F90">
        <v>2019</v>
      </c>
      <c r="I90" s="2">
        <v>26.74</v>
      </c>
      <c r="J90" s="2">
        <v>1.1499999999999999</v>
      </c>
      <c r="K90" s="2">
        <v>18</v>
      </c>
      <c r="L90" s="2">
        <v>7.59</v>
      </c>
      <c r="M90" s="2">
        <v>0</v>
      </c>
      <c r="N90" s="2">
        <v>43</v>
      </c>
      <c r="O90" s="2">
        <v>0</v>
      </c>
      <c r="P90" s="2">
        <v>0</v>
      </c>
      <c r="Q90" s="2">
        <v>0</v>
      </c>
      <c r="T90" t="s">
        <v>33</v>
      </c>
      <c r="W90" t="s">
        <v>48</v>
      </c>
      <c r="X90" s="2">
        <v>168</v>
      </c>
      <c r="Y90" t="s">
        <v>90</v>
      </c>
      <c r="Z90" t="s">
        <v>93</v>
      </c>
      <c r="AA90" s="2"/>
      <c r="AB90" s="2"/>
      <c r="AC90" s="2"/>
      <c r="AD90" s="2"/>
    </row>
    <row r="91" spans="1:30" x14ac:dyDescent="0.3">
      <c r="A91" t="s">
        <v>142</v>
      </c>
      <c r="B91" t="s">
        <v>272</v>
      </c>
      <c r="C91" t="s">
        <v>276</v>
      </c>
      <c r="D91">
        <v>4075651</v>
      </c>
      <c r="E91" t="s">
        <v>224</v>
      </c>
      <c r="F91">
        <v>2019</v>
      </c>
      <c r="I91" s="2">
        <v>3.2</v>
      </c>
      <c r="J91" s="2">
        <v>0.35</v>
      </c>
      <c r="K91" s="2">
        <v>2</v>
      </c>
      <c r="L91" s="2">
        <v>0.85</v>
      </c>
      <c r="M91" s="2">
        <v>0</v>
      </c>
      <c r="N91" s="2">
        <v>6</v>
      </c>
      <c r="O91" s="2">
        <v>0</v>
      </c>
      <c r="P91" s="2">
        <v>0</v>
      </c>
      <c r="Q91" s="2">
        <v>0</v>
      </c>
      <c r="T91" t="s">
        <v>224</v>
      </c>
      <c r="W91" t="s">
        <v>48</v>
      </c>
      <c r="X91" s="2">
        <v>168</v>
      </c>
      <c r="Y91" t="s">
        <v>208</v>
      </c>
      <c r="Z91" t="s">
        <v>56</v>
      </c>
      <c r="AA91" s="2"/>
      <c r="AB91" s="2"/>
      <c r="AC91" s="2"/>
      <c r="AD91" s="2"/>
    </row>
    <row r="92" spans="1:30" x14ac:dyDescent="0.3">
      <c r="A92" t="s">
        <v>277</v>
      </c>
      <c r="B92" t="s">
        <v>278</v>
      </c>
      <c r="C92" t="s">
        <v>279</v>
      </c>
      <c r="D92">
        <v>5020855</v>
      </c>
      <c r="E92" t="s">
        <v>40</v>
      </c>
      <c r="F92">
        <v>2019</v>
      </c>
      <c r="I92" s="2">
        <v>8.51</v>
      </c>
      <c r="J92" s="2">
        <v>1</v>
      </c>
      <c r="K92" s="2">
        <v>6.31</v>
      </c>
      <c r="L92" s="2">
        <v>0</v>
      </c>
      <c r="M92" s="2">
        <v>1.2</v>
      </c>
      <c r="N92" s="2">
        <v>0</v>
      </c>
      <c r="O92" s="2">
        <v>0</v>
      </c>
      <c r="P92" s="2">
        <v>40</v>
      </c>
      <c r="Q92" s="2">
        <v>0</v>
      </c>
      <c r="T92" t="s">
        <v>40</v>
      </c>
      <c r="W92" t="s">
        <v>70</v>
      </c>
      <c r="X92" s="2">
        <v>37.5</v>
      </c>
      <c r="Y92" t="s">
        <v>280</v>
      </c>
      <c r="Z92" t="s">
        <v>141</v>
      </c>
      <c r="AA92" s="2"/>
      <c r="AB92" s="2"/>
      <c r="AC92" s="2"/>
      <c r="AD92" s="2"/>
    </row>
    <row r="93" spans="1:30" x14ac:dyDescent="0.3">
      <c r="A93" t="s">
        <v>277</v>
      </c>
      <c r="B93" t="s">
        <v>278</v>
      </c>
      <c r="C93" t="s">
        <v>281</v>
      </c>
      <c r="D93">
        <v>2039109</v>
      </c>
      <c r="E93" t="s">
        <v>207</v>
      </c>
      <c r="F93">
        <v>2019</v>
      </c>
      <c r="I93" s="2">
        <v>0.55000000000000004</v>
      </c>
      <c r="J93" s="2">
        <v>0.05</v>
      </c>
      <c r="K93" s="2">
        <v>0.5</v>
      </c>
      <c r="L93" s="2">
        <v>0</v>
      </c>
      <c r="M93" s="2">
        <v>0</v>
      </c>
      <c r="N93" s="2">
        <v>0</v>
      </c>
      <c r="O93" s="2">
        <v>5</v>
      </c>
      <c r="P93" s="2">
        <v>0</v>
      </c>
      <c r="Q93" s="2">
        <v>0</v>
      </c>
      <c r="T93" t="s">
        <v>207</v>
      </c>
      <c r="W93" t="s">
        <v>34</v>
      </c>
      <c r="X93" s="2">
        <v>168</v>
      </c>
      <c r="Y93" t="s">
        <v>282</v>
      </c>
      <c r="Z93" t="s">
        <v>257</v>
      </c>
      <c r="AA93" s="2">
        <v>0</v>
      </c>
      <c r="AB93" s="2">
        <v>0</v>
      </c>
      <c r="AC93" s="2">
        <v>0</v>
      </c>
      <c r="AD93" s="2">
        <v>0</v>
      </c>
    </row>
    <row r="94" spans="1:30" x14ac:dyDescent="0.3">
      <c r="A94" t="s">
        <v>277</v>
      </c>
      <c r="B94" t="s">
        <v>278</v>
      </c>
      <c r="C94" t="s">
        <v>283</v>
      </c>
      <c r="D94">
        <v>2039109</v>
      </c>
      <c r="E94" t="s">
        <v>40</v>
      </c>
      <c r="F94">
        <v>2019</v>
      </c>
      <c r="I94" s="2">
        <v>8.4499999999999993</v>
      </c>
      <c r="J94" s="2">
        <v>0.95</v>
      </c>
      <c r="K94" s="2">
        <v>7.5</v>
      </c>
      <c r="L94" s="2">
        <v>0</v>
      </c>
      <c r="M94" s="2">
        <v>0</v>
      </c>
      <c r="N94" s="2">
        <v>0</v>
      </c>
      <c r="O94" s="2">
        <v>50</v>
      </c>
      <c r="P94" s="2">
        <v>0</v>
      </c>
      <c r="Q94" s="2">
        <v>0</v>
      </c>
      <c r="T94" t="s">
        <v>40</v>
      </c>
      <c r="W94" t="s">
        <v>34</v>
      </c>
      <c r="X94" s="2">
        <v>168</v>
      </c>
      <c r="Y94" t="s">
        <v>282</v>
      </c>
      <c r="Z94" t="s">
        <v>257</v>
      </c>
      <c r="AA94" s="2">
        <v>0</v>
      </c>
      <c r="AB94" s="2">
        <v>0</v>
      </c>
      <c r="AC94" s="2">
        <v>0</v>
      </c>
      <c r="AD94" s="2">
        <v>0</v>
      </c>
    </row>
    <row r="95" spans="1:30" x14ac:dyDescent="0.3">
      <c r="A95" t="s">
        <v>284</v>
      </c>
      <c r="B95" t="s">
        <v>45</v>
      </c>
      <c r="C95" t="s">
        <v>285</v>
      </c>
      <c r="D95">
        <v>2028356</v>
      </c>
      <c r="E95" t="s">
        <v>286</v>
      </c>
      <c r="F95">
        <v>2019</v>
      </c>
      <c r="I95" s="2">
        <v>10.25</v>
      </c>
      <c r="J95" s="2">
        <v>0.9</v>
      </c>
      <c r="K95" s="2">
        <v>9.35</v>
      </c>
      <c r="L95" s="2">
        <v>0</v>
      </c>
      <c r="M95" s="2">
        <v>0</v>
      </c>
      <c r="N95" s="2">
        <v>0</v>
      </c>
      <c r="O95" s="2">
        <v>200</v>
      </c>
      <c r="P95" s="2">
        <v>0</v>
      </c>
      <c r="Q95" s="2">
        <v>0</v>
      </c>
      <c r="S95" t="s">
        <v>286</v>
      </c>
      <c r="W95" t="s">
        <v>34</v>
      </c>
      <c r="X95" s="2">
        <v>42.5</v>
      </c>
      <c r="Y95" t="s">
        <v>55</v>
      </c>
      <c r="Z95" t="s">
        <v>56</v>
      </c>
      <c r="AA95" s="2"/>
      <c r="AB95" s="2"/>
      <c r="AC95" s="2"/>
      <c r="AD95" s="2"/>
    </row>
    <row r="96" spans="1:30" x14ac:dyDescent="0.3">
      <c r="A96" t="s">
        <v>287</v>
      </c>
      <c r="B96" t="s">
        <v>45</v>
      </c>
      <c r="C96" t="s">
        <v>288</v>
      </c>
      <c r="D96">
        <v>7741294</v>
      </c>
      <c r="E96" t="s">
        <v>289</v>
      </c>
      <c r="F96">
        <v>2019</v>
      </c>
      <c r="I96" s="2">
        <v>4</v>
      </c>
      <c r="J96" s="2">
        <v>1</v>
      </c>
      <c r="K96" s="2">
        <v>3</v>
      </c>
      <c r="L96" s="2">
        <v>0</v>
      </c>
      <c r="M96" s="2">
        <v>0</v>
      </c>
      <c r="N96" s="2">
        <v>0</v>
      </c>
      <c r="O96" s="2">
        <v>125</v>
      </c>
      <c r="P96" s="2">
        <v>0</v>
      </c>
      <c r="Q96" s="2">
        <v>0</v>
      </c>
      <c r="S96" t="s">
        <v>289</v>
      </c>
      <c r="W96" t="s">
        <v>34</v>
      </c>
      <c r="X96" s="2">
        <v>42.5</v>
      </c>
      <c r="Y96" t="s">
        <v>61</v>
      </c>
      <c r="Z96" t="s">
        <v>98</v>
      </c>
      <c r="AA96" s="2"/>
      <c r="AB96" s="2"/>
      <c r="AC96" s="2"/>
      <c r="AD96" s="2"/>
    </row>
    <row r="97" spans="1:30" x14ac:dyDescent="0.3">
      <c r="A97" t="s">
        <v>45</v>
      </c>
      <c r="B97" t="s">
        <v>45</v>
      </c>
      <c r="C97" t="s">
        <v>290</v>
      </c>
      <c r="D97">
        <v>5947102</v>
      </c>
      <c r="E97" t="s">
        <v>33</v>
      </c>
      <c r="F97">
        <v>2019</v>
      </c>
      <c r="I97" s="2">
        <v>0.38</v>
      </c>
      <c r="J97" s="2">
        <v>0.1</v>
      </c>
      <c r="K97" s="2">
        <v>0.28000000000000003</v>
      </c>
      <c r="L97" s="2">
        <v>0</v>
      </c>
      <c r="M97" s="2">
        <v>0</v>
      </c>
      <c r="N97" s="2">
        <v>0</v>
      </c>
      <c r="O97" s="2">
        <v>78</v>
      </c>
      <c r="P97" s="2">
        <v>0</v>
      </c>
      <c r="Q97" s="2">
        <v>0</v>
      </c>
      <c r="T97" t="s">
        <v>33</v>
      </c>
      <c r="W97" t="s">
        <v>34</v>
      </c>
      <c r="X97" s="2">
        <v>168</v>
      </c>
      <c r="Y97" t="s">
        <v>55</v>
      </c>
      <c r="Z97" t="s">
        <v>93</v>
      </c>
      <c r="AA97" s="2"/>
      <c r="AB97" s="2"/>
      <c r="AC97" s="2"/>
      <c r="AD97" s="2"/>
    </row>
    <row r="98" spans="1:30" x14ac:dyDescent="0.3">
      <c r="A98" t="s">
        <v>45</v>
      </c>
      <c r="B98" t="s">
        <v>45</v>
      </c>
      <c r="C98" t="s">
        <v>291</v>
      </c>
      <c r="D98">
        <v>6466112</v>
      </c>
      <c r="E98" t="s">
        <v>47</v>
      </c>
      <c r="F98">
        <v>2019</v>
      </c>
      <c r="I98" s="2">
        <v>0.4</v>
      </c>
      <c r="J98" s="2">
        <v>0.2</v>
      </c>
      <c r="K98" s="2">
        <v>0</v>
      </c>
      <c r="L98" s="2">
        <v>0.2</v>
      </c>
      <c r="M98" s="2">
        <v>0</v>
      </c>
      <c r="N98" s="2">
        <v>0</v>
      </c>
      <c r="O98" s="2">
        <v>12</v>
      </c>
      <c r="P98" s="2">
        <v>0</v>
      </c>
      <c r="Q98" s="2">
        <v>0</v>
      </c>
      <c r="V98" t="s">
        <v>47</v>
      </c>
      <c r="W98" t="s">
        <v>70</v>
      </c>
      <c r="X98" s="2">
        <v>10</v>
      </c>
      <c r="Y98" t="s">
        <v>49</v>
      </c>
      <c r="Z98" t="s">
        <v>50</v>
      </c>
      <c r="AA98" s="2"/>
      <c r="AB98" s="2"/>
      <c r="AC98" s="2"/>
      <c r="AD98" s="2"/>
    </row>
    <row r="99" spans="1:30" x14ac:dyDescent="0.3">
      <c r="A99" t="s">
        <v>292</v>
      </c>
      <c r="B99" t="s">
        <v>45</v>
      </c>
      <c r="C99" t="s">
        <v>293</v>
      </c>
      <c r="D99">
        <v>4167967</v>
      </c>
      <c r="E99" t="s">
        <v>47</v>
      </c>
      <c r="F99">
        <v>2019</v>
      </c>
      <c r="I99" s="2">
        <v>0</v>
      </c>
      <c r="J99" s="2">
        <v>0</v>
      </c>
      <c r="K99" s="2">
        <v>0</v>
      </c>
      <c r="L99" s="2">
        <v>0</v>
      </c>
      <c r="M99" s="2">
        <v>0</v>
      </c>
      <c r="N99" s="2">
        <v>0</v>
      </c>
      <c r="O99" s="2">
        <v>0</v>
      </c>
      <c r="P99" s="2">
        <v>0</v>
      </c>
      <c r="Q99" s="2">
        <v>0</v>
      </c>
      <c r="V99" t="s">
        <v>47</v>
      </c>
      <c r="W99" t="s">
        <v>48</v>
      </c>
      <c r="X99" s="2">
        <v>168</v>
      </c>
      <c r="Y99" t="s">
        <v>49</v>
      </c>
      <c r="Z99" t="s">
        <v>257</v>
      </c>
      <c r="AA99" s="2"/>
      <c r="AB99" s="2"/>
      <c r="AC99" s="2"/>
      <c r="AD99" s="2"/>
    </row>
    <row r="100" spans="1:30" x14ac:dyDescent="0.3">
      <c r="A100" t="s">
        <v>294</v>
      </c>
      <c r="B100" t="s">
        <v>45</v>
      </c>
      <c r="C100" t="s">
        <v>295</v>
      </c>
      <c r="D100">
        <v>6627771</v>
      </c>
      <c r="E100" t="s">
        <v>47</v>
      </c>
      <c r="F100">
        <v>2019</v>
      </c>
      <c r="I100" s="2">
        <v>0.3</v>
      </c>
      <c r="J100" s="2">
        <v>0.1</v>
      </c>
      <c r="K100" s="2">
        <v>0.2</v>
      </c>
      <c r="L100" s="2">
        <v>0</v>
      </c>
      <c r="M100" s="2">
        <v>0</v>
      </c>
      <c r="N100" s="2">
        <v>2</v>
      </c>
      <c r="O100" s="2">
        <v>0</v>
      </c>
      <c r="P100" s="2">
        <v>0</v>
      </c>
      <c r="Q100" s="2">
        <v>0</v>
      </c>
      <c r="V100" t="s">
        <v>47</v>
      </c>
      <c r="W100" t="s">
        <v>48</v>
      </c>
      <c r="X100" s="2">
        <v>10</v>
      </c>
      <c r="Y100" t="s">
        <v>55</v>
      </c>
      <c r="Z100" t="s">
        <v>257</v>
      </c>
      <c r="AA100" s="2"/>
      <c r="AB100" s="2"/>
      <c r="AC100" s="2"/>
      <c r="AD100" s="2"/>
    </row>
    <row r="101" spans="1:30" x14ac:dyDescent="0.3">
      <c r="A101" t="s">
        <v>294</v>
      </c>
      <c r="B101" t="s">
        <v>45</v>
      </c>
      <c r="C101" t="s">
        <v>296</v>
      </c>
      <c r="D101">
        <v>3854293</v>
      </c>
      <c r="E101" t="s">
        <v>47</v>
      </c>
      <c r="F101">
        <v>2019</v>
      </c>
      <c r="I101" s="2">
        <v>0</v>
      </c>
      <c r="J101" s="2">
        <v>0</v>
      </c>
      <c r="K101" s="2">
        <v>0</v>
      </c>
      <c r="L101" s="2">
        <v>0</v>
      </c>
      <c r="M101" s="2">
        <v>0</v>
      </c>
      <c r="N101" s="2">
        <v>0</v>
      </c>
      <c r="O101" s="2">
        <v>0</v>
      </c>
      <c r="P101" s="2">
        <v>0</v>
      </c>
      <c r="Q101" s="2">
        <v>0</v>
      </c>
      <c r="V101" t="s">
        <v>47</v>
      </c>
      <c r="W101" t="s">
        <v>48</v>
      </c>
      <c r="X101" s="2">
        <v>168</v>
      </c>
      <c r="Y101" t="s">
        <v>49</v>
      </c>
      <c r="Z101" t="s">
        <v>257</v>
      </c>
      <c r="AA101" s="2"/>
      <c r="AB101" s="2"/>
      <c r="AC101" s="2"/>
      <c r="AD101" s="2"/>
    </row>
    <row r="102" spans="1:30" x14ac:dyDescent="0.3">
      <c r="A102" t="s">
        <v>297</v>
      </c>
      <c r="B102" t="s">
        <v>298</v>
      </c>
      <c r="C102" t="s">
        <v>299</v>
      </c>
      <c r="D102">
        <v>3110951</v>
      </c>
      <c r="E102" t="s">
        <v>300</v>
      </c>
      <c r="F102">
        <v>2019</v>
      </c>
      <c r="I102" s="2">
        <v>0.27</v>
      </c>
      <c r="J102" s="2">
        <v>0.01</v>
      </c>
      <c r="K102" s="2">
        <v>0.26</v>
      </c>
      <c r="L102" s="2">
        <v>0</v>
      </c>
      <c r="M102" s="2">
        <v>0</v>
      </c>
      <c r="N102" s="2">
        <v>0</v>
      </c>
      <c r="O102" s="2">
        <v>39</v>
      </c>
      <c r="P102" s="2">
        <v>0</v>
      </c>
      <c r="Q102" s="2">
        <v>0</v>
      </c>
      <c r="S102" t="s">
        <v>300</v>
      </c>
      <c r="W102" t="s">
        <v>34</v>
      </c>
      <c r="X102" s="2">
        <v>85</v>
      </c>
      <c r="Y102" t="s">
        <v>77</v>
      </c>
      <c r="Z102" t="s">
        <v>98</v>
      </c>
      <c r="AA102" s="2">
        <v>0</v>
      </c>
      <c r="AB102" s="2">
        <v>0</v>
      </c>
      <c r="AC102" s="2">
        <v>0</v>
      </c>
      <c r="AD102" s="2">
        <v>0</v>
      </c>
    </row>
    <row r="103" spans="1:30" x14ac:dyDescent="0.3">
      <c r="A103" t="s">
        <v>297</v>
      </c>
      <c r="B103" t="s">
        <v>298</v>
      </c>
      <c r="C103" t="s">
        <v>301</v>
      </c>
      <c r="D103">
        <v>3110951</v>
      </c>
      <c r="E103" t="s">
        <v>42</v>
      </c>
      <c r="F103">
        <v>2019</v>
      </c>
      <c r="I103" s="2">
        <v>4.03</v>
      </c>
      <c r="J103" s="2">
        <v>0.11</v>
      </c>
      <c r="K103" s="2">
        <v>3.92</v>
      </c>
      <c r="L103" s="2">
        <v>0</v>
      </c>
      <c r="M103" s="2">
        <v>0</v>
      </c>
      <c r="N103" s="2">
        <v>0</v>
      </c>
      <c r="O103" s="2">
        <v>39</v>
      </c>
      <c r="P103" s="2">
        <v>0</v>
      </c>
      <c r="Q103" s="2">
        <v>0</v>
      </c>
      <c r="S103" t="s">
        <v>42</v>
      </c>
      <c r="W103" t="s">
        <v>34</v>
      </c>
      <c r="X103" s="2">
        <v>85</v>
      </c>
      <c r="Y103" t="s">
        <v>77</v>
      </c>
      <c r="Z103" t="s">
        <v>98</v>
      </c>
      <c r="AA103" s="2">
        <v>0</v>
      </c>
      <c r="AB103" s="2">
        <v>0</v>
      </c>
      <c r="AC103" s="2">
        <v>0</v>
      </c>
      <c r="AD103" s="2">
        <v>0</v>
      </c>
    </row>
    <row r="104" spans="1:30" x14ac:dyDescent="0.3">
      <c r="A104" t="s">
        <v>297</v>
      </c>
      <c r="B104" t="s">
        <v>298</v>
      </c>
      <c r="C104" t="s">
        <v>108</v>
      </c>
      <c r="D104">
        <v>3110951</v>
      </c>
      <c r="E104" t="s">
        <v>109</v>
      </c>
      <c r="F104">
        <v>2019</v>
      </c>
      <c r="I104" s="2">
        <v>2.2000000000000002</v>
      </c>
      <c r="J104" s="2">
        <v>0.08</v>
      </c>
      <c r="K104" s="2">
        <v>2.12</v>
      </c>
      <c r="L104" s="2">
        <v>0</v>
      </c>
      <c r="M104" s="2">
        <v>0</v>
      </c>
      <c r="N104" s="2">
        <v>0</v>
      </c>
      <c r="O104" s="2">
        <v>39</v>
      </c>
      <c r="P104" s="2">
        <v>0</v>
      </c>
      <c r="Q104" s="2">
        <v>0</v>
      </c>
      <c r="S104" t="s">
        <v>109</v>
      </c>
      <c r="W104" t="s">
        <v>34</v>
      </c>
      <c r="X104" s="2">
        <v>85</v>
      </c>
      <c r="Y104" t="s">
        <v>77</v>
      </c>
      <c r="Z104" t="s">
        <v>98</v>
      </c>
      <c r="AA104" s="2">
        <v>0</v>
      </c>
      <c r="AB104" s="2">
        <v>0</v>
      </c>
      <c r="AC104" s="2">
        <v>0</v>
      </c>
      <c r="AD104" s="2">
        <v>0</v>
      </c>
    </row>
    <row r="105" spans="1:30" x14ac:dyDescent="0.3">
      <c r="A105" t="s">
        <v>302</v>
      </c>
      <c r="B105" t="s">
        <v>298</v>
      </c>
      <c r="C105" t="s">
        <v>303</v>
      </c>
      <c r="D105">
        <v>7459230</v>
      </c>
      <c r="E105" t="s">
        <v>42</v>
      </c>
      <c r="F105">
        <v>2019</v>
      </c>
      <c r="I105" s="2">
        <v>8.6999999999999993</v>
      </c>
      <c r="J105" s="2">
        <v>0.2</v>
      </c>
      <c r="K105" s="2">
        <v>8.5</v>
      </c>
      <c r="L105" s="2">
        <v>0</v>
      </c>
      <c r="M105" s="2">
        <v>0</v>
      </c>
      <c r="N105" s="2">
        <v>0</v>
      </c>
      <c r="O105" s="2">
        <v>80</v>
      </c>
      <c r="P105" s="2">
        <v>0</v>
      </c>
      <c r="Q105" s="2">
        <v>0</v>
      </c>
      <c r="T105" t="s">
        <v>42</v>
      </c>
      <c r="W105" t="s">
        <v>34</v>
      </c>
      <c r="X105" s="2">
        <v>168</v>
      </c>
      <c r="Y105" t="s">
        <v>77</v>
      </c>
      <c r="Z105" t="s">
        <v>56</v>
      </c>
      <c r="AA105" s="2">
        <v>0</v>
      </c>
      <c r="AB105" s="2">
        <v>0</v>
      </c>
      <c r="AC105" s="2">
        <v>0</v>
      </c>
      <c r="AD105" s="2">
        <v>0</v>
      </c>
    </row>
    <row r="106" spans="1:30" x14ac:dyDescent="0.3">
      <c r="A106" t="s">
        <v>302</v>
      </c>
      <c r="B106" t="s">
        <v>298</v>
      </c>
      <c r="C106" t="s">
        <v>304</v>
      </c>
      <c r="D106">
        <v>7459230</v>
      </c>
      <c r="E106" t="s">
        <v>157</v>
      </c>
      <c r="F106">
        <v>2019</v>
      </c>
      <c r="I106" s="2">
        <v>2.5499999999999998</v>
      </c>
      <c r="J106" s="2">
        <v>0.05</v>
      </c>
      <c r="K106" s="2">
        <v>2.5</v>
      </c>
      <c r="L106" s="2">
        <v>0</v>
      </c>
      <c r="M106" s="2">
        <v>0</v>
      </c>
      <c r="N106" s="2">
        <v>0</v>
      </c>
      <c r="O106" s="2">
        <v>80</v>
      </c>
      <c r="P106" s="2">
        <v>0</v>
      </c>
      <c r="Q106" s="2">
        <v>0</v>
      </c>
      <c r="T106" t="s">
        <v>157</v>
      </c>
      <c r="W106" t="s">
        <v>34</v>
      </c>
      <c r="X106" s="2">
        <v>168</v>
      </c>
      <c r="Y106" t="s">
        <v>77</v>
      </c>
      <c r="Z106" t="s">
        <v>56</v>
      </c>
      <c r="AA106" s="2"/>
      <c r="AB106" s="2"/>
      <c r="AC106" s="2"/>
      <c r="AD106" s="2"/>
    </row>
    <row r="107" spans="1:30" x14ac:dyDescent="0.3">
      <c r="A107" t="s">
        <v>305</v>
      </c>
      <c r="B107" t="s">
        <v>305</v>
      </c>
      <c r="C107" t="s">
        <v>306</v>
      </c>
      <c r="D107">
        <v>9268423</v>
      </c>
      <c r="E107" t="s">
        <v>38</v>
      </c>
      <c r="F107">
        <v>2019</v>
      </c>
      <c r="I107" s="2">
        <v>17.399999999999999</v>
      </c>
      <c r="J107" s="2">
        <v>0.7</v>
      </c>
      <c r="K107" s="2">
        <v>12.43</v>
      </c>
      <c r="L107" s="2">
        <v>0</v>
      </c>
      <c r="M107" s="2">
        <v>4.2699999999999996</v>
      </c>
      <c r="N107" s="2">
        <v>0</v>
      </c>
      <c r="O107" s="2">
        <v>0</v>
      </c>
      <c r="P107" s="2">
        <v>41</v>
      </c>
      <c r="Q107" s="2">
        <v>0</v>
      </c>
      <c r="T107" t="s">
        <v>38</v>
      </c>
      <c r="W107" t="s">
        <v>70</v>
      </c>
      <c r="X107" s="2">
        <v>45</v>
      </c>
      <c r="Y107" t="s">
        <v>49</v>
      </c>
      <c r="Z107" t="s">
        <v>141</v>
      </c>
      <c r="AA107" s="2"/>
      <c r="AB107" s="2"/>
      <c r="AC107" s="2"/>
      <c r="AD107" s="2"/>
    </row>
    <row r="108" spans="1:30" x14ac:dyDescent="0.3">
      <c r="A108" t="s">
        <v>305</v>
      </c>
      <c r="B108" t="s">
        <v>305</v>
      </c>
      <c r="C108" t="s">
        <v>307</v>
      </c>
      <c r="D108">
        <v>4497017</v>
      </c>
      <c r="E108" t="s">
        <v>38</v>
      </c>
      <c r="F108">
        <v>2019</v>
      </c>
      <c r="I108" s="2">
        <v>5.5</v>
      </c>
      <c r="J108" s="2">
        <v>0.5</v>
      </c>
      <c r="K108" s="2">
        <v>5</v>
      </c>
      <c r="L108" s="2">
        <v>0</v>
      </c>
      <c r="M108" s="2">
        <v>0</v>
      </c>
      <c r="N108" s="2">
        <v>8</v>
      </c>
      <c r="O108" s="2">
        <v>0</v>
      </c>
      <c r="P108" s="2">
        <v>0</v>
      </c>
      <c r="Q108" s="2">
        <v>0</v>
      </c>
      <c r="U108" t="s">
        <v>38</v>
      </c>
      <c r="W108" t="s">
        <v>48</v>
      </c>
      <c r="X108" s="2">
        <v>138</v>
      </c>
      <c r="Y108" t="s">
        <v>49</v>
      </c>
      <c r="Z108" t="s">
        <v>159</v>
      </c>
      <c r="AA108" s="2"/>
      <c r="AB108" s="2"/>
      <c r="AC108" s="2"/>
      <c r="AD108" s="2"/>
    </row>
    <row r="109" spans="1:30" x14ac:dyDescent="0.3">
      <c r="A109" t="s">
        <v>305</v>
      </c>
      <c r="B109" t="s">
        <v>305</v>
      </c>
      <c r="C109" t="s">
        <v>132</v>
      </c>
      <c r="D109">
        <v>2495303</v>
      </c>
      <c r="E109" t="s">
        <v>38</v>
      </c>
      <c r="F109">
        <v>2019</v>
      </c>
      <c r="I109" s="2">
        <v>8.59</v>
      </c>
      <c r="J109" s="2">
        <v>0.4</v>
      </c>
      <c r="K109" s="2">
        <v>8.19</v>
      </c>
      <c r="L109" s="2">
        <v>0</v>
      </c>
      <c r="M109" s="2">
        <v>0</v>
      </c>
      <c r="N109" s="2">
        <v>0</v>
      </c>
      <c r="O109" s="2">
        <v>65</v>
      </c>
      <c r="P109" s="2">
        <v>0</v>
      </c>
      <c r="Q109" s="2">
        <v>0</v>
      </c>
      <c r="T109" t="s">
        <v>38</v>
      </c>
      <c r="W109" t="s">
        <v>34</v>
      </c>
      <c r="X109" s="2">
        <v>168</v>
      </c>
      <c r="Y109" t="s">
        <v>77</v>
      </c>
      <c r="Z109" t="s">
        <v>257</v>
      </c>
      <c r="AA109" s="2"/>
      <c r="AB109" s="2"/>
      <c r="AC109" s="2"/>
      <c r="AD109" s="2"/>
    </row>
    <row r="110" spans="1:30" x14ac:dyDescent="0.3">
      <c r="A110" t="s">
        <v>308</v>
      </c>
      <c r="B110" t="s">
        <v>309</v>
      </c>
      <c r="C110" t="s">
        <v>310</v>
      </c>
      <c r="D110">
        <v>9949795</v>
      </c>
      <c r="E110" t="s">
        <v>234</v>
      </c>
      <c r="F110">
        <v>2019</v>
      </c>
      <c r="I110" s="2">
        <v>2.75</v>
      </c>
      <c r="J110" s="2">
        <v>0</v>
      </c>
      <c r="K110" s="2">
        <v>2.75</v>
      </c>
      <c r="L110" s="2">
        <v>0</v>
      </c>
      <c r="M110" s="2">
        <v>0</v>
      </c>
      <c r="N110" s="2">
        <v>0</v>
      </c>
      <c r="O110" s="2">
        <v>27</v>
      </c>
      <c r="P110" s="2">
        <v>0</v>
      </c>
      <c r="Q110" s="2">
        <v>0</v>
      </c>
      <c r="S110" t="s">
        <v>234</v>
      </c>
      <c r="W110" t="s">
        <v>34</v>
      </c>
      <c r="X110" s="2">
        <v>35</v>
      </c>
      <c r="Y110" t="s">
        <v>55</v>
      </c>
      <c r="Z110" t="s">
        <v>177</v>
      </c>
      <c r="AA110" s="2"/>
      <c r="AB110" s="2"/>
      <c r="AC110" s="2"/>
      <c r="AD110" s="2"/>
    </row>
    <row r="111" spans="1:30" x14ac:dyDescent="0.3">
      <c r="A111" t="s">
        <v>311</v>
      </c>
      <c r="B111" t="s">
        <v>312</v>
      </c>
      <c r="C111" t="s">
        <v>122</v>
      </c>
      <c r="D111">
        <v>5869239</v>
      </c>
      <c r="E111" t="s">
        <v>33</v>
      </c>
      <c r="F111">
        <v>2019</v>
      </c>
      <c r="I111" s="2">
        <v>43.3</v>
      </c>
      <c r="J111" s="2">
        <v>4</v>
      </c>
      <c r="K111" s="2">
        <v>27</v>
      </c>
      <c r="L111" s="2">
        <v>12.3</v>
      </c>
      <c r="M111" s="2">
        <v>0</v>
      </c>
      <c r="N111" s="2">
        <v>95</v>
      </c>
      <c r="O111" s="2">
        <v>0</v>
      </c>
      <c r="P111" s="2">
        <v>0</v>
      </c>
      <c r="Q111" s="2">
        <v>0</v>
      </c>
      <c r="T111" t="s">
        <v>33</v>
      </c>
      <c r="W111" t="s">
        <v>48</v>
      </c>
      <c r="X111" s="2">
        <v>168</v>
      </c>
      <c r="Y111" t="s">
        <v>125</v>
      </c>
      <c r="Z111" t="s">
        <v>93</v>
      </c>
      <c r="AA111" s="2">
        <v>0</v>
      </c>
      <c r="AB111" s="2">
        <v>0</v>
      </c>
      <c r="AC111" s="2">
        <v>0</v>
      </c>
      <c r="AD111" s="2">
        <v>0</v>
      </c>
    </row>
    <row r="112" spans="1:30" x14ac:dyDescent="0.3">
      <c r="A112" t="s">
        <v>313</v>
      </c>
      <c r="B112" t="s">
        <v>312</v>
      </c>
      <c r="C112" t="s">
        <v>314</v>
      </c>
      <c r="D112">
        <v>6945387</v>
      </c>
      <c r="E112" t="s">
        <v>47</v>
      </c>
      <c r="F112">
        <v>2019</v>
      </c>
      <c r="I112" s="2">
        <v>23.2</v>
      </c>
      <c r="J112" s="2">
        <v>2</v>
      </c>
      <c r="K112" s="2">
        <v>15</v>
      </c>
      <c r="L112" s="2">
        <v>6.2</v>
      </c>
      <c r="M112" s="2">
        <v>0</v>
      </c>
      <c r="N112" s="2">
        <v>53</v>
      </c>
      <c r="O112" s="2">
        <v>0</v>
      </c>
      <c r="P112" s="2">
        <v>0</v>
      </c>
      <c r="Q112" s="2">
        <v>0</v>
      </c>
      <c r="V112" t="s">
        <v>47</v>
      </c>
      <c r="W112" t="s">
        <v>48</v>
      </c>
      <c r="X112" s="2">
        <v>168</v>
      </c>
      <c r="Y112" t="s">
        <v>315</v>
      </c>
      <c r="Z112" t="s">
        <v>159</v>
      </c>
      <c r="AA112" s="2"/>
      <c r="AB112" s="2"/>
      <c r="AC112" s="2">
        <v>0</v>
      </c>
      <c r="AD112" s="2"/>
    </row>
    <row r="113" spans="1:30" x14ac:dyDescent="0.3">
      <c r="A113" t="s">
        <v>316</v>
      </c>
      <c r="B113" t="s">
        <v>316</v>
      </c>
      <c r="C113" t="s">
        <v>317</v>
      </c>
      <c r="D113">
        <v>1450637</v>
      </c>
      <c r="E113" t="s">
        <v>40</v>
      </c>
      <c r="F113">
        <v>2019</v>
      </c>
      <c r="I113" s="2">
        <v>50</v>
      </c>
      <c r="J113" s="2">
        <v>2</v>
      </c>
      <c r="K113" s="2">
        <v>36</v>
      </c>
      <c r="L113" s="2">
        <v>12</v>
      </c>
      <c r="M113" s="2">
        <v>0</v>
      </c>
      <c r="N113" s="2">
        <v>81</v>
      </c>
      <c r="O113" s="2">
        <v>0</v>
      </c>
      <c r="P113" s="2">
        <v>0</v>
      </c>
      <c r="Q113" s="2">
        <v>0</v>
      </c>
      <c r="U113" t="s">
        <v>40</v>
      </c>
      <c r="W113" t="s">
        <v>48</v>
      </c>
      <c r="X113" s="2">
        <v>168</v>
      </c>
      <c r="Y113" t="s">
        <v>125</v>
      </c>
      <c r="Z113" t="s">
        <v>266</v>
      </c>
      <c r="AA113" s="2">
        <v>0</v>
      </c>
      <c r="AB113" s="2">
        <v>0</v>
      </c>
      <c r="AC113" s="2">
        <v>0</v>
      </c>
      <c r="AD113" s="2">
        <v>0</v>
      </c>
    </row>
    <row r="114" spans="1:30" x14ac:dyDescent="0.3">
      <c r="A114" t="s">
        <v>318</v>
      </c>
      <c r="B114" t="s">
        <v>318</v>
      </c>
      <c r="C114" t="s">
        <v>319</v>
      </c>
      <c r="D114">
        <v>5040302</v>
      </c>
      <c r="E114" t="s">
        <v>101</v>
      </c>
      <c r="F114">
        <v>2019</v>
      </c>
      <c r="I114" s="2">
        <v>21</v>
      </c>
      <c r="J114" s="2">
        <v>2</v>
      </c>
      <c r="K114" s="2">
        <v>12</v>
      </c>
      <c r="L114" s="2">
        <v>7</v>
      </c>
      <c r="M114" s="2">
        <v>0</v>
      </c>
      <c r="N114" s="2">
        <v>47</v>
      </c>
      <c r="O114" s="2">
        <v>0</v>
      </c>
      <c r="P114" s="2">
        <v>0</v>
      </c>
      <c r="Q114" s="2">
        <v>0</v>
      </c>
      <c r="T114" t="s">
        <v>101</v>
      </c>
      <c r="W114" t="s">
        <v>48</v>
      </c>
      <c r="X114" s="2">
        <v>168</v>
      </c>
      <c r="Y114" t="s">
        <v>125</v>
      </c>
      <c r="Z114" t="s">
        <v>93</v>
      </c>
      <c r="AA114" s="2">
        <v>23983000</v>
      </c>
      <c r="AB114" s="2">
        <v>13890000</v>
      </c>
      <c r="AC114" s="2">
        <v>10093000</v>
      </c>
      <c r="AD114" s="2">
        <v>0</v>
      </c>
    </row>
    <row r="115" spans="1:30" x14ac:dyDescent="0.3">
      <c r="A115" t="s">
        <v>320</v>
      </c>
      <c r="B115" t="s">
        <v>320</v>
      </c>
      <c r="C115" t="s">
        <v>314</v>
      </c>
      <c r="D115">
        <v>8338145</v>
      </c>
      <c r="E115" t="s">
        <v>47</v>
      </c>
      <c r="F115">
        <v>2019</v>
      </c>
      <c r="G115" t="s">
        <v>760</v>
      </c>
      <c r="I115" s="2">
        <v>6</v>
      </c>
      <c r="J115" s="2">
        <v>0.2</v>
      </c>
      <c r="K115" s="2">
        <v>4.95</v>
      </c>
      <c r="L115" s="2">
        <v>0.85</v>
      </c>
      <c r="M115" s="2">
        <v>0</v>
      </c>
      <c r="N115" s="2">
        <v>5</v>
      </c>
      <c r="O115" s="2">
        <v>0</v>
      </c>
      <c r="P115" s="2">
        <v>0</v>
      </c>
      <c r="Q115" s="2">
        <v>0</v>
      </c>
      <c r="V115" t="s">
        <v>47</v>
      </c>
      <c r="W115" t="s">
        <v>48</v>
      </c>
      <c r="X115" s="2">
        <v>168</v>
      </c>
      <c r="Y115" t="s">
        <v>55</v>
      </c>
      <c r="Z115" t="s">
        <v>159</v>
      </c>
      <c r="AA115" s="2">
        <v>5256000</v>
      </c>
      <c r="AB115" s="2">
        <v>5256000</v>
      </c>
      <c r="AC115" s="2">
        <v>0</v>
      </c>
      <c r="AD115" s="2">
        <v>0</v>
      </c>
    </row>
    <row r="116" spans="1:30" x14ac:dyDescent="0.3">
      <c r="A116" t="s">
        <v>320</v>
      </c>
      <c r="B116" t="s">
        <v>320</v>
      </c>
      <c r="C116" t="s">
        <v>321</v>
      </c>
      <c r="D116">
        <v>5220717</v>
      </c>
      <c r="E116" t="s">
        <v>47</v>
      </c>
      <c r="F116">
        <v>2019</v>
      </c>
      <c r="G116" t="s">
        <v>760</v>
      </c>
      <c r="I116" s="2">
        <v>32.99</v>
      </c>
      <c r="J116" s="2">
        <v>1.1000000000000001</v>
      </c>
      <c r="K116" s="2">
        <v>26.14</v>
      </c>
      <c r="L116" s="2">
        <v>5.75</v>
      </c>
      <c r="M116" s="2">
        <v>0</v>
      </c>
      <c r="N116" s="2">
        <v>40</v>
      </c>
      <c r="O116" s="2">
        <v>0</v>
      </c>
      <c r="P116" s="2">
        <v>0</v>
      </c>
      <c r="Q116" s="2">
        <v>0</v>
      </c>
      <c r="V116" t="s">
        <v>47</v>
      </c>
      <c r="W116" t="s">
        <v>48</v>
      </c>
      <c r="X116" s="2">
        <v>168</v>
      </c>
      <c r="Y116" t="s">
        <v>49</v>
      </c>
      <c r="Z116" t="s">
        <v>246</v>
      </c>
      <c r="AA116" s="2">
        <v>30338000</v>
      </c>
      <c r="AB116" s="2">
        <v>30338000</v>
      </c>
      <c r="AC116" s="2">
        <v>0</v>
      </c>
      <c r="AD116" s="2">
        <v>0</v>
      </c>
    </row>
    <row r="117" spans="1:30" x14ac:dyDescent="0.3">
      <c r="A117" t="s">
        <v>322</v>
      </c>
      <c r="B117" t="s">
        <v>323</v>
      </c>
      <c r="C117" t="s">
        <v>324</v>
      </c>
      <c r="D117">
        <v>8314639</v>
      </c>
      <c r="E117" t="s">
        <v>42</v>
      </c>
      <c r="F117">
        <v>2019</v>
      </c>
      <c r="I117" s="2">
        <v>4.1500000000000004</v>
      </c>
      <c r="J117" s="2">
        <v>1</v>
      </c>
      <c r="K117" s="2">
        <v>0</v>
      </c>
      <c r="L117" s="2">
        <v>0</v>
      </c>
      <c r="M117" s="2">
        <v>3.15</v>
      </c>
      <c r="N117" s="2">
        <v>0</v>
      </c>
      <c r="O117" s="2">
        <v>6352</v>
      </c>
      <c r="P117" s="2">
        <v>0</v>
      </c>
      <c r="Q117" s="2">
        <v>0</v>
      </c>
      <c r="U117" t="s">
        <v>42</v>
      </c>
      <c r="W117" t="s">
        <v>70</v>
      </c>
      <c r="X117" s="2">
        <v>22.5</v>
      </c>
      <c r="Y117" t="s">
        <v>77</v>
      </c>
      <c r="Z117" t="s">
        <v>182</v>
      </c>
      <c r="AA117" s="2"/>
      <c r="AB117" s="2"/>
      <c r="AC117" s="2"/>
      <c r="AD117" s="2"/>
    </row>
    <row r="118" spans="1:30" x14ac:dyDescent="0.3">
      <c r="A118" t="s">
        <v>325</v>
      </c>
      <c r="B118" t="s">
        <v>323</v>
      </c>
      <c r="C118" t="s">
        <v>326</v>
      </c>
      <c r="D118">
        <v>9379121</v>
      </c>
      <c r="E118" t="s">
        <v>42</v>
      </c>
      <c r="F118">
        <v>2019</v>
      </c>
      <c r="I118" s="2">
        <v>9</v>
      </c>
      <c r="J118" s="2">
        <v>8.6999999999999993</v>
      </c>
      <c r="K118" s="2">
        <v>0</v>
      </c>
      <c r="L118" s="2">
        <v>0.3</v>
      </c>
      <c r="M118" s="2">
        <v>0</v>
      </c>
      <c r="N118" s="2">
        <v>0</v>
      </c>
      <c r="O118" s="2">
        <v>15</v>
      </c>
      <c r="P118" s="2">
        <v>0</v>
      </c>
      <c r="Q118" s="2">
        <v>0</v>
      </c>
      <c r="U118" t="s">
        <v>42</v>
      </c>
      <c r="W118" t="s">
        <v>60</v>
      </c>
      <c r="X118" s="2">
        <v>52</v>
      </c>
      <c r="Y118" t="s">
        <v>327</v>
      </c>
      <c r="Z118" t="s">
        <v>246</v>
      </c>
      <c r="AA118" s="2"/>
      <c r="AB118" s="2"/>
      <c r="AC118" s="2"/>
      <c r="AD118" s="2"/>
    </row>
    <row r="119" spans="1:30" x14ac:dyDescent="0.3">
      <c r="A119" t="s">
        <v>328</v>
      </c>
      <c r="B119" t="s">
        <v>323</v>
      </c>
      <c r="C119" t="s">
        <v>329</v>
      </c>
      <c r="D119">
        <v>9870958</v>
      </c>
      <c r="E119" t="s">
        <v>42</v>
      </c>
      <c r="F119">
        <v>2019</v>
      </c>
      <c r="I119" s="2">
        <v>3.3</v>
      </c>
      <c r="J119" s="2">
        <v>3.1</v>
      </c>
      <c r="K119" s="2">
        <v>0</v>
      </c>
      <c r="L119" s="2">
        <v>0.2</v>
      </c>
      <c r="M119" s="2">
        <v>0</v>
      </c>
      <c r="N119" s="2">
        <v>0</v>
      </c>
      <c r="O119" s="2">
        <v>0</v>
      </c>
      <c r="P119" s="2">
        <v>9</v>
      </c>
      <c r="Q119" s="2">
        <v>0</v>
      </c>
      <c r="U119" t="s">
        <v>42</v>
      </c>
      <c r="W119" t="s">
        <v>60</v>
      </c>
      <c r="X119" s="2">
        <v>48</v>
      </c>
      <c r="Y119" t="s">
        <v>83</v>
      </c>
      <c r="Z119" t="s">
        <v>62</v>
      </c>
      <c r="AA119" s="2"/>
      <c r="AB119" s="2"/>
      <c r="AC119" s="2"/>
      <c r="AD119" s="2"/>
    </row>
    <row r="120" spans="1:30" x14ac:dyDescent="0.3">
      <c r="A120" t="s">
        <v>330</v>
      </c>
      <c r="B120" t="s">
        <v>323</v>
      </c>
      <c r="C120" t="s">
        <v>331</v>
      </c>
      <c r="D120">
        <v>5922905</v>
      </c>
      <c r="E120" t="s">
        <v>42</v>
      </c>
      <c r="F120">
        <v>2019</v>
      </c>
      <c r="I120" s="2">
        <v>3.3</v>
      </c>
      <c r="J120" s="2">
        <v>3.3</v>
      </c>
      <c r="K120" s="2">
        <v>0</v>
      </c>
      <c r="L120" s="2">
        <v>0</v>
      </c>
      <c r="M120" s="2">
        <v>0</v>
      </c>
      <c r="N120" s="2">
        <v>0</v>
      </c>
      <c r="O120" s="2">
        <v>0</v>
      </c>
      <c r="P120" s="2">
        <v>30</v>
      </c>
      <c r="Q120" s="2">
        <v>0</v>
      </c>
      <c r="S120" t="s">
        <v>42</v>
      </c>
      <c r="W120" t="s">
        <v>60</v>
      </c>
      <c r="X120" s="2">
        <v>20.5</v>
      </c>
      <c r="Y120" t="s">
        <v>332</v>
      </c>
      <c r="Z120" t="s">
        <v>149</v>
      </c>
      <c r="AA120" s="2">
        <v>0</v>
      </c>
      <c r="AB120" s="2">
        <v>0</v>
      </c>
      <c r="AC120" s="2">
        <v>0</v>
      </c>
      <c r="AD120" s="2">
        <v>0</v>
      </c>
    </row>
    <row r="121" spans="1:30" x14ac:dyDescent="0.3">
      <c r="A121" t="s">
        <v>333</v>
      </c>
      <c r="B121" t="s">
        <v>333</v>
      </c>
      <c r="C121" t="s">
        <v>314</v>
      </c>
      <c r="D121">
        <v>2089762</v>
      </c>
      <c r="E121" t="s">
        <v>47</v>
      </c>
      <c r="F121">
        <v>2019</v>
      </c>
      <c r="G121" t="s">
        <v>768</v>
      </c>
      <c r="I121" s="2">
        <v>49</v>
      </c>
      <c r="J121" s="2">
        <v>2</v>
      </c>
      <c r="K121" s="2">
        <v>40</v>
      </c>
      <c r="L121" s="2">
        <v>7</v>
      </c>
      <c r="M121" s="2">
        <v>0</v>
      </c>
      <c r="N121" s="2">
        <v>65</v>
      </c>
      <c r="O121" s="2">
        <v>0</v>
      </c>
      <c r="P121" s="2">
        <v>0</v>
      </c>
      <c r="Q121" s="2">
        <v>0</v>
      </c>
      <c r="V121" t="s">
        <v>47</v>
      </c>
      <c r="W121" t="s">
        <v>48</v>
      </c>
      <c r="X121" s="2">
        <v>168</v>
      </c>
      <c r="Y121" t="s">
        <v>49</v>
      </c>
      <c r="Z121" t="s">
        <v>159</v>
      </c>
      <c r="AA121" s="2">
        <v>0</v>
      </c>
      <c r="AB121" s="2">
        <v>0</v>
      </c>
      <c r="AC121" s="2">
        <v>0</v>
      </c>
      <c r="AD121" s="2">
        <v>0</v>
      </c>
    </row>
    <row r="122" spans="1:30" x14ac:dyDescent="0.3">
      <c r="A122" t="s">
        <v>334</v>
      </c>
      <c r="B122" t="s">
        <v>335</v>
      </c>
      <c r="C122" t="s">
        <v>336</v>
      </c>
      <c r="D122">
        <v>3588592</v>
      </c>
      <c r="E122" t="s">
        <v>33</v>
      </c>
      <c r="F122">
        <v>2019</v>
      </c>
      <c r="I122" s="2">
        <v>0</v>
      </c>
      <c r="J122" s="2">
        <v>0</v>
      </c>
      <c r="K122" s="2">
        <v>0</v>
      </c>
      <c r="L122" s="2">
        <v>0</v>
      </c>
      <c r="M122" s="2">
        <v>0</v>
      </c>
      <c r="N122" s="2">
        <v>0</v>
      </c>
      <c r="O122" s="2">
        <v>0</v>
      </c>
      <c r="P122" s="2">
        <v>0</v>
      </c>
      <c r="Q122" s="2">
        <v>0</v>
      </c>
      <c r="U122" t="s">
        <v>33</v>
      </c>
      <c r="W122" t="s">
        <v>34</v>
      </c>
      <c r="X122" s="2">
        <v>43</v>
      </c>
      <c r="Y122" t="s">
        <v>337</v>
      </c>
      <c r="Z122" t="s">
        <v>149</v>
      </c>
      <c r="AA122" s="2">
        <v>0</v>
      </c>
      <c r="AB122" s="2">
        <v>0</v>
      </c>
      <c r="AC122" s="2">
        <v>0</v>
      </c>
      <c r="AD122" s="2">
        <v>0</v>
      </c>
    </row>
    <row r="123" spans="1:30" x14ac:dyDescent="0.3">
      <c r="A123" t="s">
        <v>334</v>
      </c>
      <c r="B123" t="s">
        <v>335</v>
      </c>
      <c r="C123" t="s">
        <v>338</v>
      </c>
      <c r="D123">
        <v>3588592</v>
      </c>
      <c r="E123" t="s">
        <v>38</v>
      </c>
      <c r="F123">
        <v>2019</v>
      </c>
      <c r="I123" s="2">
        <v>0</v>
      </c>
      <c r="J123" s="2">
        <v>0</v>
      </c>
      <c r="K123" s="2">
        <v>0</v>
      </c>
      <c r="L123" s="2">
        <v>0</v>
      </c>
      <c r="M123" s="2">
        <v>0</v>
      </c>
      <c r="N123" s="2">
        <v>0</v>
      </c>
      <c r="O123" s="2">
        <v>0</v>
      </c>
      <c r="P123" s="2">
        <v>0</v>
      </c>
      <c r="Q123" s="2">
        <v>0</v>
      </c>
      <c r="U123" t="s">
        <v>38</v>
      </c>
      <c r="W123" t="s">
        <v>34</v>
      </c>
      <c r="X123" s="2">
        <v>43</v>
      </c>
      <c r="Y123" t="s">
        <v>337</v>
      </c>
      <c r="Z123" t="s">
        <v>149</v>
      </c>
      <c r="AA123" s="2">
        <v>0</v>
      </c>
      <c r="AB123" s="2">
        <v>0</v>
      </c>
      <c r="AC123" s="2">
        <v>0</v>
      </c>
      <c r="AD123" s="2">
        <v>0</v>
      </c>
    </row>
    <row r="124" spans="1:30" x14ac:dyDescent="0.3">
      <c r="A124" t="s">
        <v>334</v>
      </c>
      <c r="B124" t="s">
        <v>335</v>
      </c>
      <c r="C124" t="s">
        <v>339</v>
      </c>
      <c r="D124">
        <v>3588592</v>
      </c>
      <c r="E124" t="s">
        <v>40</v>
      </c>
      <c r="F124">
        <v>2019</v>
      </c>
      <c r="I124" s="2">
        <v>0</v>
      </c>
      <c r="J124" s="2">
        <v>0</v>
      </c>
      <c r="K124" s="2">
        <v>0</v>
      </c>
      <c r="L124" s="2">
        <v>0</v>
      </c>
      <c r="M124" s="2">
        <v>0</v>
      </c>
      <c r="N124" s="2">
        <v>0</v>
      </c>
      <c r="O124" s="2">
        <v>0</v>
      </c>
      <c r="P124" s="2">
        <v>0</v>
      </c>
      <c r="Q124" s="2">
        <v>0</v>
      </c>
      <c r="U124" t="s">
        <v>40</v>
      </c>
      <c r="W124" t="s">
        <v>34</v>
      </c>
      <c r="X124" s="2">
        <v>43</v>
      </c>
      <c r="Y124" t="s">
        <v>337</v>
      </c>
      <c r="Z124" t="s">
        <v>149</v>
      </c>
      <c r="AA124" s="2">
        <v>0</v>
      </c>
      <c r="AB124" s="2">
        <v>0</v>
      </c>
      <c r="AC124" s="2">
        <v>0</v>
      </c>
      <c r="AD124" s="2">
        <v>0</v>
      </c>
    </row>
    <row r="125" spans="1:30" x14ac:dyDescent="0.3">
      <c r="A125" t="s">
        <v>334</v>
      </c>
      <c r="B125" t="s">
        <v>335</v>
      </c>
      <c r="C125" t="s">
        <v>340</v>
      </c>
      <c r="D125">
        <v>3588592</v>
      </c>
      <c r="E125" t="s">
        <v>42</v>
      </c>
      <c r="F125">
        <v>2019</v>
      </c>
      <c r="I125" s="2">
        <v>0</v>
      </c>
      <c r="J125" s="2">
        <v>0</v>
      </c>
      <c r="K125" s="2">
        <v>0</v>
      </c>
      <c r="L125" s="2">
        <v>0</v>
      </c>
      <c r="M125" s="2">
        <v>0</v>
      </c>
      <c r="N125" s="2">
        <v>0</v>
      </c>
      <c r="O125" s="2">
        <v>0</v>
      </c>
      <c r="P125" s="2">
        <v>0</v>
      </c>
      <c r="Q125" s="2">
        <v>0</v>
      </c>
      <c r="U125" t="s">
        <v>42</v>
      </c>
      <c r="W125" t="s">
        <v>34</v>
      </c>
      <c r="X125" s="2">
        <v>43</v>
      </c>
      <c r="Y125" t="s">
        <v>337</v>
      </c>
      <c r="Z125" t="s">
        <v>149</v>
      </c>
      <c r="AA125" s="2">
        <v>0</v>
      </c>
      <c r="AB125" s="2">
        <v>0</v>
      </c>
      <c r="AC125" s="2">
        <v>0</v>
      </c>
      <c r="AD125" s="2">
        <v>0</v>
      </c>
    </row>
    <row r="126" spans="1:30" x14ac:dyDescent="0.3">
      <c r="A126" t="s">
        <v>334</v>
      </c>
      <c r="B126" t="s">
        <v>335</v>
      </c>
      <c r="C126" t="s">
        <v>341</v>
      </c>
      <c r="D126">
        <v>3588592</v>
      </c>
      <c r="E126" t="s">
        <v>44</v>
      </c>
      <c r="F126">
        <v>2019</v>
      </c>
      <c r="I126" s="2">
        <v>0</v>
      </c>
      <c r="J126" s="2">
        <v>0</v>
      </c>
      <c r="K126" s="2">
        <v>0</v>
      </c>
      <c r="L126" s="2">
        <v>0</v>
      </c>
      <c r="M126" s="2">
        <v>0</v>
      </c>
      <c r="N126" s="2">
        <v>0</v>
      </c>
      <c r="O126" s="2">
        <v>0</v>
      </c>
      <c r="P126" s="2">
        <v>0</v>
      </c>
      <c r="Q126" s="2">
        <v>0</v>
      </c>
      <c r="U126" t="s">
        <v>44</v>
      </c>
      <c r="W126" t="s">
        <v>34</v>
      </c>
      <c r="X126" s="2">
        <v>43</v>
      </c>
      <c r="Y126" t="s">
        <v>337</v>
      </c>
      <c r="Z126" t="s">
        <v>149</v>
      </c>
      <c r="AA126" s="2">
        <v>0</v>
      </c>
      <c r="AB126" s="2">
        <v>0</v>
      </c>
      <c r="AC126" s="2">
        <v>0</v>
      </c>
      <c r="AD126" s="2">
        <v>0</v>
      </c>
    </row>
    <row r="127" spans="1:30" x14ac:dyDescent="0.3">
      <c r="A127" t="s">
        <v>342</v>
      </c>
      <c r="B127" t="s">
        <v>335</v>
      </c>
      <c r="C127" t="s">
        <v>343</v>
      </c>
      <c r="D127">
        <v>4467429</v>
      </c>
      <c r="E127" t="s">
        <v>38</v>
      </c>
      <c r="F127">
        <v>2019</v>
      </c>
      <c r="I127" s="2">
        <v>0</v>
      </c>
      <c r="J127" s="2">
        <v>0</v>
      </c>
      <c r="K127" s="2">
        <v>0</v>
      </c>
      <c r="L127" s="2">
        <v>0</v>
      </c>
      <c r="M127" s="2">
        <v>0</v>
      </c>
      <c r="N127" s="2">
        <v>0</v>
      </c>
      <c r="O127" s="2">
        <v>0</v>
      </c>
      <c r="P127" s="2">
        <v>42</v>
      </c>
      <c r="Q127" s="2">
        <v>0</v>
      </c>
      <c r="T127" t="s">
        <v>38</v>
      </c>
      <c r="W127" t="s">
        <v>60</v>
      </c>
      <c r="X127" s="2">
        <v>64.75</v>
      </c>
      <c r="Y127" t="s">
        <v>337</v>
      </c>
      <c r="Z127" t="s">
        <v>103</v>
      </c>
      <c r="AA127" s="2">
        <v>0</v>
      </c>
      <c r="AB127" s="2">
        <v>0</v>
      </c>
      <c r="AC127" s="2">
        <v>0</v>
      </c>
      <c r="AD127" s="2">
        <v>0</v>
      </c>
    </row>
    <row r="128" spans="1:30" x14ac:dyDescent="0.3">
      <c r="A128" t="s">
        <v>344</v>
      </c>
      <c r="B128" t="s">
        <v>335</v>
      </c>
      <c r="C128" t="s">
        <v>345</v>
      </c>
      <c r="D128">
        <v>4533728</v>
      </c>
      <c r="E128" t="s">
        <v>38</v>
      </c>
      <c r="F128">
        <v>2019</v>
      </c>
      <c r="I128" s="2">
        <v>6.55</v>
      </c>
      <c r="J128" s="2">
        <v>5</v>
      </c>
      <c r="K128" s="2">
        <v>1.5</v>
      </c>
      <c r="L128" s="2">
        <v>0</v>
      </c>
      <c r="M128" s="2">
        <v>0.05</v>
      </c>
      <c r="N128" s="2">
        <v>0</v>
      </c>
      <c r="O128" s="2">
        <v>128</v>
      </c>
      <c r="P128" s="2">
        <v>40</v>
      </c>
      <c r="Q128" s="2">
        <v>0</v>
      </c>
      <c r="T128" t="s">
        <v>38</v>
      </c>
      <c r="W128" t="s">
        <v>60</v>
      </c>
      <c r="X128" s="2">
        <v>52</v>
      </c>
      <c r="Y128" t="s">
        <v>346</v>
      </c>
      <c r="Z128" t="s">
        <v>103</v>
      </c>
      <c r="AA128" s="2">
        <v>0</v>
      </c>
      <c r="AB128" s="2">
        <v>0</v>
      </c>
      <c r="AC128" s="2">
        <v>0</v>
      </c>
      <c r="AD128" s="2">
        <v>0</v>
      </c>
    </row>
    <row r="129" spans="1:30" x14ac:dyDescent="0.3">
      <c r="A129" t="s">
        <v>347</v>
      </c>
      <c r="B129" t="s">
        <v>335</v>
      </c>
      <c r="C129" t="s">
        <v>348</v>
      </c>
      <c r="D129">
        <v>9659243</v>
      </c>
      <c r="E129" t="s">
        <v>33</v>
      </c>
      <c r="F129">
        <v>2019</v>
      </c>
      <c r="I129" s="2">
        <v>2.2000000000000002</v>
      </c>
      <c r="J129" s="2">
        <v>1.2</v>
      </c>
      <c r="K129" s="2">
        <v>1</v>
      </c>
      <c r="L129" s="2">
        <v>0</v>
      </c>
      <c r="M129" s="2">
        <v>0</v>
      </c>
      <c r="N129" s="2">
        <v>0</v>
      </c>
      <c r="O129" s="2">
        <v>44</v>
      </c>
      <c r="P129" s="2">
        <v>0</v>
      </c>
      <c r="Q129" s="2">
        <v>0</v>
      </c>
      <c r="U129" t="s">
        <v>33</v>
      </c>
      <c r="W129" t="s">
        <v>34</v>
      </c>
      <c r="X129" s="2">
        <v>55</v>
      </c>
      <c r="Y129" t="s">
        <v>337</v>
      </c>
      <c r="Z129" t="s">
        <v>149</v>
      </c>
      <c r="AA129" s="2">
        <v>0</v>
      </c>
      <c r="AB129" s="2">
        <v>0</v>
      </c>
      <c r="AC129" s="2">
        <v>0</v>
      </c>
      <c r="AD129" s="2">
        <v>0</v>
      </c>
    </row>
    <row r="130" spans="1:30" x14ac:dyDescent="0.3">
      <c r="A130" t="s">
        <v>347</v>
      </c>
      <c r="B130" t="s">
        <v>335</v>
      </c>
      <c r="C130" t="s">
        <v>349</v>
      </c>
      <c r="D130">
        <v>9659243</v>
      </c>
      <c r="E130" t="s">
        <v>38</v>
      </c>
      <c r="F130">
        <v>2019</v>
      </c>
      <c r="I130" s="2">
        <v>0</v>
      </c>
      <c r="J130" s="2">
        <v>0</v>
      </c>
      <c r="K130" s="2">
        <v>0</v>
      </c>
      <c r="L130" s="2">
        <v>0</v>
      </c>
      <c r="M130" s="2">
        <v>0</v>
      </c>
      <c r="N130" s="2">
        <v>0</v>
      </c>
      <c r="O130" s="2">
        <v>0</v>
      </c>
      <c r="P130" s="2">
        <v>0</v>
      </c>
      <c r="Q130" s="2">
        <v>0</v>
      </c>
      <c r="U130" t="s">
        <v>38</v>
      </c>
      <c r="W130" t="s">
        <v>34</v>
      </c>
      <c r="X130" s="2">
        <v>0</v>
      </c>
      <c r="Y130" t="s">
        <v>337</v>
      </c>
      <c r="Z130" t="s">
        <v>149</v>
      </c>
      <c r="AA130" s="2">
        <v>0</v>
      </c>
      <c r="AB130" s="2">
        <v>0</v>
      </c>
      <c r="AC130" s="2">
        <v>0</v>
      </c>
      <c r="AD130" s="2">
        <v>0</v>
      </c>
    </row>
    <row r="131" spans="1:30" x14ac:dyDescent="0.3">
      <c r="A131" t="s">
        <v>347</v>
      </c>
      <c r="B131" t="s">
        <v>335</v>
      </c>
      <c r="C131" t="s">
        <v>350</v>
      </c>
      <c r="D131">
        <v>9659243</v>
      </c>
      <c r="E131" t="s">
        <v>40</v>
      </c>
      <c r="F131">
        <v>2019</v>
      </c>
      <c r="I131" s="2">
        <v>3.5</v>
      </c>
      <c r="J131" s="2">
        <v>3.5</v>
      </c>
      <c r="K131" s="2">
        <v>0</v>
      </c>
      <c r="L131" s="2">
        <v>0</v>
      </c>
      <c r="M131" s="2">
        <v>0</v>
      </c>
      <c r="N131" s="2">
        <v>0</v>
      </c>
      <c r="O131" s="2">
        <v>44</v>
      </c>
      <c r="P131" s="2">
        <v>0</v>
      </c>
      <c r="Q131" s="2">
        <v>0</v>
      </c>
      <c r="U131" t="s">
        <v>40</v>
      </c>
      <c r="W131" t="s">
        <v>34</v>
      </c>
      <c r="X131" s="2">
        <v>55</v>
      </c>
      <c r="Y131" t="s">
        <v>337</v>
      </c>
      <c r="Z131" t="s">
        <v>149</v>
      </c>
      <c r="AA131" s="2">
        <v>0</v>
      </c>
      <c r="AB131" s="2">
        <v>0</v>
      </c>
      <c r="AC131" s="2">
        <v>0</v>
      </c>
      <c r="AD131" s="2">
        <v>0</v>
      </c>
    </row>
    <row r="132" spans="1:30" x14ac:dyDescent="0.3">
      <c r="A132" t="s">
        <v>347</v>
      </c>
      <c r="B132" t="s">
        <v>335</v>
      </c>
      <c r="C132" t="s">
        <v>351</v>
      </c>
      <c r="D132">
        <v>9659243</v>
      </c>
      <c r="E132" t="s">
        <v>42</v>
      </c>
      <c r="F132">
        <v>2019</v>
      </c>
      <c r="I132" s="2">
        <v>0.6</v>
      </c>
      <c r="J132" s="2">
        <v>0.6</v>
      </c>
      <c r="K132" s="2">
        <v>0</v>
      </c>
      <c r="L132" s="2">
        <v>0</v>
      </c>
      <c r="M132" s="2">
        <v>0</v>
      </c>
      <c r="N132" s="2">
        <v>0</v>
      </c>
      <c r="O132" s="2">
        <v>44</v>
      </c>
      <c r="P132" s="2">
        <v>0</v>
      </c>
      <c r="Q132" s="2">
        <v>0</v>
      </c>
      <c r="U132" t="s">
        <v>42</v>
      </c>
      <c r="W132" t="s">
        <v>34</v>
      </c>
      <c r="X132" s="2">
        <v>55</v>
      </c>
      <c r="Y132" t="s">
        <v>337</v>
      </c>
      <c r="Z132" t="s">
        <v>149</v>
      </c>
      <c r="AA132" s="2">
        <v>0</v>
      </c>
      <c r="AB132" s="2">
        <v>0</v>
      </c>
      <c r="AC132" s="2">
        <v>0</v>
      </c>
      <c r="AD132" s="2">
        <v>0</v>
      </c>
    </row>
    <row r="133" spans="1:30" x14ac:dyDescent="0.3">
      <c r="A133" t="s">
        <v>347</v>
      </c>
      <c r="B133" t="s">
        <v>335</v>
      </c>
      <c r="C133" t="s">
        <v>352</v>
      </c>
      <c r="D133">
        <v>9659243</v>
      </c>
      <c r="E133" t="s">
        <v>44</v>
      </c>
      <c r="F133">
        <v>2019</v>
      </c>
      <c r="I133" s="2">
        <v>0</v>
      </c>
      <c r="J133" s="2">
        <v>0</v>
      </c>
      <c r="K133" s="2">
        <v>0</v>
      </c>
      <c r="L133" s="2">
        <v>0</v>
      </c>
      <c r="M133" s="2">
        <v>0</v>
      </c>
      <c r="N133" s="2">
        <v>0</v>
      </c>
      <c r="O133" s="2">
        <v>0</v>
      </c>
      <c r="P133" s="2">
        <v>0</v>
      </c>
      <c r="Q133" s="2">
        <v>0</v>
      </c>
      <c r="U133" t="s">
        <v>44</v>
      </c>
      <c r="X133" s="2">
        <v>0</v>
      </c>
      <c r="AA133" s="2">
        <v>0</v>
      </c>
      <c r="AB133" s="2">
        <v>0</v>
      </c>
      <c r="AC133" s="2">
        <v>0</v>
      </c>
      <c r="AD133" s="2">
        <v>0</v>
      </c>
    </row>
    <row r="134" spans="1:30" x14ac:dyDescent="0.3">
      <c r="A134" t="s">
        <v>353</v>
      </c>
      <c r="B134" t="s">
        <v>335</v>
      </c>
      <c r="C134" t="s">
        <v>354</v>
      </c>
      <c r="D134">
        <v>8411392</v>
      </c>
      <c r="E134" t="s">
        <v>38</v>
      </c>
      <c r="F134">
        <v>2019</v>
      </c>
      <c r="I134" s="2">
        <v>6.5</v>
      </c>
      <c r="J134" s="2">
        <v>6.25</v>
      </c>
      <c r="K134" s="2">
        <v>0.25</v>
      </c>
      <c r="L134" s="2">
        <v>0</v>
      </c>
      <c r="M134" s="2">
        <v>0</v>
      </c>
      <c r="N134" s="2">
        <v>0</v>
      </c>
      <c r="O134" s="2">
        <v>0</v>
      </c>
      <c r="P134" s="2">
        <v>57</v>
      </c>
      <c r="Q134" s="2">
        <v>0</v>
      </c>
      <c r="S134" t="s">
        <v>38</v>
      </c>
      <c r="W134" t="s">
        <v>60</v>
      </c>
      <c r="X134" s="2">
        <v>40</v>
      </c>
      <c r="Y134" t="s">
        <v>355</v>
      </c>
      <c r="Z134" t="s">
        <v>149</v>
      </c>
      <c r="AA134" s="2">
        <v>0</v>
      </c>
      <c r="AB134" s="2">
        <v>0</v>
      </c>
      <c r="AC134" s="2">
        <v>0</v>
      </c>
      <c r="AD134" s="2">
        <v>0</v>
      </c>
    </row>
    <row r="135" spans="1:30" x14ac:dyDescent="0.3">
      <c r="A135" t="s">
        <v>302</v>
      </c>
      <c r="B135" t="s">
        <v>356</v>
      </c>
      <c r="C135" t="s">
        <v>132</v>
      </c>
      <c r="D135">
        <v>5991938</v>
      </c>
      <c r="E135" t="s">
        <v>38</v>
      </c>
      <c r="F135">
        <v>2019</v>
      </c>
      <c r="I135" s="2">
        <v>5.5</v>
      </c>
      <c r="J135" s="2">
        <v>0.5</v>
      </c>
      <c r="K135" s="2">
        <v>5</v>
      </c>
      <c r="L135" s="2">
        <v>0</v>
      </c>
      <c r="M135" s="2">
        <v>0</v>
      </c>
      <c r="N135" s="2">
        <v>0</v>
      </c>
      <c r="O135" s="2">
        <v>25</v>
      </c>
      <c r="P135" s="2">
        <v>0</v>
      </c>
      <c r="Q135" s="2">
        <v>0</v>
      </c>
      <c r="T135" t="s">
        <v>38</v>
      </c>
      <c r="W135" t="s">
        <v>34</v>
      </c>
      <c r="X135" s="2">
        <v>47.5</v>
      </c>
      <c r="Y135" t="s">
        <v>357</v>
      </c>
      <c r="Z135" t="s">
        <v>257</v>
      </c>
      <c r="AA135" s="2"/>
      <c r="AB135" s="2"/>
      <c r="AC135" s="2"/>
      <c r="AD135" s="2"/>
    </row>
    <row r="136" spans="1:30" x14ac:dyDescent="0.3">
      <c r="A136" t="s">
        <v>358</v>
      </c>
      <c r="B136" t="s">
        <v>359</v>
      </c>
      <c r="C136" t="s">
        <v>360</v>
      </c>
      <c r="D136">
        <v>9064643</v>
      </c>
      <c r="E136" t="s">
        <v>33</v>
      </c>
      <c r="F136">
        <v>2019</v>
      </c>
      <c r="I136" s="2">
        <v>8</v>
      </c>
      <c r="J136" s="2">
        <v>1.5</v>
      </c>
      <c r="K136" s="2">
        <v>6</v>
      </c>
      <c r="L136" s="2">
        <v>0</v>
      </c>
      <c r="M136" s="2">
        <v>0.5</v>
      </c>
      <c r="N136" s="2">
        <v>72</v>
      </c>
      <c r="O136" s="2">
        <v>0</v>
      </c>
      <c r="P136" s="2">
        <v>0</v>
      </c>
      <c r="Q136" s="2">
        <v>0</v>
      </c>
      <c r="U136" t="s">
        <v>33</v>
      </c>
      <c r="W136" t="s">
        <v>48</v>
      </c>
      <c r="X136" s="2">
        <v>168</v>
      </c>
      <c r="Y136" t="s">
        <v>77</v>
      </c>
      <c r="Z136" t="s">
        <v>78</v>
      </c>
      <c r="AA136" s="2">
        <v>0</v>
      </c>
      <c r="AB136" s="2">
        <v>0</v>
      </c>
      <c r="AC136" s="2">
        <v>0</v>
      </c>
      <c r="AD136" s="2">
        <v>0</v>
      </c>
    </row>
    <row r="137" spans="1:30" x14ac:dyDescent="0.3">
      <c r="A137" t="s">
        <v>361</v>
      </c>
      <c r="B137" t="s">
        <v>359</v>
      </c>
      <c r="C137" t="s">
        <v>362</v>
      </c>
      <c r="D137">
        <v>3961063</v>
      </c>
      <c r="E137" t="s">
        <v>33</v>
      </c>
      <c r="F137">
        <v>2019</v>
      </c>
      <c r="H137" t="s">
        <v>769</v>
      </c>
      <c r="I137" s="2">
        <v>5</v>
      </c>
      <c r="J137" s="2">
        <v>1</v>
      </c>
      <c r="K137" s="2">
        <v>4</v>
      </c>
      <c r="L137" s="2">
        <v>0</v>
      </c>
      <c r="M137" s="2">
        <v>0</v>
      </c>
      <c r="N137" s="2">
        <v>11</v>
      </c>
      <c r="O137" s="2">
        <v>0</v>
      </c>
      <c r="P137" s="2">
        <v>0</v>
      </c>
      <c r="Q137" s="2">
        <v>0</v>
      </c>
      <c r="U137" t="s">
        <v>33</v>
      </c>
      <c r="W137" t="s">
        <v>48</v>
      </c>
      <c r="X137" s="2">
        <v>168</v>
      </c>
      <c r="Y137" t="s">
        <v>363</v>
      </c>
      <c r="Z137" t="s">
        <v>78</v>
      </c>
      <c r="AA137" s="2">
        <v>0</v>
      </c>
      <c r="AB137" s="2">
        <v>0</v>
      </c>
      <c r="AC137" s="2">
        <v>0</v>
      </c>
      <c r="AD137" s="2">
        <v>0</v>
      </c>
    </row>
    <row r="138" spans="1:30" x14ac:dyDescent="0.3">
      <c r="A138" t="s">
        <v>364</v>
      </c>
      <c r="B138" t="s">
        <v>365</v>
      </c>
      <c r="C138" t="s">
        <v>366</v>
      </c>
      <c r="D138">
        <v>6428468</v>
      </c>
      <c r="E138" t="s">
        <v>134</v>
      </c>
      <c r="F138">
        <v>2019</v>
      </c>
      <c r="I138" s="2">
        <v>11.5</v>
      </c>
      <c r="J138" s="2">
        <v>1.5</v>
      </c>
      <c r="K138" s="2">
        <v>10</v>
      </c>
      <c r="L138" s="2">
        <v>0</v>
      </c>
      <c r="M138" s="2">
        <v>0</v>
      </c>
      <c r="N138" s="2">
        <v>0</v>
      </c>
      <c r="O138" s="2">
        <v>160</v>
      </c>
      <c r="P138" s="2">
        <v>0</v>
      </c>
      <c r="Q138" s="2">
        <v>0</v>
      </c>
      <c r="S138" t="s">
        <v>134</v>
      </c>
      <c r="W138" t="s">
        <v>34</v>
      </c>
      <c r="X138" s="2">
        <v>79.5</v>
      </c>
      <c r="Y138" t="s">
        <v>49</v>
      </c>
      <c r="Z138" t="s">
        <v>56</v>
      </c>
      <c r="AA138" s="2"/>
      <c r="AB138" s="2"/>
      <c r="AC138" s="2"/>
      <c r="AD138" s="2"/>
    </row>
    <row r="139" spans="1:30" x14ac:dyDescent="0.3">
      <c r="A139" t="s">
        <v>367</v>
      </c>
      <c r="B139" t="s">
        <v>367</v>
      </c>
      <c r="C139" t="s">
        <v>368</v>
      </c>
      <c r="D139">
        <v>1905494</v>
      </c>
      <c r="E139" t="s">
        <v>38</v>
      </c>
      <c r="F139">
        <v>2019</v>
      </c>
      <c r="I139" s="2">
        <v>12.14</v>
      </c>
      <c r="J139" s="2">
        <v>1.1399999999999999</v>
      </c>
      <c r="K139" s="2">
        <v>11</v>
      </c>
      <c r="L139" s="2">
        <v>0</v>
      </c>
      <c r="M139" s="2">
        <v>0</v>
      </c>
      <c r="N139" s="2">
        <v>22</v>
      </c>
      <c r="O139" s="2">
        <v>0</v>
      </c>
      <c r="P139" s="2">
        <v>0</v>
      </c>
      <c r="Q139" s="2">
        <v>0</v>
      </c>
      <c r="T139" t="s">
        <v>38</v>
      </c>
      <c r="W139" t="s">
        <v>48</v>
      </c>
      <c r="X139" s="2">
        <v>168</v>
      </c>
      <c r="Y139" t="s">
        <v>49</v>
      </c>
      <c r="Z139" t="s">
        <v>369</v>
      </c>
      <c r="AA139" s="2">
        <v>0</v>
      </c>
      <c r="AB139" s="2">
        <v>0</v>
      </c>
      <c r="AC139" s="2">
        <v>0</v>
      </c>
      <c r="AD139" s="2">
        <v>0</v>
      </c>
    </row>
    <row r="140" spans="1:30" x14ac:dyDescent="0.3">
      <c r="A140" t="s">
        <v>370</v>
      </c>
      <c r="B140" t="s">
        <v>371</v>
      </c>
      <c r="C140" t="s">
        <v>372</v>
      </c>
      <c r="D140">
        <v>2093343</v>
      </c>
      <c r="E140" t="s">
        <v>44</v>
      </c>
      <c r="F140">
        <v>2019</v>
      </c>
      <c r="I140" s="2">
        <v>1.1499999999999999</v>
      </c>
      <c r="J140" s="2">
        <v>1.1499999999999999</v>
      </c>
      <c r="K140" s="2">
        <v>0</v>
      </c>
      <c r="L140" s="2">
        <v>0</v>
      </c>
      <c r="M140" s="2">
        <v>0</v>
      </c>
      <c r="N140" s="2">
        <v>0</v>
      </c>
      <c r="O140" s="2">
        <v>4</v>
      </c>
      <c r="P140" s="2">
        <v>0</v>
      </c>
      <c r="Q140" s="2">
        <v>0</v>
      </c>
      <c r="U140" t="s">
        <v>44</v>
      </c>
      <c r="W140" t="s">
        <v>60</v>
      </c>
      <c r="X140" s="2">
        <v>30</v>
      </c>
      <c r="Y140" t="s">
        <v>373</v>
      </c>
      <c r="Z140" t="s">
        <v>374</v>
      </c>
      <c r="AA140" s="2"/>
      <c r="AB140" s="2"/>
      <c r="AC140" s="2"/>
      <c r="AD140" s="2"/>
    </row>
    <row r="141" spans="1:30" x14ac:dyDescent="0.3">
      <c r="A141" t="s">
        <v>370</v>
      </c>
      <c r="B141" t="s">
        <v>371</v>
      </c>
      <c r="C141" t="s">
        <v>375</v>
      </c>
      <c r="D141">
        <v>5700178</v>
      </c>
      <c r="E141" t="s">
        <v>38</v>
      </c>
      <c r="F141">
        <v>2019</v>
      </c>
      <c r="I141" s="2">
        <v>1.25</v>
      </c>
      <c r="J141" s="2">
        <v>0.75</v>
      </c>
      <c r="K141" s="2">
        <v>0</v>
      </c>
      <c r="L141" s="2">
        <v>0</v>
      </c>
      <c r="M141" s="2">
        <v>0.5</v>
      </c>
      <c r="N141" s="2">
        <v>0</v>
      </c>
      <c r="O141" s="2">
        <v>3</v>
      </c>
      <c r="P141" s="2">
        <v>0</v>
      </c>
      <c r="Q141" s="2">
        <v>0</v>
      </c>
      <c r="U141" t="s">
        <v>38</v>
      </c>
      <c r="W141" t="s">
        <v>60</v>
      </c>
      <c r="X141" s="2">
        <v>24</v>
      </c>
      <c r="Y141" t="s">
        <v>376</v>
      </c>
      <c r="Z141" t="s">
        <v>374</v>
      </c>
      <c r="AA141" s="2"/>
      <c r="AB141" s="2"/>
      <c r="AC141" s="2"/>
      <c r="AD141" s="2"/>
    </row>
    <row r="142" spans="1:30" x14ac:dyDescent="0.3">
      <c r="A142" t="s">
        <v>370</v>
      </c>
      <c r="B142" t="s">
        <v>371</v>
      </c>
      <c r="C142" t="s">
        <v>377</v>
      </c>
      <c r="D142">
        <v>6811251</v>
      </c>
      <c r="E142" t="s">
        <v>33</v>
      </c>
      <c r="F142">
        <v>2019</v>
      </c>
      <c r="I142" s="2">
        <v>0.6</v>
      </c>
      <c r="J142" s="2">
        <v>0.6</v>
      </c>
      <c r="K142" s="2">
        <v>0</v>
      </c>
      <c r="L142" s="2">
        <v>0</v>
      </c>
      <c r="M142" s="2">
        <v>0</v>
      </c>
      <c r="N142" s="2">
        <v>0</v>
      </c>
      <c r="O142" s="2">
        <v>2</v>
      </c>
      <c r="P142" s="2">
        <v>0</v>
      </c>
      <c r="Q142" s="2">
        <v>0</v>
      </c>
      <c r="U142" t="s">
        <v>33</v>
      </c>
      <c r="W142" t="s">
        <v>60</v>
      </c>
      <c r="X142" s="2">
        <v>12</v>
      </c>
      <c r="Y142" t="s">
        <v>373</v>
      </c>
      <c r="Z142" t="s">
        <v>374</v>
      </c>
      <c r="AA142" s="2"/>
      <c r="AB142" s="2"/>
      <c r="AC142" s="2"/>
      <c r="AD142" s="2"/>
    </row>
    <row r="143" spans="1:30" x14ac:dyDescent="0.3">
      <c r="A143" t="s">
        <v>378</v>
      </c>
      <c r="B143" t="s">
        <v>371</v>
      </c>
      <c r="C143" t="s">
        <v>379</v>
      </c>
      <c r="D143">
        <v>1792038</v>
      </c>
      <c r="E143" t="s">
        <v>38</v>
      </c>
      <c r="F143">
        <v>2019</v>
      </c>
      <c r="I143" s="2">
        <v>1.75</v>
      </c>
      <c r="J143" s="2">
        <v>1</v>
      </c>
      <c r="K143" s="2">
        <v>0.75</v>
      </c>
      <c r="L143" s="2">
        <v>0</v>
      </c>
      <c r="M143" s="2">
        <v>0</v>
      </c>
      <c r="N143" s="2">
        <v>0</v>
      </c>
      <c r="O143" s="2">
        <v>0</v>
      </c>
      <c r="P143" s="2">
        <v>5</v>
      </c>
      <c r="Q143" s="2">
        <v>0</v>
      </c>
      <c r="S143" t="s">
        <v>38</v>
      </c>
      <c r="W143" t="s">
        <v>70</v>
      </c>
      <c r="X143" s="2">
        <v>30</v>
      </c>
      <c r="Y143" t="s">
        <v>83</v>
      </c>
      <c r="Z143" t="s">
        <v>374</v>
      </c>
      <c r="AA143" s="2"/>
      <c r="AB143" s="2"/>
      <c r="AC143" s="2"/>
      <c r="AD143" s="2"/>
    </row>
    <row r="144" spans="1:30" x14ac:dyDescent="0.3">
      <c r="A144" t="s">
        <v>380</v>
      </c>
      <c r="B144" t="s">
        <v>371</v>
      </c>
      <c r="C144" t="s">
        <v>381</v>
      </c>
      <c r="D144">
        <v>4373225</v>
      </c>
      <c r="E144" t="s">
        <v>47</v>
      </c>
      <c r="F144">
        <v>2019</v>
      </c>
      <c r="I144" s="2">
        <v>1.6</v>
      </c>
      <c r="J144" s="2">
        <v>1.1000000000000001</v>
      </c>
      <c r="K144" s="2">
        <v>0</v>
      </c>
      <c r="L144" s="2">
        <v>0</v>
      </c>
      <c r="M144" s="2">
        <v>0.5</v>
      </c>
      <c r="N144" s="2">
        <v>0</v>
      </c>
      <c r="O144" s="2">
        <v>2</v>
      </c>
      <c r="P144" s="2">
        <v>0</v>
      </c>
      <c r="Q144" s="2">
        <v>0</v>
      </c>
      <c r="V144" t="s">
        <v>47</v>
      </c>
      <c r="W144" t="s">
        <v>70</v>
      </c>
      <c r="X144" s="2">
        <v>30</v>
      </c>
      <c r="Y144" t="s">
        <v>373</v>
      </c>
      <c r="Z144" t="s">
        <v>374</v>
      </c>
      <c r="AA144" s="2"/>
      <c r="AB144" s="2"/>
      <c r="AC144" s="2"/>
      <c r="AD144" s="2"/>
    </row>
    <row r="145" spans="1:30" x14ac:dyDescent="0.3">
      <c r="A145" t="s">
        <v>382</v>
      </c>
      <c r="B145" t="s">
        <v>383</v>
      </c>
      <c r="C145" t="s">
        <v>264</v>
      </c>
      <c r="D145">
        <v>7630615</v>
      </c>
      <c r="E145" t="s">
        <v>38</v>
      </c>
      <c r="F145">
        <v>2019</v>
      </c>
      <c r="I145" s="2">
        <v>136.69999999999999</v>
      </c>
      <c r="J145" s="2">
        <v>7</v>
      </c>
      <c r="K145" s="2">
        <v>103.4</v>
      </c>
      <c r="L145" s="2">
        <v>26.3</v>
      </c>
      <c r="M145" s="2">
        <v>0</v>
      </c>
      <c r="N145" s="2">
        <v>282</v>
      </c>
      <c r="O145" s="2">
        <v>0</v>
      </c>
      <c r="P145" s="2">
        <v>0</v>
      </c>
      <c r="Q145" s="2">
        <v>0</v>
      </c>
      <c r="S145">
        <v>0</v>
      </c>
      <c r="T145" t="s">
        <v>38</v>
      </c>
      <c r="U145">
        <v>0</v>
      </c>
      <c r="V145">
        <v>0</v>
      </c>
      <c r="W145" t="s">
        <v>48</v>
      </c>
      <c r="X145" s="2">
        <v>168</v>
      </c>
      <c r="Y145" t="s">
        <v>125</v>
      </c>
      <c r="Z145" t="s">
        <v>93</v>
      </c>
      <c r="AA145" s="2">
        <v>128036000</v>
      </c>
      <c r="AB145" s="2">
        <v>68140000</v>
      </c>
      <c r="AC145" s="2">
        <v>59896000</v>
      </c>
      <c r="AD145" s="2">
        <v>0</v>
      </c>
    </row>
    <row r="146" spans="1:30" x14ac:dyDescent="0.3">
      <c r="A146" t="s">
        <v>384</v>
      </c>
      <c r="B146" t="s">
        <v>383</v>
      </c>
      <c r="C146" t="s">
        <v>265</v>
      </c>
      <c r="D146">
        <v>5804478</v>
      </c>
      <c r="E146" t="s">
        <v>38</v>
      </c>
      <c r="F146">
        <v>2019</v>
      </c>
      <c r="I146" s="2">
        <v>33.6</v>
      </c>
      <c r="J146" s="2">
        <v>2.4</v>
      </c>
      <c r="K146" s="2">
        <v>26.6</v>
      </c>
      <c r="L146" s="2">
        <v>4.5999999999999996</v>
      </c>
      <c r="M146" s="2">
        <v>0</v>
      </c>
      <c r="N146" s="2">
        <v>58</v>
      </c>
      <c r="O146" s="2">
        <v>0</v>
      </c>
      <c r="P146" s="2">
        <v>0</v>
      </c>
      <c r="Q146" s="2">
        <v>0</v>
      </c>
      <c r="U146" t="s">
        <v>38</v>
      </c>
      <c r="W146" t="s">
        <v>48</v>
      </c>
      <c r="X146" s="2">
        <v>168</v>
      </c>
      <c r="Y146" t="s">
        <v>125</v>
      </c>
      <c r="Z146" t="s">
        <v>266</v>
      </c>
      <c r="AA146" s="2">
        <v>27677000</v>
      </c>
      <c r="AB146" s="2">
        <v>16847000</v>
      </c>
      <c r="AC146" s="2">
        <v>10830000</v>
      </c>
      <c r="AD146" s="2">
        <v>0</v>
      </c>
    </row>
    <row r="147" spans="1:30" x14ac:dyDescent="0.3">
      <c r="A147" t="s">
        <v>385</v>
      </c>
      <c r="B147" t="s">
        <v>385</v>
      </c>
      <c r="C147" t="s">
        <v>122</v>
      </c>
      <c r="D147">
        <v>2749776</v>
      </c>
      <c r="E147" t="s">
        <v>33</v>
      </c>
      <c r="F147">
        <v>2019</v>
      </c>
      <c r="G147" t="s">
        <v>764</v>
      </c>
      <c r="I147" s="2">
        <v>21</v>
      </c>
      <c r="J147" s="2">
        <v>1</v>
      </c>
      <c r="K147" s="2">
        <v>11</v>
      </c>
      <c r="L147" s="2">
        <v>9</v>
      </c>
      <c r="M147" s="2">
        <v>0</v>
      </c>
      <c r="N147" s="2">
        <v>53</v>
      </c>
      <c r="O147" s="2">
        <v>0</v>
      </c>
      <c r="P147" s="2">
        <v>0</v>
      </c>
      <c r="Q147" s="2">
        <v>0</v>
      </c>
      <c r="T147" t="s">
        <v>33</v>
      </c>
      <c r="W147" t="s">
        <v>48</v>
      </c>
      <c r="X147" s="2">
        <v>168</v>
      </c>
      <c r="Y147" t="s">
        <v>208</v>
      </c>
      <c r="Z147" t="s">
        <v>93</v>
      </c>
      <c r="AA147" s="2">
        <v>0</v>
      </c>
      <c r="AB147" s="2">
        <v>0</v>
      </c>
      <c r="AC147" s="2">
        <v>0</v>
      </c>
      <c r="AD147" s="2">
        <v>0</v>
      </c>
    </row>
    <row r="148" spans="1:30" x14ac:dyDescent="0.3">
      <c r="A148" t="s">
        <v>386</v>
      </c>
      <c r="B148" t="s">
        <v>386</v>
      </c>
      <c r="C148" t="s">
        <v>387</v>
      </c>
      <c r="D148">
        <v>8635813</v>
      </c>
      <c r="E148" t="s">
        <v>33</v>
      </c>
      <c r="F148">
        <v>2019</v>
      </c>
      <c r="I148" s="2">
        <v>25.6</v>
      </c>
      <c r="J148" s="2">
        <v>1.75</v>
      </c>
      <c r="K148" s="2">
        <v>17.350000000000001</v>
      </c>
      <c r="L148" s="2">
        <v>6.5</v>
      </c>
      <c r="M148" s="2">
        <v>0</v>
      </c>
      <c r="N148" s="2">
        <v>67</v>
      </c>
      <c r="O148" s="2">
        <v>0</v>
      </c>
      <c r="P148" s="2">
        <v>0</v>
      </c>
      <c r="Q148" s="2">
        <v>0</v>
      </c>
      <c r="T148" t="s">
        <v>33</v>
      </c>
      <c r="W148" t="s">
        <v>48</v>
      </c>
      <c r="X148" s="2">
        <v>168</v>
      </c>
      <c r="Y148" t="s">
        <v>90</v>
      </c>
      <c r="Z148" t="s">
        <v>93</v>
      </c>
      <c r="AA148" s="2">
        <v>25610000</v>
      </c>
      <c r="AB148" s="2">
        <v>23281000</v>
      </c>
      <c r="AC148" s="2">
        <v>2329000</v>
      </c>
      <c r="AD148" s="2">
        <v>0</v>
      </c>
    </row>
    <row r="149" spans="1:30" x14ac:dyDescent="0.3">
      <c r="A149" t="s">
        <v>388</v>
      </c>
      <c r="B149" t="s">
        <v>388</v>
      </c>
      <c r="C149" t="s">
        <v>124</v>
      </c>
      <c r="D149">
        <v>1872907</v>
      </c>
      <c r="E149" t="s">
        <v>42</v>
      </c>
      <c r="F149">
        <v>2019</v>
      </c>
      <c r="I149" s="2">
        <v>20</v>
      </c>
      <c r="J149" s="2">
        <v>1</v>
      </c>
      <c r="K149" s="2">
        <v>13</v>
      </c>
      <c r="L149" s="2">
        <v>6</v>
      </c>
      <c r="M149" s="2">
        <v>0</v>
      </c>
      <c r="N149" s="2">
        <v>45</v>
      </c>
      <c r="O149" s="2">
        <v>0</v>
      </c>
      <c r="P149" s="2">
        <v>0</v>
      </c>
      <c r="Q149" s="2">
        <v>0</v>
      </c>
      <c r="T149" t="s">
        <v>42</v>
      </c>
      <c r="W149" t="s">
        <v>48</v>
      </c>
      <c r="X149" s="2">
        <v>168</v>
      </c>
      <c r="Y149" t="s">
        <v>125</v>
      </c>
      <c r="Z149" t="s">
        <v>93</v>
      </c>
      <c r="AA149" s="2">
        <v>0</v>
      </c>
      <c r="AB149" s="2">
        <v>0</v>
      </c>
      <c r="AC149" s="2">
        <v>0</v>
      </c>
      <c r="AD149" s="2">
        <v>0</v>
      </c>
    </row>
    <row r="150" spans="1:30" x14ac:dyDescent="0.3">
      <c r="A150" t="s">
        <v>389</v>
      </c>
      <c r="B150" t="s">
        <v>390</v>
      </c>
      <c r="C150" t="s">
        <v>391</v>
      </c>
      <c r="D150">
        <v>1817339</v>
      </c>
      <c r="E150" t="s">
        <v>33</v>
      </c>
      <c r="F150">
        <v>2019</v>
      </c>
      <c r="I150" s="2">
        <v>17.100000000000001</v>
      </c>
      <c r="J150" s="2">
        <v>0.9</v>
      </c>
      <c r="K150" s="2">
        <v>9.9</v>
      </c>
      <c r="L150" s="2">
        <v>6.3</v>
      </c>
      <c r="M150" s="2">
        <v>0</v>
      </c>
      <c r="N150" s="2">
        <v>58</v>
      </c>
      <c r="O150" s="2">
        <v>0</v>
      </c>
      <c r="P150" s="2">
        <v>0</v>
      </c>
      <c r="Q150" s="2">
        <v>0</v>
      </c>
      <c r="T150" t="s">
        <v>33</v>
      </c>
      <c r="W150" t="s">
        <v>48</v>
      </c>
      <c r="X150" s="2">
        <v>168</v>
      </c>
      <c r="Y150" t="s">
        <v>90</v>
      </c>
      <c r="Z150" t="s">
        <v>93</v>
      </c>
      <c r="AA150" s="2"/>
      <c r="AB150" s="2"/>
      <c r="AC150" s="2"/>
      <c r="AD150" s="2"/>
    </row>
    <row r="151" spans="1:30" x14ac:dyDescent="0.3">
      <c r="A151" t="s">
        <v>389</v>
      </c>
      <c r="B151" t="s">
        <v>390</v>
      </c>
      <c r="C151" t="s">
        <v>392</v>
      </c>
      <c r="D151">
        <v>3357963</v>
      </c>
      <c r="E151" t="s">
        <v>33</v>
      </c>
      <c r="F151">
        <v>2019</v>
      </c>
      <c r="I151" s="2">
        <v>1.9</v>
      </c>
      <c r="J151" s="2">
        <v>0.1</v>
      </c>
      <c r="K151" s="2">
        <v>1.1000000000000001</v>
      </c>
      <c r="L151" s="2">
        <v>0.7</v>
      </c>
      <c r="M151" s="2">
        <v>0</v>
      </c>
      <c r="N151" s="2">
        <v>4</v>
      </c>
      <c r="O151" s="2">
        <v>0</v>
      </c>
      <c r="P151" s="2">
        <v>0</v>
      </c>
      <c r="Q151" s="2">
        <v>0</v>
      </c>
      <c r="T151" t="s">
        <v>33</v>
      </c>
      <c r="W151" t="s">
        <v>48</v>
      </c>
      <c r="X151" s="2">
        <v>168</v>
      </c>
      <c r="Y151" t="s">
        <v>90</v>
      </c>
      <c r="Z151" t="s">
        <v>93</v>
      </c>
      <c r="AA151" s="2"/>
      <c r="AB151" s="2"/>
      <c r="AC151" s="2"/>
      <c r="AD151" s="2"/>
    </row>
    <row r="152" spans="1:30" x14ac:dyDescent="0.3">
      <c r="A152" t="s">
        <v>393</v>
      </c>
      <c r="B152" t="s">
        <v>393</v>
      </c>
      <c r="C152" t="s">
        <v>394</v>
      </c>
      <c r="D152">
        <v>9924639</v>
      </c>
      <c r="E152" t="s">
        <v>120</v>
      </c>
      <c r="F152">
        <v>2019</v>
      </c>
      <c r="I152" s="2">
        <v>16.38</v>
      </c>
      <c r="J152" s="2">
        <v>1.38</v>
      </c>
      <c r="K152" s="2">
        <v>15</v>
      </c>
      <c r="L152" s="2">
        <v>0</v>
      </c>
      <c r="M152" s="2">
        <v>0</v>
      </c>
      <c r="N152" s="2">
        <v>0</v>
      </c>
      <c r="O152" s="2">
        <v>190</v>
      </c>
      <c r="P152" s="2">
        <v>11</v>
      </c>
      <c r="Q152" s="2">
        <v>0</v>
      </c>
      <c r="S152" t="s">
        <v>120</v>
      </c>
      <c r="W152" t="s">
        <v>34</v>
      </c>
      <c r="X152" s="2">
        <v>112</v>
      </c>
      <c r="Y152" t="s">
        <v>49</v>
      </c>
      <c r="Z152" t="s">
        <v>98</v>
      </c>
      <c r="AA152" s="2">
        <v>0</v>
      </c>
      <c r="AB152" s="2">
        <v>0</v>
      </c>
      <c r="AC152" s="2">
        <v>0</v>
      </c>
      <c r="AD152" s="2">
        <v>0</v>
      </c>
    </row>
    <row r="153" spans="1:30" x14ac:dyDescent="0.3">
      <c r="A153" t="s">
        <v>395</v>
      </c>
      <c r="B153" t="s">
        <v>393</v>
      </c>
      <c r="C153" t="s">
        <v>396</v>
      </c>
      <c r="D153">
        <v>2514714</v>
      </c>
      <c r="E153" t="s">
        <v>42</v>
      </c>
      <c r="F153">
        <v>2019</v>
      </c>
      <c r="I153" s="2">
        <v>2.5</v>
      </c>
      <c r="J153" s="2">
        <v>1</v>
      </c>
      <c r="K153" s="2">
        <v>1.5</v>
      </c>
      <c r="L153" s="2">
        <v>0</v>
      </c>
      <c r="M153" s="2">
        <v>0</v>
      </c>
      <c r="N153" s="2">
        <v>11</v>
      </c>
      <c r="O153" s="2">
        <v>0</v>
      </c>
      <c r="P153" s="2">
        <v>0</v>
      </c>
      <c r="Q153" s="2">
        <v>0</v>
      </c>
      <c r="U153" t="s">
        <v>42</v>
      </c>
      <c r="W153" t="s">
        <v>48</v>
      </c>
      <c r="X153" s="2">
        <v>168</v>
      </c>
      <c r="Y153" t="s">
        <v>49</v>
      </c>
      <c r="Z153" t="s">
        <v>80</v>
      </c>
      <c r="AA153" s="2">
        <v>0</v>
      </c>
      <c r="AB153" s="2">
        <v>0</v>
      </c>
      <c r="AC153" s="2">
        <v>0</v>
      </c>
      <c r="AD153" s="2">
        <v>0</v>
      </c>
    </row>
    <row r="154" spans="1:30" x14ac:dyDescent="0.3">
      <c r="A154" t="s">
        <v>397</v>
      </c>
      <c r="B154" t="s">
        <v>397</v>
      </c>
      <c r="C154" t="s">
        <v>398</v>
      </c>
      <c r="D154">
        <v>5173305</v>
      </c>
      <c r="E154" t="s">
        <v>42</v>
      </c>
      <c r="F154">
        <v>2019</v>
      </c>
      <c r="I154" s="2">
        <v>13.5</v>
      </c>
      <c r="J154" s="2">
        <v>1.75</v>
      </c>
      <c r="K154" s="2">
        <v>10</v>
      </c>
      <c r="L154" s="2">
        <v>0.5</v>
      </c>
      <c r="M154" s="2">
        <v>1.25</v>
      </c>
      <c r="N154" s="2">
        <v>0</v>
      </c>
      <c r="O154" s="2">
        <v>0</v>
      </c>
      <c r="P154" s="2">
        <v>65</v>
      </c>
      <c r="Q154" s="2">
        <v>0</v>
      </c>
      <c r="T154" t="s">
        <v>42</v>
      </c>
      <c r="W154" t="s">
        <v>70</v>
      </c>
      <c r="X154" s="2">
        <v>40</v>
      </c>
      <c r="Y154" t="s">
        <v>49</v>
      </c>
      <c r="Z154" t="s">
        <v>399</v>
      </c>
      <c r="AA154" s="2"/>
      <c r="AB154" s="2"/>
      <c r="AC154" s="2"/>
      <c r="AD154" s="2"/>
    </row>
    <row r="155" spans="1:30" x14ac:dyDescent="0.3">
      <c r="A155" t="s">
        <v>400</v>
      </c>
      <c r="B155" t="s">
        <v>401</v>
      </c>
      <c r="C155" t="s">
        <v>402</v>
      </c>
      <c r="D155">
        <v>4271738</v>
      </c>
      <c r="E155" t="s">
        <v>234</v>
      </c>
      <c r="F155">
        <v>2019</v>
      </c>
      <c r="I155" s="2">
        <v>8.5</v>
      </c>
      <c r="J155" s="2">
        <v>1</v>
      </c>
      <c r="K155" s="2">
        <v>7.5</v>
      </c>
      <c r="L155" s="2">
        <v>0</v>
      </c>
      <c r="M155" s="2">
        <v>0</v>
      </c>
      <c r="N155" s="2">
        <v>0</v>
      </c>
      <c r="O155" s="2">
        <v>25</v>
      </c>
      <c r="P155" s="2">
        <v>0</v>
      </c>
      <c r="Q155" s="2">
        <v>0</v>
      </c>
      <c r="T155" t="s">
        <v>234</v>
      </c>
      <c r="W155" t="s">
        <v>34</v>
      </c>
      <c r="X155" s="2">
        <v>168</v>
      </c>
      <c r="Y155" t="s">
        <v>77</v>
      </c>
      <c r="Z155" t="s">
        <v>56</v>
      </c>
      <c r="AA155" s="2"/>
      <c r="AB155" s="2"/>
      <c r="AC155" s="2"/>
      <c r="AD155" s="2"/>
    </row>
    <row r="156" spans="1:30" x14ac:dyDescent="0.3">
      <c r="A156" t="s">
        <v>400</v>
      </c>
      <c r="B156" t="s">
        <v>401</v>
      </c>
      <c r="C156" t="s">
        <v>403</v>
      </c>
      <c r="D156">
        <v>4271738</v>
      </c>
      <c r="E156" t="s">
        <v>176</v>
      </c>
      <c r="F156">
        <v>2019</v>
      </c>
      <c r="I156" s="2">
        <v>5</v>
      </c>
      <c r="J156" s="2">
        <v>0.5</v>
      </c>
      <c r="K156" s="2">
        <v>4.5</v>
      </c>
      <c r="L156" s="2">
        <v>0</v>
      </c>
      <c r="M156" s="2">
        <v>0</v>
      </c>
      <c r="N156" s="2">
        <v>0</v>
      </c>
      <c r="O156" s="2">
        <v>15</v>
      </c>
      <c r="P156" s="2">
        <v>0</v>
      </c>
      <c r="Q156" s="2">
        <v>0</v>
      </c>
      <c r="T156" t="s">
        <v>176</v>
      </c>
      <c r="W156" t="s">
        <v>34</v>
      </c>
      <c r="X156" s="2">
        <v>168</v>
      </c>
      <c r="Y156" t="s">
        <v>77</v>
      </c>
      <c r="Z156" t="s">
        <v>257</v>
      </c>
      <c r="AA156" s="2"/>
      <c r="AB156" s="2"/>
      <c r="AC156" s="2"/>
      <c r="AD156" s="2"/>
    </row>
    <row r="157" spans="1:30" x14ac:dyDescent="0.3">
      <c r="A157" t="s">
        <v>404</v>
      </c>
      <c r="B157" t="s">
        <v>405</v>
      </c>
      <c r="C157" t="s">
        <v>406</v>
      </c>
      <c r="D157">
        <v>5369609</v>
      </c>
      <c r="E157" t="s">
        <v>407</v>
      </c>
      <c r="F157">
        <v>2019</v>
      </c>
      <c r="I157" s="2">
        <v>3.5</v>
      </c>
      <c r="J157" s="2">
        <v>1.5</v>
      </c>
      <c r="K157" s="2">
        <v>2</v>
      </c>
      <c r="L157" s="2">
        <v>0</v>
      </c>
      <c r="M157" s="2">
        <v>0</v>
      </c>
      <c r="N157" s="2">
        <v>0</v>
      </c>
      <c r="O157" s="2">
        <v>120</v>
      </c>
      <c r="P157" s="2">
        <v>0</v>
      </c>
      <c r="Q157" s="2">
        <v>0</v>
      </c>
      <c r="T157" t="s">
        <v>407</v>
      </c>
      <c r="W157" t="s">
        <v>60</v>
      </c>
      <c r="X157" s="2">
        <v>25</v>
      </c>
      <c r="Y157" t="s">
        <v>77</v>
      </c>
      <c r="Z157" t="s">
        <v>103</v>
      </c>
      <c r="AA157" s="2"/>
      <c r="AB157" s="2"/>
      <c r="AC157" s="2"/>
      <c r="AD157" s="2"/>
    </row>
    <row r="158" spans="1:30" x14ac:dyDescent="0.3">
      <c r="A158" t="s">
        <v>408</v>
      </c>
      <c r="B158" t="s">
        <v>409</v>
      </c>
      <c r="C158" t="s">
        <v>410</v>
      </c>
      <c r="D158">
        <v>2174839</v>
      </c>
      <c r="E158" t="s">
        <v>38</v>
      </c>
      <c r="F158">
        <v>2019</v>
      </c>
      <c r="G158" t="s">
        <v>760</v>
      </c>
      <c r="I158" s="2">
        <v>6</v>
      </c>
      <c r="J158" s="2">
        <v>6</v>
      </c>
      <c r="K158" s="2">
        <v>0</v>
      </c>
      <c r="L158" s="2">
        <v>0</v>
      </c>
      <c r="M158" s="2">
        <v>0</v>
      </c>
      <c r="N158" s="2">
        <v>0</v>
      </c>
      <c r="O158" s="2">
        <v>0</v>
      </c>
      <c r="P158" s="2">
        <v>70</v>
      </c>
      <c r="Q158" s="2">
        <v>0</v>
      </c>
      <c r="S158" t="s">
        <v>770</v>
      </c>
      <c r="W158" t="s">
        <v>60</v>
      </c>
      <c r="X158" s="2">
        <v>52</v>
      </c>
      <c r="Y158" t="s">
        <v>771</v>
      </c>
      <c r="Z158" t="s">
        <v>149</v>
      </c>
      <c r="AA158" s="2">
        <v>4025000</v>
      </c>
      <c r="AB158" s="2">
        <v>0</v>
      </c>
      <c r="AC158" s="2">
        <v>4025000</v>
      </c>
      <c r="AD158" s="2">
        <v>0</v>
      </c>
    </row>
    <row r="159" spans="1:30" x14ac:dyDescent="0.3">
      <c r="A159" t="s">
        <v>168</v>
      </c>
      <c r="B159" t="s">
        <v>412</v>
      </c>
      <c r="C159" t="s">
        <v>394</v>
      </c>
      <c r="D159">
        <v>1008575</v>
      </c>
      <c r="E159" t="s">
        <v>120</v>
      </c>
      <c r="F159">
        <v>2019</v>
      </c>
      <c r="I159" s="2">
        <v>7</v>
      </c>
      <c r="J159" s="2">
        <v>1</v>
      </c>
      <c r="K159" s="2">
        <v>6</v>
      </c>
      <c r="L159" s="2">
        <v>0</v>
      </c>
      <c r="M159" s="2">
        <v>0</v>
      </c>
      <c r="N159" s="2">
        <v>0</v>
      </c>
      <c r="O159" s="2">
        <v>188</v>
      </c>
      <c r="P159" s="2">
        <v>6</v>
      </c>
      <c r="Q159" s="2">
        <v>0</v>
      </c>
      <c r="S159" t="s">
        <v>120</v>
      </c>
      <c r="W159" t="s">
        <v>34</v>
      </c>
      <c r="X159" s="2">
        <v>57.5</v>
      </c>
      <c r="Y159" t="s">
        <v>49</v>
      </c>
      <c r="Z159" t="s">
        <v>177</v>
      </c>
      <c r="AA159" s="2"/>
      <c r="AB159" s="2"/>
      <c r="AC159" s="2"/>
      <c r="AD159" s="2"/>
    </row>
    <row r="160" spans="1:30" x14ac:dyDescent="0.3">
      <c r="A160" t="s">
        <v>413</v>
      </c>
      <c r="B160" t="s">
        <v>412</v>
      </c>
      <c r="C160" t="s">
        <v>414</v>
      </c>
      <c r="D160">
        <v>1567065</v>
      </c>
      <c r="E160" t="s">
        <v>120</v>
      </c>
      <c r="F160">
        <v>2019</v>
      </c>
      <c r="I160" s="2">
        <v>1.7</v>
      </c>
      <c r="J160" s="2">
        <v>0.1</v>
      </c>
      <c r="K160" s="2">
        <v>1.6</v>
      </c>
      <c r="L160" s="2">
        <v>0</v>
      </c>
      <c r="M160" s="2">
        <v>0</v>
      </c>
      <c r="N160" s="2">
        <v>0</v>
      </c>
      <c r="O160" s="2">
        <v>0</v>
      </c>
      <c r="P160" s="2">
        <v>10</v>
      </c>
      <c r="Q160" s="2">
        <v>0</v>
      </c>
      <c r="S160" t="s">
        <v>120</v>
      </c>
      <c r="W160" t="s">
        <v>70</v>
      </c>
      <c r="X160" s="2">
        <v>42.5</v>
      </c>
      <c r="Y160" t="s">
        <v>90</v>
      </c>
      <c r="Z160" t="s">
        <v>93</v>
      </c>
      <c r="AA160" s="2"/>
      <c r="AB160" s="2"/>
      <c r="AC160" s="2"/>
      <c r="AD160" s="2"/>
    </row>
    <row r="161" spans="1:30" x14ac:dyDescent="0.3">
      <c r="A161" t="s">
        <v>415</v>
      </c>
      <c r="B161" t="s">
        <v>412</v>
      </c>
      <c r="C161" t="s">
        <v>119</v>
      </c>
      <c r="D161">
        <v>7857005</v>
      </c>
      <c r="E161" t="s">
        <v>120</v>
      </c>
      <c r="F161">
        <v>2019</v>
      </c>
      <c r="I161" s="2">
        <v>10.775</v>
      </c>
      <c r="J161" s="2">
        <v>0.375</v>
      </c>
      <c r="K161" s="2">
        <v>7.9</v>
      </c>
      <c r="L161" s="2">
        <v>2.5</v>
      </c>
      <c r="M161" s="2">
        <v>0</v>
      </c>
      <c r="N161" s="2">
        <v>23</v>
      </c>
      <c r="O161" s="2">
        <v>0</v>
      </c>
      <c r="P161" s="2">
        <v>0</v>
      </c>
      <c r="Q161" s="2">
        <v>0</v>
      </c>
      <c r="T161" t="s">
        <v>120</v>
      </c>
      <c r="W161" t="s">
        <v>48</v>
      </c>
      <c r="X161" s="2">
        <v>168</v>
      </c>
      <c r="Y161" t="s">
        <v>90</v>
      </c>
      <c r="Z161" t="s">
        <v>93</v>
      </c>
      <c r="AA161" s="2"/>
      <c r="AB161" s="2"/>
      <c r="AC161" s="2"/>
      <c r="AD161" s="2"/>
    </row>
    <row r="162" spans="1:30" x14ac:dyDescent="0.3">
      <c r="A162" t="s">
        <v>415</v>
      </c>
      <c r="B162" t="s">
        <v>412</v>
      </c>
      <c r="C162" t="s">
        <v>271</v>
      </c>
      <c r="D162">
        <v>8936486</v>
      </c>
      <c r="E162" t="s">
        <v>42</v>
      </c>
      <c r="F162">
        <v>2019</v>
      </c>
      <c r="I162" s="2">
        <v>7.2</v>
      </c>
      <c r="J162" s="2">
        <v>0.15</v>
      </c>
      <c r="K162" s="2">
        <v>4.25</v>
      </c>
      <c r="L162" s="2">
        <v>2.8</v>
      </c>
      <c r="M162" s="2">
        <v>0</v>
      </c>
      <c r="N162" s="2">
        <v>10</v>
      </c>
      <c r="O162" s="2">
        <v>0</v>
      </c>
      <c r="P162" s="2">
        <v>0</v>
      </c>
      <c r="Q162" s="2">
        <v>0</v>
      </c>
      <c r="U162" t="s">
        <v>42</v>
      </c>
      <c r="W162" t="s">
        <v>48</v>
      </c>
      <c r="X162" s="2">
        <v>168</v>
      </c>
      <c r="Y162" t="s">
        <v>125</v>
      </c>
      <c r="Z162" t="s">
        <v>266</v>
      </c>
      <c r="AA162" s="2"/>
      <c r="AB162" s="2"/>
      <c r="AC162" s="2"/>
      <c r="AD162" s="2"/>
    </row>
    <row r="163" spans="1:30" x14ac:dyDescent="0.3">
      <c r="A163" t="s">
        <v>302</v>
      </c>
      <c r="B163" t="s">
        <v>416</v>
      </c>
      <c r="C163" t="s">
        <v>281</v>
      </c>
      <c r="D163">
        <v>8902089</v>
      </c>
      <c r="E163" t="s">
        <v>207</v>
      </c>
      <c r="F163">
        <v>2019</v>
      </c>
      <c r="I163" s="2">
        <v>5.3</v>
      </c>
      <c r="J163" s="2">
        <v>0.9</v>
      </c>
      <c r="K163" s="2">
        <v>4.4000000000000004</v>
      </c>
      <c r="L163" s="2">
        <v>0</v>
      </c>
      <c r="M163" s="2">
        <v>0</v>
      </c>
      <c r="N163" s="2">
        <v>0</v>
      </c>
      <c r="O163" s="2">
        <v>5</v>
      </c>
      <c r="P163" s="2">
        <v>0</v>
      </c>
      <c r="Q163" s="2">
        <v>0</v>
      </c>
      <c r="T163" t="s">
        <v>207</v>
      </c>
      <c r="W163" t="s">
        <v>34</v>
      </c>
      <c r="X163" s="2">
        <v>126</v>
      </c>
      <c r="Y163" t="s">
        <v>346</v>
      </c>
      <c r="Z163" t="s">
        <v>56</v>
      </c>
      <c r="AA163" s="2"/>
      <c r="AB163" s="2"/>
      <c r="AC163" s="2"/>
      <c r="AD163" s="2"/>
    </row>
    <row r="164" spans="1:30" x14ac:dyDescent="0.3">
      <c r="A164" t="s">
        <v>417</v>
      </c>
      <c r="B164" t="s">
        <v>418</v>
      </c>
      <c r="C164" t="s">
        <v>419</v>
      </c>
      <c r="D164">
        <v>6181040</v>
      </c>
      <c r="E164" t="s">
        <v>420</v>
      </c>
      <c r="F164">
        <v>2019</v>
      </c>
      <c r="I164" s="2">
        <v>2.35</v>
      </c>
      <c r="J164" s="2">
        <v>0.35</v>
      </c>
      <c r="K164" s="2">
        <v>2</v>
      </c>
      <c r="L164" s="2">
        <v>0</v>
      </c>
      <c r="M164" s="2">
        <v>0</v>
      </c>
      <c r="N164" s="2">
        <v>0</v>
      </c>
      <c r="O164" s="2">
        <v>70</v>
      </c>
      <c r="P164" s="2">
        <v>0</v>
      </c>
      <c r="Q164" s="2">
        <v>0</v>
      </c>
      <c r="S164" t="s">
        <v>420</v>
      </c>
      <c r="W164" t="s">
        <v>34</v>
      </c>
      <c r="X164" s="2">
        <v>37.5</v>
      </c>
      <c r="Y164" t="s">
        <v>49</v>
      </c>
      <c r="Z164" t="s">
        <v>56</v>
      </c>
      <c r="AA164" s="2"/>
      <c r="AB164" s="2"/>
      <c r="AC164" s="2"/>
      <c r="AD164" s="2"/>
    </row>
    <row r="165" spans="1:30" x14ac:dyDescent="0.3">
      <c r="A165" t="s">
        <v>421</v>
      </c>
      <c r="B165" t="s">
        <v>422</v>
      </c>
      <c r="C165" t="s">
        <v>423</v>
      </c>
      <c r="D165">
        <v>4936413</v>
      </c>
      <c r="E165" t="s">
        <v>424</v>
      </c>
      <c r="F165">
        <v>2019</v>
      </c>
      <c r="G165" t="s">
        <v>772</v>
      </c>
      <c r="I165" s="2">
        <v>3.21</v>
      </c>
      <c r="J165" s="2">
        <v>0.9</v>
      </c>
      <c r="K165" s="2">
        <v>2.31</v>
      </c>
      <c r="L165" s="2">
        <v>0</v>
      </c>
      <c r="M165" s="2">
        <v>0</v>
      </c>
      <c r="N165" s="2">
        <v>0</v>
      </c>
      <c r="O165" s="2">
        <v>37</v>
      </c>
      <c r="P165" s="2">
        <v>3</v>
      </c>
      <c r="Q165" s="2">
        <v>0</v>
      </c>
      <c r="S165" t="s">
        <v>424</v>
      </c>
      <c r="W165" t="s">
        <v>34</v>
      </c>
      <c r="X165" s="2">
        <v>91</v>
      </c>
      <c r="Y165" t="s">
        <v>55</v>
      </c>
      <c r="Z165" t="s">
        <v>177</v>
      </c>
      <c r="AA165" s="2">
        <v>2047729</v>
      </c>
      <c r="AB165" s="2">
        <v>955915</v>
      </c>
      <c r="AC165" s="2">
        <v>1091814</v>
      </c>
      <c r="AD165" s="2">
        <v>0</v>
      </c>
    </row>
    <row r="166" spans="1:30" x14ac:dyDescent="0.3">
      <c r="A166" t="s">
        <v>168</v>
      </c>
      <c r="B166" t="s">
        <v>425</v>
      </c>
      <c r="C166" t="s">
        <v>426</v>
      </c>
      <c r="D166">
        <v>9666094</v>
      </c>
      <c r="E166" t="s">
        <v>427</v>
      </c>
      <c r="F166">
        <v>2019</v>
      </c>
      <c r="I166" s="2">
        <v>7</v>
      </c>
      <c r="J166" s="2">
        <v>1</v>
      </c>
      <c r="K166" s="2">
        <v>6</v>
      </c>
      <c r="L166" s="2">
        <v>0</v>
      </c>
      <c r="M166" s="2">
        <v>0</v>
      </c>
      <c r="N166" s="2">
        <v>0</v>
      </c>
      <c r="O166" s="2">
        <v>80</v>
      </c>
      <c r="P166" s="2">
        <v>0</v>
      </c>
      <c r="Q166" s="2">
        <v>0</v>
      </c>
      <c r="S166" t="s">
        <v>427</v>
      </c>
      <c r="W166" t="s">
        <v>34</v>
      </c>
      <c r="X166" s="2">
        <v>84</v>
      </c>
      <c r="Y166" t="s">
        <v>49</v>
      </c>
      <c r="Z166" t="s">
        <v>56</v>
      </c>
      <c r="AA166" s="2"/>
      <c r="AB166" s="2"/>
      <c r="AC166" s="2"/>
      <c r="AD166" s="2"/>
    </row>
    <row r="167" spans="1:30" x14ac:dyDescent="0.3">
      <c r="A167" t="s">
        <v>428</v>
      </c>
      <c r="B167" t="s">
        <v>428</v>
      </c>
      <c r="C167" t="s">
        <v>429</v>
      </c>
      <c r="D167">
        <v>3028344</v>
      </c>
      <c r="E167" t="s">
        <v>42</v>
      </c>
      <c r="F167">
        <v>2019</v>
      </c>
      <c r="G167" t="s">
        <v>760</v>
      </c>
      <c r="H167" t="s">
        <v>765</v>
      </c>
      <c r="I167" s="2">
        <v>0</v>
      </c>
      <c r="J167" s="2">
        <v>0</v>
      </c>
      <c r="K167" s="2">
        <v>0</v>
      </c>
      <c r="L167" s="2">
        <v>0</v>
      </c>
      <c r="M167" s="2">
        <v>0</v>
      </c>
      <c r="N167" s="2">
        <v>0</v>
      </c>
      <c r="O167" s="2">
        <v>0</v>
      </c>
      <c r="P167" s="2">
        <v>0</v>
      </c>
      <c r="Q167" s="2">
        <v>0</v>
      </c>
      <c r="U167" t="s">
        <v>42</v>
      </c>
      <c r="W167" t="s">
        <v>48</v>
      </c>
      <c r="X167" s="2">
        <v>168</v>
      </c>
      <c r="Y167" t="s">
        <v>77</v>
      </c>
      <c r="Z167" t="s">
        <v>78</v>
      </c>
      <c r="AA167" s="2">
        <v>0</v>
      </c>
      <c r="AB167" s="2">
        <v>0</v>
      </c>
      <c r="AC167" s="2">
        <v>0</v>
      </c>
      <c r="AD167" s="2">
        <v>0</v>
      </c>
    </row>
    <row r="168" spans="1:30" x14ac:dyDescent="0.3">
      <c r="A168" t="s">
        <v>430</v>
      </c>
      <c r="B168" t="s">
        <v>430</v>
      </c>
      <c r="C168" t="s">
        <v>431</v>
      </c>
      <c r="D168">
        <v>3921078</v>
      </c>
      <c r="E168" t="s">
        <v>44</v>
      </c>
      <c r="F168">
        <v>2019</v>
      </c>
      <c r="I168" s="2">
        <v>1.57</v>
      </c>
      <c r="J168" s="2">
        <v>0.1</v>
      </c>
      <c r="K168" s="2">
        <v>1.47</v>
      </c>
      <c r="L168" s="2">
        <v>0</v>
      </c>
      <c r="M168" s="2">
        <v>0</v>
      </c>
      <c r="N168" s="2">
        <v>0</v>
      </c>
      <c r="O168" s="2">
        <v>0</v>
      </c>
      <c r="P168" s="2">
        <v>3</v>
      </c>
      <c r="Q168" s="2">
        <v>0</v>
      </c>
      <c r="S168" t="s">
        <v>44</v>
      </c>
      <c r="W168" t="s">
        <v>34</v>
      </c>
      <c r="X168" s="2">
        <v>112</v>
      </c>
      <c r="Y168" t="s">
        <v>55</v>
      </c>
      <c r="Z168" t="s">
        <v>56</v>
      </c>
      <c r="AA168" s="2"/>
      <c r="AB168" s="2"/>
      <c r="AC168" s="2"/>
      <c r="AD168" s="2"/>
    </row>
    <row r="169" spans="1:30" x14ac:dyDescent="0.3">
      <c r="A169" t="s">
        <v>430</v>
      </c>
      <c r="B169" t="s">
        <v>430</v>
      </c>
      <c r="C169" t="s">
        <v>432</v>
      </c>
      <c r="D169">
        <v>1715626</v>
      </c>
      <c r="E169" t="s">
        <v>44</v>
      </c>
      <c r="F169">
        <v>2019</v>
      </c>
      <c r="I169" s="2">
        <v>10.8</v>
      </c>
      <c r="J169" s="2">
        <v>0.8</v>
      </c>
      <c r="K169" s="2">
        <v>10</v>
      </c>
      <c r="L169" s="2">
        <v>0</v>
      </c>
      <c r="M169" s="2">
        <v>0</v>
      </c>
      <c r="N169" s="2">
        <v>0</v>
      </c>
      <c r="O169" s="2">
        <v>0</v>
      </c>
      <c r="P169" s="2">
        <v>5</v>
      </c>
      <c r="Q169" s="2">
        <v>0</v>
      </c>
      <c r="T169" t="s">
        <v>44</v>
      </c>
      <c r="W169" t="s">
        <v>34</v>
      </c>
      <c r="X169" s="2">
        <v>168</v>
      </c>
      <c r="Y169" t="s">
        <v>433</v>
      </c>
      <c r="Z169" t="s">
        <v>56</v>
      </c>
      <c r="AA169" s="2"/>
      <c r="AB169" s="2"/>
      <c r="AC169" s="2"/>
      <c r="AD169" s="2"/>
    </row>
    <row r="170" spans="1:30" x14ac:dyDescent="0.3">
      <c r="A170" t="s">
        <v>434</v>
      </c>
      <c r="B170" t="s">
        <v>435</v>
      </c>
      <c r="C170" t="s">
        <v>436</v>
      </c>
      <c r="D170">
        <v>7175172</v>
      </c>
      <c r="E170" t="s">
        <v>47</v>
      </c>
      <c r="F170">
        <v>2019</v>
      </c>
      <c r="I170" s="2">
        <v>2</v>
      </c>
      <c r="J170" s="2">
        <v>2</v>
      </c>
      <c r="K170" s="2">
        <v>0</v>
      </c>
      <c r="L170" s="2">
        <v>0</v>
      </c>
      <c r="M170" s="2">
        <v>0</v>
      </c>
      <c r="N170" s="2">
        <v>0</v>
      </c>
      <c r="O170" s="2">
        <v>5</v>
      </c>
      <c r="P170" s="2">
        <v>0</v>
      </c>
      <c r="Q170" s="2">
        <v>0</v>
      </c>
      <c r="V170" t="s">
        <v>47</v>
      </c>
      <c r="W170" t="s">
        <v>34</v>
      </c>
      <c r="X170" s="2">
        <v>30</v>
      </c>
      <c r="Y170" t="s">
        <v>83</v>
      </c>
      <c r="Z170" t="s">
        <v>374</v>
      </c>
      <c r="AA170" s="2"/>
      <c r="AB170" s="2"/>
      <c r="AC170" s="2"/>
      <c r="AD170" s="2"/>
    </row>
    <row r="171" spans="1:30" x14ac:dyDescent="0.3">
      <c r="A171" t="s">
        <v>437</v>
      </c>
      <c r="B171" t="s">
        <v>437</v>
      </c>
      <c r="C171" t="s">
        <v>92</v>
      </c>
      <c r="D171">
        <v>1665958</v>
      </c>
      <c r="E171" t="s">
        <v>44</v>
      </c>
      <c r="F171">
        <v>2019</v>
      </c>
      <c r="I171" s="2">
        <v>20</v>
      </c>
      <c r="J171" s="2">
        <v>1</v>
      </c>
      <c r="K171" s="2">
        <v>13</v>
      </c>
      <c r="L171" s="2">
        <v>6</v>
      </c>
      <c r="M171" s="2">
        <v>0</v>
      </c>
      <c r="N171" s="2">
        <v>55</v>
      </c>
      <c r="O171" s="2">
        <v>0</v>
      </c>
      <c r="P171" s="2">
        <v>0</v>
      </c>
      <c r="Q171" s="2">
        <v>0</v>
      </c>
      <c r="T171" t="s">
        <v>44</v>
      </c>
      <c r="W171" t="s">
        <v>48</v>
      </c>
      <c r="X171" s="2">
        <v>168</v>
      </c>
      <c r="Y171" t="s">
        <v>90</v>
      </c>
      <c r="Z171" t="s">
        <v>93</v>
      </c>
      <c r="AA171" s="2">
        <v>0</v>
      </c>
      <c r="AB171" s="2">
        <v>0</v>
      </c>
      <c r="AC171" s="2">
        <v>0</v>
      </c>
      <c r="AD171" s="2">
        <v>0</v>
      </c>
    </row>
    <row r="172" spans="1:30" x14ac:dyDescent="0.3">
      <c r="A172" t="s">
        <v>438</v>
      </c>
      <c r="B172" t="s">
        <v>438</v>
      </c>
      <c r="C172" t="s">
        <v>314</v>
      </c>
      <c r="D172">
        <v>9445282</v>
      </c>
      <c r="E172" t="s">
        <v>47</v>
      </c>
      <c r="F172">
        <v>2019</v>
      </c>
      <c r="I172" s="2">
        <v>37</v>
      </c>
      <c r="J172" s="2">
        <v>3</v>
      </c>
      <c r="K172" s="2">
        <v>26</v>
      </c>
      <c r="L172" s="2">
        <v>8</v>
      </c>
      <c r="M172" s="2">
        <v>0</v>
      </c>
      <c r="N172" s="2">
        <v>70</v>
      </c>
      <c r="O172" s="2">
        <v>0</v>
      </c>
      <c r="P172" s="2">
        <v>0</v>
      </c>
      <c r="Q172" s="2">
        <v>0</v>
      </c>
      <c r="V172" t="s">
        <v>47</v>
      </c>
      <c r="W172" t="s">
        <v>48</v>
      </c>
      <c r="X172" s="2">
        <v>168</v>
      </c>
      <c r="Y172" t="s">
        <v>49</v>
      </c>
      <c r="Z172" t="s">
        <v>159</v>
      </c>
      <c r="AA172" s="2"/>
      <c r="AB172" s="2"/>
      <c r="AC172" s="2"/>
      <c r="AD172" s="2"/>
    </row>
    <row r="173" spans="1:30" x14ac:dyDescent="0.3">
      <c r="A173" t="s">
        <v>439</v>
      </c>
      <c r="B173" t="s">
        <v>440</v>
      </c>
      <c r="C173" t="s">
        <v>441</v>
      </c>
      <c r="D173">
        <v>6473703</v>
      </c>
      <c r="E173" t="s">
        <v>33</v>
      </c>
      <c r="F173">
        <v>2019</v>
      </c>
      <c r="I173" s="2">
        <v>3</v>
      </c>
      <c r="J173" s="2">
        <v>1.25</v>
      </c>
      <c r="K173" s="2">
        <v>1.75</v>
      </c>
      <c r="L173" s="2">
        <v>0</v>
      </c>
      <c r="M173" s="2">
        <v>0</v>
      </c>
      <c r="N173" s="2">
        <v>0</v>
      </c>
      <c r="O173" s="2">
        <v>20</v>
      </c>
      <c r="P173" s="2">
        <v>0</v>
      </c>
      <c r="Q173" s="2">
        <v>0</v>
      </c>
      <c r="T173" t="s">
        <v>33</v>
      </c>
      <c r="W173" t="s">
        <v>70</v>
      </c>
      <c r="X173" s="2">
        <v>60</v>
      </c>
      <c r="Y173" t="s">
        <v>195</v>
      </c>
      <c r="Z173" t="s">
        <v>165</v>
      </c>
      <c r="AA173" s="2"/>
      <c r="AB173" s="2"/>
      <c r="AC173" s="2"/>
      <c r="AD173" s="2"/>
    </row>
    <row r="174" spans="1:30" x14ac:dyDescent="0.3">
      <c r="A174" t="s">
        <v>442</v>
      </c>
      <c r="B174" t="s">
        <v>440</v>
      </c>
      <c r="C174" t="s">
        <v>443</v>
      </c>
      <c r="D174">
        <v>7805491</v>
      </c>
      <c r="E174" t="s">
        <v>40</v>
      </c>
      <c r="F174">
        <v>2019</v>
      </c>
      <c r="I174" s="2">
        <v>1.35</v>
      </c>
      <c r="J174" s="2">
        <v>1.35</v>
      </c>
      <c r="K174" s="2">
        <v>0</v>
      </c>
      <c r="L174" s="2">
        <v>0</v>
      </c>
      <c r="M174" s="2">
        <v>0</v>
      </c>
      <c r="N174" s="2">
        <v>0</v>
      </c>
      <c r="O174" s="2">
        <v>6</v>
      </c>
      <c r="P174" s="2">
        <v>0</v>
      </c>
      <c r="Q174" s="2">
        <v>0</v>
      </c>
      <c r="T174" t="s">
        <v>40</v>
      </c>
      <c r="W174" t="s">
        <v>70</v>
      </c>
      <c r="X174" s="2">
        <v>45</v>
      </c>
      <c r="Y174" t="s">
        <v>195</v>
      </c>
      <c r="Z174" t="s">
        <v>444</v>
      </c>
      <c r="AA174" s="2"/>
      <c r="AB174" s="2"/>
      <c r="AC174" s="2"/>
      <c r="AD174" s="2"/>
    </row>
    <row r="175" spans="1:30" x14ac:dyDescent="0.3">
      <c r="A175" t="s">
        <v>445</v>
      </c>
      <c r="B175" t="s">
        <v>440</v>
      </c>
      <c r="C175" t="s">
        <v>446</v>
      </c>
      <c r="D175">
        <v>9818505</v>
      </c>
      <c r="E175" t="s">
        <v>40</v>
      </c>
      <c r="F175">
        <v>2019</v>
      </c>
      <c r="I175" s="2">
        <v>3.5</v>
      </c>
      <c r="J175" s="2">
        <v>2</v>
      </c>
      <c r="K175" s="2">
        <v>1.5</v>
      </c>
      <c r="L175" s="2">
        <v>0</v>
      </c>
      <c r="M175" s="2">
        <v>0</v>
      </c>
      <c r="N175" s="2">
        <v>0</v>
      </c>
      <c r="O175" s="2">
        <v>20</v>
      </c>
      <c r="P175" s="2">
        <v>0</v>
      </c>
      <c r="Q175" s="2">
        <v>0</v>
      </c>
      <c r="T175" t="s">
        <v>40</v>
      </c>
      <c r="W175" t="s">
        <v>70</v>
      </c>
      <c r="X175" s="2">
        <v>70</v>
      </c>
      <c r="Y175" t="s">
        <v>195</v>
      </c>
      <c r="Z175" t="s">
        <v>165</v>
      </c>
      <c r="AA175" s="2"/>
      <c r="AB175" s="2"/>
      <c r="AC175" s="2"/>
      <c r="AD175" s="2"/>
    </row>
    <row r="176" spans="1:30" x14ac:dyDescent="0.3">
      <c r="A176" t="s">
        <v>447</v>
      </c>
      <c r="B176" t="s">
        <v>440</v>
      </c>
      <c r="C176" t="s">
        <v>448</v>
      </c>
      <c r="D176">
        <v>1552469</v>
      </c>
      <c r="E176" t="s">
        <v>40</v>
      </c>
      <c r="F176">
        <v>2019</v>
      </c>
      <c r="I176" s="2">
        <v>1.62</v>
      </c>
      <c r="J176" s="2">
        <v>0.7</v>
      </c>
      <c r="K176" s="2">
        <v>0.92</v>
      </c>
      <c r="L176" s="2">
        <v>0</v>
      </c>
      <c r="M176" s="2">
        <v>0</v>
      </c>
      <c r="N176" s="2">
        <v>0</v>
      </c>
      <c r="O176" s="2">
        <v>0</v>
      </c>
      <c r="P176" s="2">
        <v>3</v>
      </c>
      <c r="Q176" s="2">
        <v>0</v>
      </c>
      <c r="T176" t="s">
        <v>40</v>
      </c>
      <c r="W176" t="s">
        <v>70</v>
      </c>
      <c r="X176" s="2">
        <v>40</v>
      </c>
      <c r="Y176" t="s">
        <v>195</v>
      </c>
      <c r="Z176" t="s">
        <v>159</v>
      </c>
      <c r="AA176" s="2"/>
      <c r="AB176" s="2"/>
      <c r="AC176" s="2"/>
      <c r="AD176" s="2"/>
    </row>
    <row r="177" spans="1:30" x14ac:dyDescent="0.3">
      <c r="A177" t="s">
        <v>449</v>
      </c>
      <c r="B177" t="s">
        <v>440</v>
      </c>
      <c r="C177" t="s">
        <v>450</v>
      </c>
      <c r="D177">
        <v>1378201</v>
      </c>
      <c r="E177" t="s">
        <v>33</v>
      </c>
      <c r="F177">
        <v>2019</v>
      </c>
      <c r="I177" s="2">
        <v>0.75</v>
      </c>
      <c r="J177" s="2">
        <v>0.75</v>
      </c>
      <c r="K177" s="2">
        <v>0</v>
      </c>
      <c r="L177" s="2">
        <v>0</v>
      </c>
      <c r="M177" s="2">
        <v>0</v>
      </c>
      <c r="N177" s="2">
        <v>0</v>
      </c>
      <c r="O177" s="2">
        <v>8</v>
      </c>
      <c r="P177" s="2">
        <v>0</v>
      </c>
      <c r="Q177" s="2">
        <v>0</v>
      </c>
      <c r="T177" t="s">
        <v>33</v>
      </c>
      <c r="W177" t="s">
        <v>34</v>
      </c>
      <c r="X177" s="2">
        <v>77</v>
      </c>
      <c r="Y177" t="s">
        <v>451</v>
      </c>
      <c r="Z177" t="s">
        <v>242</v>
      </c>
      <c r="AA177" s="2"/>
      <c r="AB177" s="2"/>
      <c r="AC177" s="2"/>
      <c r="AD177" s="2"/>
    </row>
    <row r="178" spans="1:30" x14ac:dyDescent="0.3">
      <c r="A178" t="s">
        <v>449</v>
      </c>
      <c r="B178" t="s">
        <v>440</v>
      </c>
      <c r="C178" t="s">
        <v>452</v>
      </c>
      <c r="D178">
        <v>1378201</v>
      </c>
      <c r="E178" t="s">
        <v>40</v>
      </c>
      <c r="F178">
        <v>2019</v>
      </c>
      <c r="I178" s="2">
        <v>2</v>
      </c>
      <c r="J178" s="2">
        <v>0.5</v>
      </c>
      <c r="K178" s="2">
        <v>1.5</v>
      </c>
      <c r="L178" s="2">
        <v>0</v>
      </c>
      <c r="M178" s="2">
        <v>0</v>
      </c>
      <c r="N178" s="2">
        <v>0</v>
      </c>
      <c r="O178" s="2">
        <v>14</v>
      </c>
      <c r="P178" s="2">
        <v>0</v>
      </c>
      <c r="Q178" s="2">
        <v>0</v>
      </c>
      <c r="T178" t="s">
        <v>40</v>
      </c>
      <c r="W178" t="s">
        <v>34</v>
      </c>
      <c r="X178" s="2">
        <v>77</v>
      </c>
      <c r="Y178" t="s">
        <v>451</v>
      </c>
      <c r="Z178" t="s">
        <v>242</v>
      </c>
      <c r="AA178" s="2">
        <v>1025412</v>
      </c>
      <c r="AB178" s="2">
        <v>828516</v>
      </c>
      <c r="AC178" s="2">
        <v>196896</v>
      </c>
      <c r="AD178" s="2">
        <v>0</v>
      </c>
    </row>
    <row r="179" spans="1:30" x14ac:dyDescent="0.3">
      <c r="A179" t="s">
        <v>453</v>
      </c>
      <c r="B179" t="s">
        <v>454</v>
      </c>
      <c r="C179" t="s">
        <v>455</v>
      </c>
      <c r="D179">
        <v>3198258</v>
      </c>
      <c r="E179" t="s">
        <v>120</v>
      </c>
      <c r="F179">
        <v>2019</v>
      </c>
      <c r="I179" s="2">
        <v>0</v>
      </c>
      <c r="J179" s="2">
        <v>0</v>
      </c>
      <c r="K179" s="2">
        <v>0</v>
      </c>
      <c r="L179" s="2">
        <v>0</v>
      </c>
      <c r="M179" s="2">
        <v>0</v>
      </c>
      <c r="N179" s="2">
        <v>0</v>
      </c>
      <c r="O179" s="2">
        <v>5</v>
      </c>
      <c r="P179" s="2">
        <v>0</v>
      </c>
      <c r="Q179" s="2">
        <v>0</v>
      </c>
      <c r="T179" t="s">
        <v>120</v>
      </c>
      <c r="X179" s="2">
        <v>0</v>
      </c>
      <c r="AA179" s="2">
        <v>0</v>
      </c>
      <c r="AB179" s="2">
        <v>0</v>
      </c>
      <c r="AC179" s="2">
        <v>0</v>
      </c>
      <c r="AD179" s="2">
        <v>0</v>
      </c>
    </row>
    <row r="180" spans="1:30" x14ac:dyDescent="0.3">
      <c r="A180" t="s">
        <v>453</v>
      </c>
      <c r="B180" t="s">
        <v>454</v>
      </c>
      <c r="C180" t="s">
        <v>456</v>
      </c>
      <c r="D180">
        <v>3198258</v>
      </c>
      <c r="E180" t="s">
        <v>33</v>
      </c>
      <c r="F180">
        <v>2019</v>
      </c>
      <c r="I180" s="2">
        <v>4.43</v>
      </c>
      <c r="J180" s="2">
        <v>0.57999999999999996</v>
      </c>
      <c r="K180" s="2">
        <v>3.85</v>
      </c>
      <c r="L180" s="2">
        <v>0</v>
      </c>
      <c r="M180" s="2">
        <v>0</v>
      </c>
      <c r="N180" s="2">
        <v>0</v>
      </c>
      <c r="O180" s="2">
        <v>35</v>
      </c>
      <c r="P180" s="2">
        <v>0</v>
      </c>
      <c r="Q180" s="2">
        <v>0</v>
      </c>
      <c r="T180" t="s">
        <v>33</v>
      </c>
      <c r="W180" t="s">
        <v>34</v>
      </c>
      <c r="X180" s="2">
        <v>98</v>
      </c>
      <c r="Y180" t="s">
        <v>337</v>
      </c>
      <c r="Z180" t="s">
        <v>56</v>
      </c>
      <c r="AA180" s="2">
        <v>0</v>
      </c>
      <c r="AB180" s="2">
        <v>0</v>
      </c>
      <c r="AC180" s="2">
        <v>0</v>
      </c>
      <c r="AD180" s="2">
        <v>0</v>
      </c>
    </row>
    <row r="181" spans="1:30" x14ac:dyDescent="0.3">
      <c r="A181" t="s">
        <v>453</v>
      </c>
      <c r="B181" t="s">
        <v>454</v>
      </c>
      <c r="C181" t="s">
        <v>457</v>
      </c>
      <c r="D181">
        <v>3198258</v>
      </c>
      <c r="E181" t="s">
        <v>224</v>
      </c>
      <c r="F181">
        <v>2019</v>
      </c>
      <c r="I181" s="2">
        <v>3.57</v>
      </c>
      <c r="J181" s="2">
        <v>0.12</v>
      </c>
      <c r="K181" s="2">
        <v>3.45</v>
      </c>
      <c r="L181" s="2">
        <v>0</v>
      </c>
      <c r="M181" s="2">
        <v>0</v>
      </c>
      <c r="N181" s="2">
        <v>0</v>
      </c>
      <c r="O181" s="2">
        <v>30</v>
      </c>
      <c r="P181" s="2">
        <v>0</v>
      </c>
      <c r="Q181" s="2">
        <v>0</v>
      </c>
      <c r="T181" t="s">
        <v>224</v>
      </c>
      <c r="W181" t="s">
        <v>34</v>
      </c>
      <c r="X181" s="2">
        <v>98</v>
      </c>
      <c r="Y181" t="s">
        <v>337</v>
      </c>
      <c r="Z181" t="s">
        <v>56</v>
      </c>
      <c r="AA181" s="2"/>
      <c r="AB181" s="2"/>
      <c r="AC181" s="2"/>
      <c r="AD181" s="2"/>
    </row>
    <row r="182" spans="1:30" x14ac:dyDescent="0.3">
      <c r="A182" t="s">
        <v>458</v>
      </c>
      <c r="B182" t="s">
        <v>459</v>
      </c>
      <c r="C182" t="s">
        <v>460</v>
      </c>
      <c r="D182">
        <v>5646573</v>
      </c>
      <c r="E182" t="s">
        <v>47</v>
      </c>
      <c r="F182">
        <v>2019</v>
      </c>
      <c r="I182" s="2">
        <v>2.1</v>
      </c>
      <c r="J182" s="2">
        <v>2.1</v>
      </c>
      <c r="K182" s="2">
        <v>0</v>
      </c>
      <c r="L182" s="2">
        <v>0</v>
      </c>
      <c r="M182" s="2">
        <v>0</v>
      </c>
      <c r="N182" s="2">
        <v>0</v>
      </c>
      <c r="O182" s="2">
        <v>12</v>
      </c>
      <c r="P182" s="2">
        <v>0</v>
      </c>
      <c r="Q182" s="2">
        <v>0</v>
      </c>
      <c r="V182" t="s">
        <v>47</v>
      </c>
      <c r="W182" t="s">
        <v>70</v>
      </c>
      <c r="X182" s="2">
        <v>22</v>
      </c>
      <c r="Y182" t="s">
        <v>77</v>
      </c>
      <c r="Z182" t="s">
        <v>461</v>
      </c>
      <c r="AA182" s="2"/>
      <c r="AB182" s="2"/>
      <c r="AC182" s="2"/>
      <c r="AD182" s="2"/>
    </row>
    <row r="183" spans="1:30" x14ac:dyDescent="0.3">
      <c r="A183" t="s">
        <v>462</v>
      </c>
      <c r="B183" t="s">
        <v>463</v>
      </c>
      <c r="C183" t="s">
        <v>431</v>
      </c>
      <c r="D183">
        <v>9554713</v>
      </c>
      <c r="E183" t="s">
        <v>44</v>
      </c>
      <c r="F183">
        <v>2019</v>
      </c>
      <c r="I183" s="2">
        <v>2</v>
      </c>
      <c r="J183" s="2">
        <v>0.5</v>
      </c>
      <c r="K183" s="2">
        <v>1.5</v>
      </c>
      <c r="L183" s="2">
        <v>0</v>
      </c>
      <c r="M183" s="2">
        <v>0</v>
      </c>
      <c r="N183" s="2">
        <v>0</v>
      </c>
      <c r="O183" s="2">
        <v>90</v>
      </c>
      <c r="P183" s="2">
        <v>0</v>
      </c>
      <c r="Q183" s="2">
        <v>0</v>
      </c>
      <c r="S183" t="s">
        <v>44</v>
      </c>
      <c r="W183" t="s">
        <v>34</v>
      </c>
      <c r="X183" s="2">
        <v>90.5</v>
      </c>
      <c r="Y183" t="s">
        <v>55</v>
      </c>
      <c r="Z183" t="s">
        <v>93</v>
      </c>
      <c r="AA183" s="2"/>
      <c r="AB183" s="2"/>
      <c r="AC183" s="2"/>
      <c r="AD183" s="2"/>
    </row>
    <row r="184" spans="1:30" x14ac:dyDescent="0.3">
      <c r="A184" t="s">
        <v>462</v>
      </c>
      <c r="B184" t="s">
        <v>463</v>
      </c>
      <c r="C184" t="s">
        <v>464</v>
      </c>
      <c r="D184">
        <v>9554713</v>
      </c>
      <c r="E184" t="s">
        <v>465</v>
      </c>
      <c r="F184">
        <v>2019</v>
      </c>
      <c r="I184" s="2">
        <v>12</v>
      </c>
      <c r="J184" s="2">
        <v>1</v>
      </c>
      <c r="K184" s="2">
        <v>11</v>
      </c>
      <c r="L184" s="2">
        <v>0</v>
      </c>
      <c r="M184" s="2">
        <v>0</v>
      </c>
      <c r="N184" s="2">
        <v>0</v>
      </c>
      <c r="O184" s="2">
        <v>105</v>
      </c>
      <c r="P184" s="2">
        <v>0</v>
      </c>
      <c r="Q184" s="2">
        <v>0</v>
      </c>
      <c r="S184" t="s">
        <v>465</v>
      </c>
      <c r="W184" t="s">
        <v>34</v>
      </c>
      <c r="X184" s="2">
        <v>71.5</v>
      </c>
      <c r="Y184" t="s">
        <v>55</v>
      </c>
      <c r="Z184" t="s">
        <v>56</v>
      </c>
      <c r="AA184" s="2"/>
      <c r="AB184" s="2"/>
      <c r="AC184" s="2"/>
      <c r="AD184" s="2"/>
    </row>
    <row r="185" spans="1:30" x14ac:dyDescent="0.3">
      <c r="A185" t="s">
        <v>466</v>
      </c>
      <c r="B185" t="s">
        <v>463</v>
      </c>
      <c r="C185" t="s">
        <v>352</v>
      </c>
      <c r="D185">
        <v>1907533</v>
      </c>
      <c r="E185" t="s">
        <v>44</v>
      </c>
      <c r="F185">
        <v>2019</v>
      </c>
      <c r="I185" s="2">
        <v>6.7</v>
      </c>
      <c r="J185" s="2">
        <v>5.5</v>
      </c>
      <c r="K185" s="2">
        <v>0</v>
      </c>
      <c r="L185" s="2">
        <v>0</v>
      </c>
      <c r="M185" s="2">
        <v>1.2</v>
      </c>
      <c r="N185" s="2">
        <v>0</v>
      </c>
      <c r="O185" s="2">
        <v>0</v>
      </c>
      <c r="P185" s="2">
        <v>40</v>
      </c>
      <c r="Q185" s="2">
        <v>0</v>
      </c>
      <c r="U185" t="s">
        <v>44</v>
      </c>
      <c r="W185" t="s">
        <v>34</v>
      </c>
      <c r="X185" s="2">
        <v>91</v>
      </c>
      <c r="Y185" t="s">
        <v>77</v>
      </c>
      <c r="Z185" t="s">
        <v>149</v>
      </c>
      <c r="AA185" s="2"/>
      <c r="AB185" s="2"/>
      <c r="AC185" s="2"/>
      <c r="AD185" s="2"/>
    </row>
    <row r="186" spans="1:30" x14ac:dyDescent="0.3">
      <c r="A186" t="s">
        <v>466</v>
      </c>
      <c r="B186" t="s">
        <v>463</v>
      </c>
      <c r="C186" t="s">
        <v>467</v>
      </c>
      <c r="D186">
        <v>1907533</v>
      </c>
      <c r="E186" t="s">
        <v>44</v>
      </c>
      <c r="F186">
        <v>2019</v>
      </c>
      <c r="I186" s="2">
        <v>2</v>
      </c>
      <c r="J186" s="2">
        <v>2</v>
      </c>
      <c r="K186" s="2">
        <v>0</v>
      </c>
      <c r="L186" s="2">
        <v>0</v>
      </c>
      <c r="M186" s="2">
        <v>0</v>
      </c>
      <c r="N186" s="2">
        <v>0</v>
      </c>
      <c r="O186" s="2">
        <v>0</v>
      </c>
      <c r="P186" s="2">
        <v>40</v>
      </c>
      <c r="Q186" s="2">
        <v>0</v>
      </c>
      <c r="T186" t="s">
        <v>44</v>
      </c>
      <c r="W186" t="s">
        <v>60</v>
      </c>
      <c r="X186" s="2">
        <v>24</v>
      </c>
      <c r="Y186" t="s">
        <v>77</v>
      </c>
      <c r="Z186" t="s">
        <v>103</v>
      </c>
      <c r="AA186" s="2"/>
      <c r="AB186" s="2"/>
      <c r="AC186" s="2"/>
      <c r="AD186" s="2"/>
    </row>
    <row r="187" spans="1:30" x14ac:dyDescent="0.3">
      <c r="A187" t="s">
        <v>468</v>
      </c>
      <c r="B187" t="s">
        <v>463</v>
      </c>
      <c r="C187" t="s">
        <v>469</v>
      </c>
      <c r="D187">
        <v>1738957</v>
      </c>
      <c r="E187" t="s">
        <v>176</v>
      </c>
      <c r="F187">
        <v>2019</v>
      </c>
      <c r="I187" s="2">
        <v>2</v>
      </c>
      <c r="J187" s="2">
        <v>2</v>
      </c>
      <c r="K187" s="2">
        <v>0</v>
      </c>
      <c r="L187" s="2">
        <v>0</v>
      </c>
      <c r="M187" s="2">
        <v>0</v>
      </c>
      <c r="N187" s="2">
        <v>0</v>
      </c>
      <c r="O187" s="2">
        <v>0</v>
      </c>
      <c r="P187" s="2">
        <v>20</v>
      </c>
      <c r="Q187" s="2">
        <v>0</v>
      </c>
      <c r="S187" t="s">
        <v>176</v>
      </c>
      <c r="W187" t="s">
        <v>70</v>
      </c>
      <c r="X187" s="2">
        <v>18</v>
      </c>
      <c r="Y187" t="s">
        <v>470</v>
      </c>
      <c r="Z187" t="s">
        <v>149</v>
      </c>
      <c r="AA187" s="2"/>
      <c r="AB187" s="2"/>
      <c r="AC187" s="2"/>
      <c r="AD187" s="2"/>
    </row>
    <row r="188" spans="1:30" x14ac:dyDescent="0.3">
      <c r="A188" t="s">
        <v>471</v>
      </c>
      <c r="B188" t="s">
        <v>463</v>
      </c>
      <c r="C188" t="s">
        <v>472</v>
      </c>
      <c r="D188">
        <v>2315315</v>
      </c>
      <c r="E188" t="s">
        <v>44</v>
      </c>
      <c r="F188">
        <v>2019</v>
      </c>
      <c r="I188" s="2">
        <v>2</v>
      </c>
      <c r="J188" s="2">
        <v>2</v>
      </c>
      <c r="K188" s="2">
        <v>0</v>
      </c>
      <c r="L188" s="2">
        <v>0</v>
      </c>
      <c r="M188" s="2">
        <v>0</v>
      </c>
      <c r="N188" s="2">
        <v>0</v>
      </c>
      <c r="O188" s="2">
        <v>0</v>
      </c>
      <c r="P188" s="2">
        <v>20</v>
      </c>
      <c r="Q188" s="2">
        <v>0</v>
      </c>
      <c r="S188" t="s">
        <v>44</v>
      </c>
      <c r="W188" t="s">
        <v>70</v>
      </c>
      <c r="X188" s="2">
        <v>18</v>
      </c>
      <c r="Y188" t="s">
        <v>473</v>
      </c>
      <c r="Z188" t="s">
        <v>149</v>
      </c>
      <c r="AA188" s="2"/>
      <c r="AB188" s="2"/>
      <c r="AC188" s="2"/>
      <c r="AD188" s="2"/>
    </row>
    <row r="189" spans="1:30" x14ac:dyDescent="0.3">
      <c r="A189" t="s">
        <v>474</v>
      </c>
      <c r="B189" t="s">
        <v>474</v>
      </c>
      <c r="C189" t="s">
        <v>475</v>
      </c>
      <c r="D189">
        <v>2540162</v>
      </c>
      <c r="E189" t="s">
        <v>207</v>
      </c>
      <c r="F189">
        <v>2019</v>
      </c>
      <c r="I189" s="2">
        <v>1.1000000000000001</v>
      </c>
      <c r="J189" s="2">
        <v>0.2</v>
      </c>
      <c r="K189" s="2">
        <v>0.9</v>
      </c>
      <c r="L189" s="2">
        <v>0</v>
      </c>
      <c r="M189" s="2">
        <v>0</v>
      </c>
      <c r="N189" s="2">
        <v>0</v>
      </c>
      <c r="O189" s="2">
        <v>50</v>
      </c>
      <c r="P189" s="2">
        <v>0</v>
      </c>
      <c r="Q189" s="2">
        <v>0</v>
      </c>
      <c r="S189" t="s">
        <v>207</v>
      </c>
      <c r="W189" t="s">
        <v>34</v>
      </c>
      <c r="X189" s="2">
        <v>168</v>
      </c>
      <c r="Y189" t="s">
        <v>83</v>
      </c>
      <c r="Z189" t="s">
        <v>177</v>
      </c>
      <c r="AA189" s="2"/>
      <c r="AB189" s="2"/>
      <c r="AC189" s="2"/>
      <c r="AD189" s="2"/>
    </row>
    <row r="190" spans="1:30" x14ac:dyDescent="0.3">
      <c r="A190" t="s">
        <v>474</v>
      </c>
      <c r="B190" t="s">
        <v>474</v>
      </c>
      <c r="C190" t="s">
        <v>476</v>
      </c>
      <c r="D190">
        <v>2540162</v>
      </c>
      <c r="E190" t="s">
        <v>477</v>
      </c>
      <c r="F190">
        <v>2019</v>
      </c>
      <c r="I190" s="2">
        <v>3.9</v>
      </c>
      <c r="J190" s="2">
        <v>0.7</v>
      </c>
      <c r="K190" s="2">
        <v>3.2</v>
      </c>
      <c r="L190" s="2">
        <v>0</v>
      </c>
      <c r="M190" s="2">
        <v>0</v>
      </c>
      <c r="N190" s="2">
        <v>0</v>
      </c>
      <c r="O190" s="2">
        <v>70</v>
      </c>
      <c r="P190" s="2">
        <v>0</v>
      </c>
      <c r="Q190" s="2">
        <v>0</v>
      </c>
      <c r="S190" t="s">
        <v>477</v>
      </c>
      <c r="W190" t="s">
        <v>34</v>
      </c>
      <c r="X190" s="2">
        <v>168</v>
      </c>
      <c r="Y190" t="s">
        <v>83</v>
      </c>
      <c r="Z190" t="s">
        <v>177</v>
      </c>
      <c r="AA190" s="2"/>
      <c r="AB190" s="2"/>
      <c r="AC190" s="2"/>
      <c r="AD190" s="2"/>
    </row>
    <row r="191" spans="1:30" x14ac:dyDescent="0.3">
      <c r="A191" t="s">
        <v>474</v>
      </c>
      <c r="B191" t="s">
        <v>474</v>
      </c>
      <c r="C191" t="s">
        <v>478</v>
      </c>
      <c r="D191">
        <v>2540162</v>
      </c>
      <c r="E191" t="s">
        <v>479</v>
      </c>
      <c r="F191">
        <v>2019</v>
      </c>
      <c r="I191" s="2">
        <v>0.35</v>
      </c>
      <c r="J191" s="2">
        <v>0.05</v>
      </c>
      <c r="K191" s="2">
        <v>0.3</v>
      </c>
      <c r="L191" s="2">
        <v>0</v>
      </c>
      <c r="M191" s="2">
        <v>0</v>
      </c>
      <c r="N191" s="2">
        <v>0</v>
      </c>
      <c r="O191" s="2">
        <v>70</v>
      </c>
      <c r="P191" s="2">
        <v>0</v>
      </c>
      <c r="Q191" s="2">
        <v>0</v>
      </c>
      <c r="S191" t="s">
        <v>479</v>
      </c>
      <c r="W191" t="s">
        <v>34</v>
      </c>
      <c r="X191" s="2">
        <v>168</v>
      </c>
      <c r="Y191" t="s">
        <v>83</v>
      </c>
      <c r="Z191" t="s">
        <v>177</v>
      </c>
      <c r="AA191" s="2"/>
      <c r="AB191" s="2"/>
      <c r="AC191" s="2"/>
      <c r="AD191" s="2"/>
    </row>
    <row r="192" spans="1:30" x14ac:dyDescent="0.3">
      <c r="A192" t="s">
        <v>474</v>
      </c>
      <c r="B192" t="s">
        <v>474</v>
      </c>
      <c r="C192" t="s">
        <v>366</v>
      </c>
      <c r="D192">
        <v>2540162</v>
      </c>
      <c r="E192" t="s">
        <v>134</v>
      </c>
      <c r="F192">
        <v>2019</v>
      </c>
      <c r="I192" s="2">
        <v>0.25</v>
      </c>
      <c r="J192" s="2">
        <v>0.05</v>
      </c>
      <c r="K192" s="2">
        <v>0.2</v>
      </c>
      <c r="L192" s="2">
        <v>0</v>
      </c>
      <c r="M192" s="2">
        <v>0</v>
      </c>
      <c r="N192" s="2">
        <v>0</v>
      </c>
      <c r="O192" s="2">
        <v>70</v>
      </c>
      <c r="P192" s="2">
        <v>0</v>
      </c>
      <c r="Q192" s="2">
        <v>0</v>
      </c>
      <c r="S192" t="s">
        <v>134</v>
      </c>
      <c r="W192" t="s">
        <v>34</v>
      </c>
      <c r="X192" s="2">
        <v>168</v>
      </c>
      <c r="Y192" t="s">
        <v>83</v>
      </c>
      <c r="Z192" t="s">
        <v>177</v>
      </c>
      <c r="AA192" s="2"/>
      <c r="AB192" s="2"/>
      <c r="AC192" s="2"/>
      <c r="AD192" s="2"/>
    </row>
    <row r="193" spans="1:30" x14ac:dyDescent="0.3">
      <c r="A193" t="s">
        <v>480</v>
      </c>
      <c r="B193" t="s">
        <v>481</v>
      </c>
      <c r="C193" t="s">
        <v>482</v>
      </c>
      <c r="D193">
        <v>3810187</v>
      </c>
      <c r="E193" t="s">
        <v>157</v>
      </c>
      <c r="F193">
        <v>2019</v>
      </c>
      <c r="I193" s="2">
        <v>10</v>
      </c>
      <c r="J193" s="2">
        <v>1</v>
      </c>
      <c r="K193" s="2">
        <v>9</v>
      </c>
      <c r="L193" s="2">
        <v>0</v>
      </c>
      <c r="M193" s="2">
        <v>0</v>
      </c>
      <c r="N193" s="2">
        <v>0</v>
      </c>
      <c r="O193" s="2">
        <v>132</v>
      </c>
      <c r="P193" s="2">
        <v>0</v>
      </c>
      <c r="Q193" s="2">
        <v>0</v>
      </c>
      <c r="S193" t="s">
        <v>157</v>
      </c>
      <c r="W193" t="s">
        <v>34</v>
      </c>
      <c r="X193" s="2">
        <v>47.5</v>
      </c>
      <c r="Y193" t="s">
        <v>55</v>
      </c>
      <c r="Z193" t="s">
        <v>56</v>
      </c>
      <c r="AA193" s="2">
        <v>0</v>
      </c>
      <c r="AB193" s="2">
        <v>0</v>
      </c>
      <c r="AC193" s="2">
        <v>0</v>
      </c>
      <c r="AD193" s="2">
        <v>0</v>
      </c>
    </row>
    <row r="194" spans="1:30" x14ac:dyDescent="0.3">
      <c r="A194" t="s">
        <v>483</v>
      </c>
      <c r="B194" t="s">
        <v>484</v>
      </c>
      <c r="C194" t="s">
        <v>485</v>
      </c>
      <c r="D194">
        <v>9199716</v>
      </c>
      <c r="E194" t="s">
        <v>101</v>
      </c>
      <c r="F194">
        <v>2019</v>
      </c>
      <c r="I194" s="2">
        <v>7.48</v>
      </c>
      <c r="J194" s="2">
        <v>0.375</v>
      </c>
      <c r="K194" s="2">
        <v>7.1</v>
      </c>
      <c r="L194" s="2">
        <v>0</v>
      </c>
      <c r="M194" s="2">
        <v>0</v>
      </c>
      <c r="N194" s="2">
        <v>0</v>
      </c>
      <c r="O194" s="2">
        <v>80</v>
      </c>
      <c r="P194" s="2">
        <v>0</v>
      </c>
      <c r="Q194" s="2">
        <v>0</v>
      </c>
      <c r="S194" t="s">
        <v>101</v>
      </c>
      <c r="W194" t="s">
        <v>34</v>
      </c>
      <c r="X194" s="2">
        <v>52.5</v>
      </c>
      <c r="Y194" t="s">
        <v>49</v>
      </c>
      <c r="Z194" t="s">
        <v>56</v>
      </c>
      <c r="AA194" s="2"/>
      <c r="AB194" s="2"/>
      <c r="AC194" s="2"/>
      <c r="AD194" s="2"/>
    </row>
    <row r="195" spans="1:30" x14ac:dyDescent="0.3">
      <c r="A195" t="s">
        <v>486</v>
      </c>
      <c r="B195" t="s">
        <v>484</v>
      </c>
      <c r="C195" t="s">
        <v>487</v>
      </c>
      <c r="D195">
        <v>4547815</v>
      </c>
      <c r="E195" t="s">
        <v>101</v>
      </c>
      <c r="F195">
        <v>2019</v>
      </c>
      <c r="I195" s="2">
        <v>2.0499999999999998</v>
      </c>
      <c r="J195" s="2">
        <v>0.35</v>
      </c>
      <c r="K195" s="2">
        <v>1.7</v>
      </c>
      <c r="L195" s="2">
        <v>0</v>
      </c>
      <c r="M195" s="2">
        <v>0</v>
      </c>
      <c r="N195" s="2">
        <v>0</v>
      </c>
      <c r="O195" s="2">
        <v>0</v>
      </c>
      <c r="P195" s="2">
        <v>14</v>
      </c>
      <c r="Q195" s="2">
        <v>0</v>
      </c>
      <c r="S195" t="s">
        <v>101</v>
      </c>
      <c r="W195" t="s">
        <v>70</v>
      </c>
      <c r="X195" s="2">
        <v>42.5</v>
      </c>
      <c r="Y195" t="s">
        <v>49</v>
      </c>
      <c r="Z195" t="s">
        <v>56</v>
      </c>
      <c r="AA195" s="2"/>
      <c r="AB195" s="2"/>
      <c r="AC195" s="2"/>
      <c r="AD195" s="2"/>
    </row>
    <row r="196" spans="1:30" x14ac:dyDescent="0.3">
      <c r="A196" t="s">
        <v>488</v>
      </c>
      <c r="B196" t="s">
        <v>484</v>
      </c>
      <c r="C196" t="s">
        <v>489</v>
      </c>
      <c r="D196">
        <v>6749255</v>
      </c>
      <c r="E196" t="s">
        <v>101</v>
      </c>
      <c r="F196">
        <v>2019</v>
      </c>
      <c r="I196" s="2">
        <v>6.5750000000000002</v>
      </c>
      <c r="J196" s="2">
        <v>0.375</v>
      </c>
      <c r="K196" s="2">
        <v>6.2</v>
      </c>
      <c r="L196" s="2">
        <v>0</v>
      </c>
      <c r="M196" s="2">
        <v>0</v>
      </c>
      <c r="N196" s="2">
        <v>9</v>
      </c>
      <c r="O196" s="2">
        <v>0</v>
      </c>
      <c r="P196" s="2">
        <v>0</v>
      </c>
      <c r="Q196" s="2">
        <v>0</v>
      </c>
      <c r="T196" t="s">
        <v>101</v>
      </c>
      <c r="W196" t="s">
        <v>48</v>
      </c>
      <c r="X196" s="2">
        <v>168</v>
      </c>
      <c r="Y196" t="s">
        <v>49</v>
      </c>
      <c r="Z196" t="s">
        <v>117</v>
      </c>
      <c r="AA196" s="2"/>
      <c r="AB196" s="2"/>
      <c r="AC196" s="2"/>
      <c r="AD196" s="2"/>
    </row>
    <row r="197" spans="1:30" x14ac:dyDescent="0.3">
      <c r="A197" t="s">
        <v>490</v>
      </c>
      <c r="B197" t="s">
        <v>484</v>
      </c>
      <c r="C197" t="s">
        <v>491</v>
      </c>
      <c r="D197">
        <v>6989404</v>
      </c>
      <c r="E197" t="s">
        <v>101</v>
      </c>
      <c r="F197">
        <v>2019</v>
      </c>
      <c r="I197" s="2">
        <v>2.35</v>
      </c>
      <c r="J197" s="2">
        <v>0.35</v>
      </c>
      <c r="K197" s="2">
        <v>2</v>
      </c>
      <c r="L197" s="2">
        <v>0</v>
      </c>
      <c r="M197" s="2">
        <v>0</v>
      </c>
      <c r="N197" s="2">
        <v>0</v>
      </c>
      <c r="O197" s="2">
        <v>0</v>
      </c>
      <c r="P197" s="2">
        <v>20</v>
      </c>
      <c r="Q197" s="2">
        <v>0</v>
      </c>
      <c r="S197" t="s">
        <v>101</v>
      </c>
      <c r="W197" t="s">
        <v>70</v>
      </c>
      <c r="X197" s="2">
        <v>15</v>
      </c>
      <c r="Y197" t="s">
        <v>492</v>
      </c>
      <c r="Z197" t="s">
        <v>149</v>
      </c>
      <c r="AA197" s="2"/>
      <c r="AB197" s="2"/>
      <c r="AC197" s="2"/>
      <c r="AD197" s="2"/>
    </row>
    <row r="198" spans="1:30" x14ac:dyDescent="0.3">
      <c r="A198" t="s">
        <v>493</v>
      </c>
      <c r="B198" t="s">
        <v>494</v>
      </c>
      <c r="C198" t="s">
        <v>495</v>
      </c>
      <c r="D198">
        <v>3040542</v>
      </c>
      <c r="E198" t="s">
        <v>33</v>
      </c>
      <c r="F198">
        <v>2019</v>
      </c>
      <c r="I198" s="2">
        <v>1.1000000000000001</v>
      </c>
      <c r="J198" s="2">
        <v>1.1000000000000001</v>
      </c>
      <c r="K198" s="2">
        <v>0</v>
      </c>
      <c r="L198" s="2">
        <v>0</v>
      </c>
      <c r="M198" s="2">
        <v>0</v>
      </c>
      <c r="N198" s="2">
        <v>0</v>
      </c>
      <c r="O198" s="2">
        <v>8</v>
      </c>
      <c r="P198" s="2">
        <v>0</v>
      </c>
      <c r="Q198" s="2">
        <v>0</v>
      </c>
      <c r="U198" t="s">
        <v>33</v>
      </c>
      <c r="W198" t="s">
        <v>60</v>
      </c>
      <c r="X198" s="2">
        <v>30</v>
      </c>
      <c r="Y198" t="s">
        <v>77</v>
      </c>
      <c r="Z198" t="s">
        <v>496</v>
      </c>
      <c r="AA198" s="2"/>
      <c r="AB198" s="2"/>
      <c r="AC198" s="2"/>
      <c r="AD198" s="2"/>
    </row>
    <row r="199" spans="1:30" x14ac:dyDescent="0.3">
      <c r="A199" t="s">
        <v>493</v>
      </c>
      <c r="B199" t="s">
        <v>494</v>
      </c>
      <c r="C199" t="s">
        <v>497</v>
      </c>
      <c r="D199">
        <v>3040542</v>
      </c>
      <c r="E199" t="s">
        <v>40</v>
      </c>
      <c r="F199">
        <v>2019</v>
      </c>
      <c r="I199" s="2">
        <v>0.25</v>
      </c>
      <c r="J199" s="2">
        <v>0.2</v>
      </c>
      <c r="K199" s="2">
        <v>0.05</v>
      </c>
      <c r="L199" s="2">
        <v>0</v>
      </c>
      <c r="M199" s="2">
        <v>0</v>
      </c>
      <c r="N199" s="2">
        <v>0</v>
      </c>
      <c r="O199" s="2">
        <v>8</v>
      </c>
      <c r="P199" s="2">
        <v>0</v>
      </c>
      <c r="Q199" s="2">
        <v>0</v>
      </c>
      <c r="U199" t="s">
        <v>40</v>
      </c>
      <c r="W199" t="s">
        <v>60</v>
      </c>
      <c r="X199" s="2">
        <v>33</v>
      </c>
      <c r="Y199" t="s">
        <v>77</v>
      </c>
      <c r="Z199" t="s">
        <v>496</v>
      </c>
      <c r="AA199" s="2"/>
      <c r="AB199" s="2"/>
      <c r="AC199" s="2"/>
      <c r="AD199" s="2"/>
    </row>
    <row r="200" spans="1:30" x14ac:dyDescent="0.3">
      <c r="A200" t="s">
        <v>498</v>
      </c>
      <c r="B200" t="s">
        <v>494</v>
      </c>
      <c r="C200" t="s">
        <v>69</v>
      </c>
      <c r="D200">
        <v>8849001</v>
      </c>
      <c r="E200" t="s">
        <v>38</v>
      </c>
      <c r="F200">
        <v>2019</v>
      </c>
      <c r="H200" t="s">
        <v>773</v>
      </c>
      <c r="I200" s="2">
        <v>1.8</v>
      </c>
      <c r="J200" s="2">
        <v>1.8</v>
      </c>
      <c r="K200" s="2">
        <v>0</v>
      </c>
      <c r="L200" s="2">
        <v>0</v>
      </c>
      <c r="M200" s="2">
        <v>0</v>
      </c>
      <c r="N200" s="2">
        <v>0</v>
      </c>
      <c r="O200" s="2">
        <v>16</v>
      </c>
      <c r="P200" s="2">
        <v>0</v>
      </c>
      <c r="Q200" s="2">
        <v>0</v>
      </c>
      <c r="U200" t="s">
        <v>38</v>
      </c>
      <c r="W200" t="s">
        <v>70</v>
      </c>
      <c r="X200" s="2">
        <v>34</v>
      </c>
      <c r="Y200" t="s">
        <v>77</v>
      </c>
      <c r="Z200" t="s">
        <v>496</v>
      </c>
      <c r="AA200" s="2">
        <v>0</v>
      </c>
      <c r="AB200" s="2">
        <v>0</v>
      </c>
      <c r="AC200" s="2">
        <v>0</v>
      </c>
      <c r="AD200" s="2">
        <v>0</v>
      </c>
    </row>
    <row r="201" spans="1:30" x14ac:dyDescent="0.3">
      <c r="A201" t="s">
        <v>499</v>
      </c>
      <c r="B201" t="s">
        <v>494</v>
      </c>
      <c r="C201" t="s">
        <v>500</v>
      </c>
      <c r="D201">
        <v>8984742</v>
      </c>
      <c r="E201" t="s">
        <v>44</v>
      </c>
      <c r="F201">
        <v>2019</v>
      </c>
      <c r="I201" s="2">
        <v>1.5</v>
      </c>
      <c r="J201" s="2">
        <v>1</v>
      </c>
      <c r="K201" s="2">
        <v>0</v>
      </c>
      <c r="L201" s="2">
        <v>0</v>
      </c>
      <c r="M201" s="2">
        <v>0.5</v>
      </c>
      <c r="N201" s="2">
        <v>0</v>
      </c>
      <c r="O201" s="2">
        <v>8</v>
      </c>
      <c r="P201" s="2">
        <v>0</v>
      </c>
      <c r="Q201" s="2">
        <v>0</v>
      </c>
      <c r="U201" t="s">
        <v>44</v>
      </c>
      <c r="W201" t="s">
        <v>60</v>
      </c>
      <c r="X201" s="2">
        <v>37</v>
      </c>
      <c r="Y201" t="s">
        <v>77</v>
      </c>
      <c r="Z201" t="s">
        <v>496</v>
      </c>
      <c r="AA201" s="2"/>
      <c r="AB201" s="2"/>
      <c r="AC201" s="2"/>
      <c r="AD201" s="2"/>
    </row>
    <row r="202" spans="1:30" x14ac:dyDescent="0.3">
      <c r="A202" t="s">
        <v>501</v>
      </c>
      <c r="B202" t="s">
        <v>502</v>
      </c>
      <c r="C202" t="s">
        <v>314</v>
      </c>
      <c r="D202">
        <v>5000179</v>
      </c>
      <c r="E202" t="s">
        <v>47</v>
      </c>
      <c r="F202">
        <v>2019</v>
      </c>
      <c r="I202" s="2">
        <v>66</v>
      </c>
      <c r="J202" s="2">
        <v>2.5</v>
      </c>
      <c r="K202" s="2">
        <v>54.5</v>
      </c>
      <c r="L202" s="2">
        <v>9</v>
      </c>
      <c r="M202" s="2">
        <v>0</v>
      </c>
      <c r="N202" s="2">
        <v>58</v>
      </c>
      <c r="O202" s="2">
        <v>0</v>
      </c>
      <c r="P202" s="2">
        <v>0</v>
      </c>
      <c r="Q202" s="2">
        <v>0</v>
      </c>
      <c r="V202" t="s">
        <v>47</v>
      </c>
      <c r="W202" t="s">
        <v>48</v>
      </c>
      <c r="X202" s="2">
        <v>168</v>
      </c>
      <c r="Y202" t="s">
        <v>503</v>
      </c>
      <c r="Z202" t="s">
        <v>159</v>
      </c>
      <c r="AA202" s="2"/>
      <c r="AB202" s="2"/>
      <c r="AC202" s="2"/>
      <c r="AD202" s="2"/>
    </row>
    <row r="203" spans="1:30" x14ac:dyDescent="0.3">
      <c r="A203" t="s">
        <v>504</v>
      </c>
      <c r="B203" t="s">
        <v>504</v>
      </c>
      <c r="C203" t="s">
        <v>505</v>
      </c>
      <c r="D203">
        <v>3446957</v>
      </c>
      <c r="E203" t="s">
        <v>207</v>
      </c>
      <c r="F203">
        <v>2019</v>
      </c>
      <c r="I203" s="2">
        <v>1.4</v>
      </c>
      <c r="J203" s="2">
        <v>0.3</v>
      </c>
      <c r="K203" s="2">
        <v>1</v>
      </c>
      <c r="L203" s="2">
        <v>0</v>
      </c>
      <c r="M203" s="2">
        <v>0.1</v>
      </c>
      <c r="N203" s="2">
        <v>0</v>
      </c>
      <c r="O203" s="2">
        <v>0</v>
      </c>
      <c r="P203" s="2">
        <v>5</v>
      </c>
      <c r="Q203" s="2">
        <v>0</v>
      </c>
      <c r="T203" t="s">
        <v>207</v>
      </c>
      <c r="W203" t="s">
        <v>70</v>
      </c>
      <c r="X203" s="2">
        <v>42.5</v>
      </c>
      <c r="Y203" t="s">
        <v>49</v>
      </c>
      <c r="Z203" t="s">
        <v>159</v>
      </c>
      <c r="AA203" s="2"/>
      <c r="AB203" s="2"/>
      <c r="AC203" s="2"/>
      <c r="AD203" s="2"/>
    </row>
    <row r="204" spans="1:30" x14ac:dyDescent="0.3">
      <c r="A204" t="s">
        <v>504</v>
      </c>
      <c r="B204" t="s">
        <v>504</v>
      </c>
      <c r="C204" t="s">
        <v>314</v>
      </c>
      <c r="D204">
        <v>3473171</v>
      </c>
      <c r="E204" t="s">
        <v>47</v>
      </c>
      <c r="F204">
        <v>2019</v>
      </c>
      <c r="G204" t="s">
        <v>760</v>
      </c>
      <c r="I204" s="2">
        <v>61.58</v>
      </c>
      <c r="J204" s="2">
        <v>2.8</v>
      </c>
      <c r="K204" s="2">
        <v>51.5</v>
      </c>
      <c r="L204" s="2">
        <v>6.5</v>
      </c>
      <c r="M204" s="2">
        <v>0.78</v>
      </c>
      <c r="N204" s="2">
        <v>109</v>
      </c>
      <c r="O204" s="2">
        <v>0</v>
      </c>
      <c r="P204" s="2">
        <v>0</v>
      </c>
      <c r="Q204" s="2">
        <v>0</v>
      </c>
      <c r="V204" t="s">
        <v>47</v>
      </c>
      <c r="W204" t="s">
        <v>48</v>
      </c>
      <c r="X204" s="2">
        <v>168</v>
      </c>
      <c r="Y204" t="s">
        <v>49</v>
      </c>
      <c r="Z204" t="s">
        <v>159</v>
      </c>
      <c r="AA204" s="2">
        <v>0</v>
      </c>
      <c r="AB204" s="2">
        <v>0</v>
      </c>
      <c r="AC204" s="2">
        <v>0</v>
      </c>
      <c r="AD204" s="2">
        <v>0</v>
      </c>
    </row>
    <row r="205" spans="1:30" x14ac:dyDescent="0.3">
      <c r="A205" t="s">
        <v>506</v>
      </c>
      <c r="B205" t="s">
        <v>506</v>
      </c>
      <c r="C205" t="s">
        <v>264</v>
      </c>
      <c r="D205">
        <v>2125600</v>
      </c>
      <c r="E205" t="s">
        <v>38</v>
      </c>
      <c r="F205">
        <v>2019</v>
      </c>
      <c r="I205" s="2">
        <v>27.5</v>
      </c>
      <c r="J205" s="2">
        <v>2</v>
      </c>
      <c r="K205" s="2">
        <v>18.5</v>
      </c>
      <c r="L205" s="2">
        <v>7</v>
      </c>
      <c r="M205" s="2">
        <v>0</v>
      </c>
      <c r="N205" s="2">
        <v>54</v>
      </c>
      <c r="O205" s="2">
        <v>0</v>
      </c>
      <c r="P205" s="2">
        <v>0</v>
      </c>
      <c r="Q205" s="2">
        <v>0</v>
      </c>
      <c r="T205" t="s">
        <v>38</v>
      </c>
      <c r="W205" t="s">
        <v>48</v>
      </c>
      <c r="X205" s="2">
        <v>168</v>
      </c>
      <c r="Y205" t="s">
        <v>208</v>
      </c>
      <c r="Z205" t="s">
        <v>93</v>
      </c>
      <c r="AA205" s="2"/>
      <c r="AB205" s="2"/>
      <c r="AC205" s="2"/>
      <c r="AD205" s="2"/>
    </row>
    <row r="206" spans="1:30" x14ac:dyDescent="0.3">
      <c r="A206" t="s">
        <v>507</v>
      </c>
      <c r="B206" t="s">
        <v>507</v>
      </c>
      <c r="C206" t="s">
        <v>299</v>
      </c>
      <c r="D206">
        <v>2946425</v>
      </c>
      <c r="E206" t="s">
        <v>300</v>
      </c>
      <c r="F206">
        <v>2019</v>
      </c>
      <c r="I206" s="2">
        <v>4.5</v>
      </c>
      <c r="J206" s="2">
        <v>0.5</v>
      </c>
      <c r="K206" s="2">
        <v>4</v>
      </c>
      <c r="L206" s="2">
        <v>0</v>
      </c>
      <c r="M206" s="2">
        <v>0</v>
      </c>
      <c r="N206" s="2">
        <v>0</v>
      </c>
      <c r="O206" s="2">
        <v>80</v>
      </c>
      <c r="P206" s="2">
        <v>0</v>
      </c>
      <c r="Q206" s="2">
        <v>0</v>
      </c>
      <c r="S206" t="s">
        <v>300</v>
      </c>
      <c r="W206" t="s">
        <v>34</v>
      </c>
      <c r="X206" s="2">
        <v>76.5</v>
      </c>
      <c r="Y206" t="s">
        <v>77</v>
      </c>
      <c r="Z206" t="s">
        <v>56</v>
      </c>
      <c r="AA206" s="2">
        <v>0</v>
      </c>
      <c r="AB206" s="2">
        <v>0</v>
      </c>
      <c r="AC206" s="2">
        <v>0</v>
      </c>
      <c r="AD206" s="2">
        <v>0</v>
      </c>
    </row>
    <row r="207" spans="1:30" x14ac:dyDescent="0.3">
      <c r="A207" t="s">
        <v>508</v>
      </c>
      <c r="B207" t="s">
        <v>508</v>
      </c>
      <c r="C207" t="s">
        <v>509</v>
      </c>
      <c r="D207">
        <v>9328941</v>
      </c>
      <c r="E207" t="s">
        <v>47</v>
      </c>
      <c r="F207">
        <v>2019</v>
      </c>
      <c r="I207" s="2">
        <v>6.78</v>
      </c>
      <c r="J207" s="2">
        <v>0.08</v>
      </c>
      <c r="K207" s="2">
        <v>0</v>
      </c>
      <c r="L207" s="2">
        <v>6.7</v>
      </c>
      <c r="M207" s="2">
        <v>0</v>
      </c>
      <c r="N207" s="2">
        <v>9</v>
      </c>
      <c r="O207" s="2">
        <v>0</v>
      </c>
      <c r="P207" s="2">
        <v>0</v>
      </c>
      <c r="Q207" s="2">
        <v>0</v>
      </c>
      <c r="V207" t="s">
        <v>47</v>
      </c>
      <c r="W207" t="s">
        <v>48</v>
      </c>
      <c r="X207" s="2">
        <v>168</v>
      </c>
      <c r="Y207" t="s">
        <v>77</v>
      </c>
      <c r="Z207" t="s">
        <v>510</v>
      </c>
      <c r="AA207" s="2"/>
      <c r="AB207" s="2"/>
      <c r="AC207" s="2"/>
      <c r="AD207" s="2"/>
    </row>
    <row r="208" spans="1:30" x14ac:dyDescent="0.3">
      <c r="A208" t="s">
        <v>511</v>
      </c>
      <c r="B208" t="s">
        <v>511</v>
      </c>
      <c r="C208" t="s">
        <v>482</v>
      </c>
      <c r="D208">
        <v>9478716</v>
      </c>
      <c r="E208" t="s">
        <v>157</v>
      </c>
      <c r="F208">
        <v>2019</v>
      </c>
      <c r="I208" s="2">
        <v>0.54</v>
      </c>
      <c r="J208" s="2">
        <v>0.04</v>
      </c>
      <c r="K208" s="2">
        <v>0.5</v>
      </c>
      <c r="L208" s="2">
        <v>0</v>
      </c>
      <c r="M208" s="2">
        <v>0</v>
      </c>
      <c r="N208" s="2">
        <v>0</v>
      </c>
      <c r="O208" s="2">
        <v>30</v>
      </c>
      <c r="P208" s="2">
        <v>0</v>
      </c>
      <c r="Q208" s="2">
        <v>0</v>
      </c>
      <c r="S208" t="s">
        <v>157</v>
      </c>
      <c r="W208" t="s">
        <v>34</v>
      </c>
      <c r="X208" s="2">
        <v>40</v>
      </c>
      <c r="Y208" t="s">
        <v>512</v>
      </c>
      <c r="Z208" t="s">
        <v>56</v>
      </c>
      <c r="AA208" s="2"/>
      <c r="AB208" s="2"/>
      <c r="AC208" s="2"/>
      <c r="AD208" s="2"/>
    </row>
    <row r="209" spans="1:30" x14ac:dyDescent="0.3">
      <c r="A209" t="s">
        <v>513</v>
      </c>
      <c r="B209" t="s">
        <v>514</v>
      </c>
      <c r="C209" t="s">
        <v>431</v>
      </c>
      <c r="D209">
        <v>1225073</v>
      </c>
      <c r="E209" t="s">
        <v>44</v>
      </c>
      <c r="F209">
        <v>2019</v>
      </c>
      <c r="I209" s="2">
        <v>16.34</v>
      </c>
      <c r="J209" s="2">
        <v>0.67</v>
      </c>
      <c r="K209" s="2">
        <v>15.67</v>
      </c>
      <c r="L209" s="2">
        <v>0</v>
      </c>
      <c r="M209" s="2">
        <v>0</v>
      </c>
      <c r="N209" s="2">
        <v>0</v>
      </c>
      <c r="O209" s="2">
        <v>285</v>
      </c>
      <c r="P209" s="2">
        <v>0</v>
      </c>
      <c r="Q209" s="2">
        <v>0</v>
      </c>
      <c r="S209" t="s">
        <v>44</v>
      </c>
      <c r="W209" t="s">
        <v>34</v>
      </c>
      <c r="X209" s="2">
        <v>91</v>
      </c>
      <c r="Y209" t="s">
        <v>77</v>
      </c>
      <c r="Z209" t="s">
        <v>98</v>
      </c>
      <c r="AA209" s="2"/>
      <c r="AB209" s="2"/>
      <c r="AC209" s="2"/>
      <c r="AD209" s="2"/>
    </row>
    <row r="210" spans="1:30" x14ac:dyDescent="0.3">
      <c r="A210" t="s">
        <v>515</v>
      </c>
      <c r="B210" t="s">
        <v>514</v>
      </c>
      <c r="C210" t="s">
        <v>516</v>
      </c>
      <c r="D210">
        <v>9459250</v>
      </c>
      <c r="E210" t="s">
        <v>44</v>
      </c>
      <c r="F210">
        <v>2019</v>
      </c>
      <c r="I210" s="2">
        <v>4.22</v>
      </c>
      <c r="J210" s="2">
        <v>0.11</v>
      </c>
      <c r="K210" s="2">
        <v>4.1100000000000003</v>
      </c>
      <c r="L210" s="2">
        <v>0</v>
      </c>
      <c r="M210" s="2">
        <v>0</v>
      </c>
      <c r="N210" s="2">
        <v>0</v>
      </c>
      <c r="O210" s="2">
        <v>0</v>
      </c>
      <c r="P210" s="2">
        <v>20</v>
      </c>
      <c r="Q210" s="2">
        <v>0</v>
      </c>
      <c r="S210" t="s">
        <v>44</v>
      </c>
      <c r="W210" t="s">
        <v>70</v>
      </c>
      <c r="X210" s="2">
        <v>50</v>
      </c>
      <c r="Y210" t="s">
        <v>125</v>
      </c>
      <c r="Z210" t="s">
        <v>56</v>
      </c>
      <c r="AA210" s="2"/>
      <c r="AB210" s="2"/>
      <c r="AC210" s="2"/>
      <c r="AD210" s="2"/>
    </row>
    <row r="211" spans="1:30" x14ac:dyDescent="0.3">
      <c r="A211" t="s">
        <v>275</v>
      </c>
      <c r="B211" t="s">
        <v>514</v>
      </c>
      <c r="C211" t="s">
        <v>517</v>
      </c>
      <c r="D211">
        <v>4381530</v>
      </c>
      <c r="E211" t="s">
        <v>44</v>
      </c>
      <c r="F211">
        <v>2019</v>
      </c>
      <c r="I211" s="2">
        <v>35</v>
      </c>
      <c r="J211" s="2">
        <v>3</v>
      </c>
      <c r="K211" s="2">
        <v>23</v>
      </c>
      <c r="L211" s="2">
        <v>9</v>
      </c>
      <c r="M211" s="2">
        <v>0</v>
      </c>
      <c r="N211" s="2">
        <v>61</v>
      </c>
      <c r="O211" s="2">
        <v>0</v>
      </c>
      <c r="P211" s="2">
        <v>0</v>
      </c>
      <c r="Q211" s="2">
        <v>0</v>
      </c>
      <c r="T211" t="s">
        <v>44</v>
      </c>
      <c r="W211" t="s">
        <v>48</v>
      </c>
      <c r="X211" s="2">
        <v>168</v>
      </c>
      <c r="Y211" t="s">
        <v>55</v>
      </c>
      <c r="Z211" t="s">
        <v>93</v>
      </c>
      <c r="AA211" s="2"/>
      <c r="AB211" s="2"/>
      <c r="AC211" s="2"/>
      <c r="AD211" s="2"/>
    </row>
    <row r="212" spans="1:30" x14ac:dyDescent="0.3">
      <c r="A212" t="s">
        <v>518</v>
      </c>
      <c r="B212" t="s">
        <v>518</v>
      </c>
      <c r="C212" t="s">
        <v>314</v>
      </c>
      <c r="D212">
        <v>1546097</v>
      </c>
      <c r="E212" t="s">
        <v>47</v>
      </c>
      <c r="F212">
        <v>2019</v>
      </c>
      <c r="I212" s="2">
        <v>71.37</v>
      </c>
      <c r="J212" s="2">
        <v>2.4</v>
      </c>
      <c r="K212" s="2">
        <v>60.69</v>
      </c>
      <c r="L212" s="2">
        <v>8.2799999999999994</v>
      </c>
      <c r="M212" s="2">
        <v>0</v>
      </c>
      <c r="N212" s="2">
        <v>98</v>
      </c>
      <c r="O212" s="2">
        <v>0</v>
      </c>
      <c r="P212" s="2">
        <v>0</v>
      </c>
      <c r="Q212" s="2">
        <v>0</v>
      </c>
      <c r="V212" t="s">
        <v>47</v>
      </c>
      <c r="W212" t="s">
        <v>48</v>
      </c>
      <c r="X212" s="2">
        <v>168</v>
      </c>
      <c r="Y212" t="s">
        <v>519</v>
      </c>
      <c r="Z212" t="s">
        <v>159</v>
      </c>
      <c r="AA212" s="2">
        <v>0</v>
      </c>
      <c r="AB212" s="2">
        <v>0</v>
      </c>
      <c r="AC212" s="2">
        <v>0</v>
      </c>
      <c r="AD212" s="2">
        <v>0</v>
      </c>
    </row>
    <row r="213" spans="1:30" x14ac:dyDescent="0.3">
      <c r="A213" t="s">
        <v>168</v>
      </c>
      <c r="B213" t="s">
        <v>520</v>
      </c>
      <c r="C213" t="s">
        <v>310</v>
      </c>
      <c r="D213">
        <v>3095940</v>
      </c>
      <c r="E213" t="s">
        <v>234</v>
      </c>
      <c r="F213">
        <v>2019</v>
      </c>
      <c r="I213" s="2">
        <v>8</v>
      </c>
      <c r="J213" s="2">
        <v>1</v>
      </c>
      <c r="K213" s="2">
        <v>7</v>
      </c>
      <c r="L213" s="2">
        <v>0</v>
      </c>
      <c r="M213" s="2">
        <v>0</v>
      </c>
      <c r="N213" s="2">
        <v>0</v>
      </c>
      <c r="O213" s="2">
        <v>130</v>
      </c>
      <c r="P213" s="2">
        <v>0</v>
      </c>
      <c r="Q213" s="2">
        <v>0</v>
      </c>
      <c r="S213" t="s">
        <v>234</v>
      </c>
      <c r="W213" t="s">
        <v>34</v>
      </c>
      <c r="X213" s="2">
        <v>68</v>
      </c>
      <c r="Y213" t="s">
        <v>77</v>
      </c>
      <c r="Z213" t="s">
        <v>65</v>
      </c>
      <c r="AA213" s="2"/>
      <c r="AB213" s="2"/>
      <c r="AC213" s="2"/>
      <c r="AD213" s="2"/>
    </row>
    <row r="214" spans="1:30" x14ac:dyDescent="0.3">
      <c r="A214" t="s">
        <v>275</v>
      </c>
      <c r="B214" t="s">
        <v>520</v>
      </c>
      <c r="C214" t="s">
        <v>521</v>
      </c>
      <c r="D214">
        <v>1109434</v>
      </c>
      <c r="E214" t="s">
        <v>234</v>
      </c>
      <c r="F214">
        <v>2019</v>
      </c>
      <c r="I214" s="2">
        <v>29</v>
      </c>
      <c r="J214" s="2">
        <v>2</v>
      </c>
      <c r="K214" s="2">
        <v>19</v>
      </c>
      <c r="L214" s="2">
        <v>8</v>
      </c>
      <c r="M214" s="2">
        <v>0</v>
      </c>
      <c r="N214" s="2">
        <v>65</v>
      </c>
      <c r="O214" s="2">
        <v>0</v>
      </c>
      <c r="P214" s="2">
        <v>0</v>
      </c>
      <c r="Q214" s="2">
        <v>0</v>
      </c>
      <c r="T214" t="s">
        <v>234</v>
      </c>
      <c r="W214" t="s">
        <v>48</v>
      </c>
      <c r="X214" s="2">
        <v>168</v>
      </c>
      <c r="Y214" t="s">
        <v>90</v>
      </c>
      <c r="Z214" t="s">
        <v>93</v>
      </c>
      <c r="AA214" s="2"/>
      <c r="AB214" s="2"/>
      <c r="AC214" s="2"/>
      <c r="AD214" s="2"/>
    </row>
    <row r="215" spans="1:30" x14ac:dyDescent="0.3">
      <c r="A215" t="s">
        <v>522</v>
      </c>
      <c r="B215" t="s">
        <v>523</v>
      </c>
      <c r="C215" t="s">
        <v>524</v>
      </c>
      <c r="D215">
        <v>2583952</v>
      </c>
      <c r="E215" t="s">
        <v>44</v>
      </c>
      <c r="F215">
        <v>2019</v>
      </c>
      <c r="I215" s="2">
        <v>1</v>
      </c>
      <c r="J215" s="2">
        <v>1</v>
      </c>
      <c r="K215" s="2">
        <v>0</v>
      </c>
      <c r="L215" s="2">
        <v>0</v>
      </c>
      <c r="M215" s="2">
        <v>0</v>
      </c>
      <c r="N215" s="2">
        <v>0</v>
      </c>
      <c r="O215" s="2">
        <v>9</v>
      </c>
      <c r="P215" s="2">
        <v>0</v>
      </c>
      <c r="Q215" s="2">
        <v>0</v>
      </c>
      <c r="U215" t="s">
        <v>44</v>
      </c>
      <c r="W215" t="s">
        <v>60</v>
      </c>
      <c r="X215" s="2">
        <v>32.5</v>
      </c>
      <c r="Y215" t="s">
        <v>346</v>
      </c>
      <c r="Z215" t="s">
        <v>525</v>
      </c>
      <c r="AA215" s="2"/>
      <c r="AB215" s="2"/>
      <c r="AC215" s="2"/>
      <c r="AD215" s="2"/>
    </row>
    <row r="216" spans="1:30" x14ac:dyDescent="0.3">
      <c r="A216" t="s">
        <v>522</v>
      </c>
      <c r="B216" t="s">
        <v>523</v>
      </c>
      <c r="C216" t="s">
        <v>526</v>
      </c>
      <c r="D216">
        <v>2583952</v>
      </c>
      <c r="E216" t="s">
        <v>42</v>
      </c>
      <c r="F216">
        <v>2019</v>
      </c>
      <c r="I216" s="2">
        <v>1.1000000000000001</v>
      </c>
      <c r="J216" s="2">
        <v>1.1000000000000001</v>
      </c>
      <c r="K216" s="2">
        <v>0</v>
      </c>
      <c r="L216" s="2">
        <v>0</v>
      </c>
      <c r="M216" s="2">
        <v>0</v>
      </c>
      <c r="N216" s="2">
        <v>0</v>
      </c>
      <c r="O216" s="2">
        <v>9</v>
      </c>
      <c r="P216" s="2">
        <v>0</v>
      </c>
      <c r="Q216" s="2">
        <v>0</v>
      </c>
      <c r="U216" t="s">
        <v>42</v>
      </c>
      <c r="W216" t="s">
        <v>60</v>
      </c>
      <c r="X216" s="2">
        <v>32.5</v>
      </c>
      <c r="Y216" t="s">
        <v>527</v>
      </c>
      <c r="Z216" t="s">
        <v>525</v>
      </c>
      <c r="AA216" s="2"/>
      <c r="AB216" s="2"/>
      <c r="AC216" s="2"/>
      <c r="AD216" s="2"/>
    </row>
    <row r="217" spans="1:30" x14ac:dyDescent="0.3">
      <c r="A217" t="s">
        <v>528</v>
      </c>
      <c r="B217" t="s">
        <v>529</v>
      </c>
      <c r="C217" t="s">
        <v>530</v>
      </c>
      <c r="D217">
        <v>8946698</v>
      </c>
      <c r="E217" t="s">
        <v>134</v>
      </c>
      <c r="F217">
        <v>2019</v>
      </c>
      <c r="I217" s="2">
        <v>4</v>
      </c>
      <c r="J217" s="2">
        <v>2</v>
      </c>
      <c r="K217" s="2">
        <v>2</v>
      </c>
      <c r="L217" s="2">
        <v>0</v>
      </c>
      <c r="M217" s="2">
        <v>0</v>
      </c>
      <c r="N217" s="2">
        <v>0</v>
      </c>
      <c r="O217" s="2">
        <v>55</v>
      </c>
      <c r="P217" s="2">
        <v>0</v>
      </c>
      <c r="Q217" s="2">
        <v>0</v>
      </c>
      <c r="T217" t="s">
        <v>134</v>
      </c>
      <c r="W217" t="s">
        <v>60</v>
      </c>
      <c r="X217" s="2">
        <v>51.5</v>
      </c>
      <c r="Y217" t="s">
        <v>77</v>
      </c>
      <c r="Z217" t="s">
        <v>103</v>
      </c>
      <c r="AA217" s="2"/>
      <c r="AB217" s="2"/>
      <c r="AC217" s="2"/>
      <c r="AD217" s="2"/>
    </row>
    <row r="218" spans="1:30" x14ac:dyDescent="0.3">
      <c r="A218" t="s">
        <v>528</v>
      </c>
      <c r="B218" t="s">
        <v>529</v>
      </c>
      <c r="C218" t="s">
        <v>531</v>
      </c>
      <c r="D218">
        <v>8946698</v>
      </c>
      <c r="E218" t="s">
        <v>134</v>
      </c>
      <c r="F218">
        <v>2019</v>
      </c>
      <c r="I218" s="2">
        <v>2</v>
      </c>
      <c r="J218" s="2">
        <v>1</v>
      </c>
      <c r="K218" s="2">
        <v>1</v>
      </c>
      <c r="L218" s="2">
        <v>0</v>
      </c>
      <c r="M218" s="2">
        <v>0</v>
      </c>
      <c r="N218" s="2">
        <v>0</v>
      </c>
      <c r="O218" s="2">
        <v>35</v>
      </c>
      <c r="P218" s="2">
        <v>0</v>
      </c>
      <c r="Q218" s="2">
        <v>0</v>
      </c>
      <c r="T218" t="s">
        <v>134</v>
      </c>
      <c r="W218" t="s">
        <v>60</v>
      </c>
      <c r="X218" s="2">
        <v>48</v>
      </c>
      <c r="Y218" t="s">
        <v>77</v>
      </c>
      <c r="Z218" t="s">
        <v>103</v>
      </c>
      <c r="AA218" s="2"/>
      <c r="AB218" s="2"/>
      <c r="AC218" s="2"/>
      <c r="AD218" s="2"/>
    </row>
    <row r="219" spans="1:30" x14ac:dyDescent="0.3">
      <c r="A219" t="s">
        <v>532</v>
      </c>
      <c r="B219" t="s">
        <v>533</v>
      </c>
      <c r="C219" t="s">
        <v>495</v>
      </c>
      <c r="D219">
        <v>7634996</v>
      </c>
      <c r="E219" t="s">
        <v>33</v>
      </c>
      <c r="F219">
        <v>2019</v>
      </c>
      <c r="I219" s="2">
        <v>0.4</v>
      </c>
      <c r="J219" s="2">
        <v>0.4</v>
      </c>
      <c r="K219" s="2">
        <v>0</v>
      </c>
      <c r="L219" s="2">
        <v>0</v>
      </c>
      <c r="M219" s="2">
        <v>0</v>
      </c>
      <c r="N219" s="2">
        <v>0</v>
      </c>
      <c r="O219" s="2">
        <v>14</v>
      </c>
      <c r="P219" s="2">
        <v>0</v>
      </c>
      <c r="Q219" s="2">
        <v>0</v>
      </c>
      <c r="U219" t="s">
        <v>33</v>
      </c>
      <c r="W219" t="s">
        <v>70</v>
      </c>
      <c r="X219" s="2">
        <v>7</v>
      </c>
      <c r="Y219" t="s">
        <v>77</v>
      </c>
      <c r="Z219" t="s">
        <v>496</v>
      </c>
      <c r="AA219" s="2"/>
      <c r="AB219" s="2"/>
      <c r="AC219" s="2"/>
      <c r="AD219" s="2"/>
    </row>
    <row r="220" spans="1:30" x14ac:dyDescent="0.3">
      <c r="A220" t="s">
        <v>534</v>
      </c>
      <c r="B220" t="s">
        <v>533</v>
      </c>
      <c r="C220" t="s">
        <v>535</v>
      </c>
      <c r="D220">
        <v>8289298</v>
      </c>
      <c r="E220" t="s">
        <v>42</v>
      </c>
      <c r="F220">
        <v>2019</v>
      </c>
      <c r="H220" t="s">
        <v>773</v>
      </c>
      <c r="I220" s="2">
        <v>2.25</v>
      </c>
      <c r="J220" s="2">
        <v>2.25</v>
      </c>
      <c r="K220" s="2">
        <v>0</v>
      </c>
      <c r="L220" s="2">
        <v>0</v>
      </c>
      <c r="M220" s="2">
        <v>0</v>
      </c>
      <c r="N220" s="2">
        <v>0</v>
      </c>
      <c r="O220" s="2">
        <v>20</v>
      </c>
      <c r="P220" s="2">
        <v>3</v>
      </c>
      <c r="Q220" s="2">
        <v>0</v>
      </c>
      <c r="U220" t="s">
        <v>42</v>
      </c>
      <c r="W220" t="s">
        <v>70</v>
      </c>
      <c r="X220" s="2">
        <v>39</v>
      </c>
      <c r="Y220" t="s">
        <v>235</v>
      </c>
      <c r="Z220" t="s">
        <v>496</v>
      </c>
      <c r="AA220" s="2">
        <v>0</v>
      </c>
      <c r="AB220" s="2">
        <v>0</v>
      </c>
      <c r="AC220" s="2">
        <v>0</v>
      </c>
      <c r="AD220" s="2">
        <v>0</v>
      </c>
    </row>
    <row r="221" spans="1:30" x14ac:dyDescent="0.3">
      <c r="A221" t="s">
        <v>536</v>
      </c>
      <c r="B221" t="s">
        <v>533</v>
      </c>
      <c r="C221" t="s">
        <v>500</v>
      </c>
      <c r="D221">
        <v>9503685</v>
      </c>
      <c r="E221" t="s">
        <v>44</v>
      </c>
      <c r="F221">
        <v>2019</v>
      </c>
      <c r="I221" s="2">
        <v>0.6</v>
      </c>
      <c r="J221" s="2">
        <v>0.6</v>
      </c>
      <c r="K221" s="2">
        <v>0</v>
      </c>
      <c r="L221" s="2">
        <v>0</v>
      </c>
      <c r="M221" s="2">
        <v>0</v>
      </c>
      <c r="N221" s="2">
        <v>0</v>
      </c>
      <c r="O221" s="2">
        <v>14</v>
      </c>
      <c r="P221" s="2">
        <v>0</v>
      </c>
      <c r="Q221" s="2">
        <v>0</v>
      </c>
      <c r="U221" t="s">
        <v>44</v>
      </c>
      <c r="W221" t="s">
        <v>70</v>
      </c>
      <c r="X221" s="2">
        <v>11.5</v>
      </c>
      <c r="Y221" t="s">
        <v>77</v>
      </c>
      <c r="Z221" t="s">
        <v>496</v>
      </c>
      <c r="AA221" s="2"/>
      <c r="AB221" s="2"/>
      <c r="AC221" s="2"/>
      <c r="AD221" s="2"/>
    </row>
    <row r="222" spans="1:30" x14ac:dyDescent="0.3">
      <c r="A222" t="s">
        <v>537</v>
      </c>
      <c r="B222" t="s">
        <v>533</v>
      </c>
      <c r="C222" t="s">
        <v>538</v>
      </c>
      <c r="D222">
        <v>7653065</v>
      </c>
      <c r="E222" t="s">
        <v>120</v>
      </c>
      <c r="F222">
        <v>2019</v>
      </c>
      <c r="I222" s="2">
        <v>5</v>
      </c>
      <c r="J222" s="2">
        <v>1</v>
      </c>
      <c r="K222" s="2">
        <v>4</v>
      </c>
      <c r="L222" s="2">
        <v>0</v>
      </c>
      <c r="M222" s="2">
        <v>0</v>
      </c>
      <c r="N222" s="2">
        <v>0</v>
      </c>
      <c r="O222" s="2">
        <v>0</v>
      </c>
      <c r="P222" s="2">
        <v>14</v>
      </c>
      <c r="Q222" s="2">
        <v>0</v>
      </c>
      <c r="T222" t="s">
        <v>120</v>
      </c>
      <c r="W222" t="s">
        <v>70</v>
      </c>
      <c r="X222" s="2">
        <v>40</v>
      </c>
      <c r="Y222" t="s">
        <v>253</v>
      </c>
      <c r="Z222" t="s">
        <v>165</v>
      </c>
      <c r="AA222" s="2"/>
      <c r="AB222" s="2"/>
      <c r="AC222" s="2"/>
      <c r="AD222" s="2"/>
    </row>
    <row r="223" spans="1:30" x14ac:dyDescent="0.3">
      <c r="A223" t="s">
        <v>302</v>
      </c>
      <c r="B223" t="s">
        <v>533</v>
      </c>
      <c r="C223" t="s">
        <v>455</v>
      </c>
      <c r="D223">
        <v>2392006</v>
      </c>
      <c r="E223" t="s">
        <v>120</v>
      </c>
      <c r="F223">
        <v>2019</v>
      </c>
      <c r="I223" s="2">
        <v>4.7</v>
      </c>
      <c r="J223" s="2">
        <v>0.75</v>
      </c>
      <c r="K223" s="2">
        <v>3.95</v>
      </c>
      <c r="L223" s="2">
        <v>0</v>
      </c>
      <c r="M223" s="2">
        <v>0</v>
      </c>
      <c r="N223" s="2">
        <v>0</v>
      </c>
      <c r="O223" s="2">
        <v>13</v>
      </c>
      <c r="P223" s="2">
        <v>0</v>
      </c>
      <c r="Q223" s="2">
        <v>0</v>
      </c>
      <c r="T223" t="s">
        <v>120</v>
      </c>
      <c r="W223" t="s">
        <v>34</v>
      </c>
      <c r="X223" s="2">
        <v>168</v>
      </c>
      <c r="Y223" t="s">
        <v>337</v>
      </c>
      <c r="Z223" t="s">
        <v>56</v>
      </c>
      <c r="AA223" s="2"/>
      <c r="AB223" s="2"/>
      <c r="AC223" s="2"/>
      <c r="AD223" s="2"/>
    </row>
    <row r="224" spans="1:30" x14ac:dyDescent="0.3">
      <c r="A224" t="s">
        <v>539</v>
      </c>
      <c r="B224" t="s">
        <v>533</v>
      </c>
      <c r="C224" t="s">
        <v>540</v>
      </c>
      <c r="D224">
        <v>4526227</v>
      </c>
      <c r="E224" t="s">
        <v>120</v>
      </c>
      <c r="F224">
        <v>2019</v>
      </c>
      <c r="I224" s="2">
        <v>2.95</v>
      </c>
      <c r="J224" s="2">
        <v>1.5</v>
      </c>
      <c r="K224" s="2">
        <v>1.45</v>
      </c>
      <c r="L224" s="2">
        <v>0</v>
      </c>
      <c r="M224" s="2">
        <v>0</v>
      </c>
      <c r="N224" s="2">
        <v>0</v>
      </c>
      <c r="O224" s="2">
        <v>29</v>
      </c>
      <c r="P224" s="2">
        <v>0</v>
      </c>
      <c r="Q224" s="2">
        <v>0</v>
      </c>
      <c r="T224" t="s">
        <v>120</v>
      </c>
      <c r="W224" t="s">
        <v>60</v>
      </c>
      <c r="X224" s="2">
        <v>70</v>
      </c>
      <c r="Y224" t="s">
        <v>77</v>
      </c>
      <c r="Z224" t="s">
        <v>103</v>
      </c>
      <c r="AA224" s="2"/>
      <c r="AB224" s="2"/>
      <c r="AC224" s="2"/>
      <c r="AD224" s="2"/>
    </row>
    <row r="225" spans="1:30" x14ac:dyDescent="0.3">
      <c r="A225" t="s">
        <v>541</v>
      </c>
      <c r="B225" t="s">
        <v>533</v>
      </c>
      <c r="C225" t="s">
        <v>542</v>
      </c>
      <c r="D225">
        <v>8102124</v>
      </c>
      <c r="E225" t="s">
        <v>120</v>
      </c>
      <c r="F225">
        <v>2019</v>
      </c>
      <c r="I225" s="2">
        <v>1.6</v>
      </c>
      <c r="J225" s="2">
        <v>1.3</v>
      </c>
      <c r="K225" s="2">
        <v>0.3</v>
      </c>
      <c r="L225" s="2">
        <v>0</v>
      </c>
      <c r="M225" s="2">
        <v>0</v>
      </c>
      <c r="N225" s="2">
        <v>0</v>
      </c>
      <c r="O225" s="2">
        <v>0</v>
      </c>
      <c r="P225" s="2">
        <v>25</v>
      </c>
      <c r="Q225" s="2">
        <v>0</v>
      </c>
      <c r="S225" t="s">
        <v>120</v>
      </c>
      <c r="W225" t="s">
        <v>70</v>
      </c>
      <c r="X225" s="2">
        <v>14</v>
      </c>
      <c r="Y225" t="s">
        <v>492</v>
      </c>
      <c r="Z225" t="s">
        <v>149</v>
      </c>
      <c r="AA225" s="2"/>
      <c r="AB225" s="2"/>
      <c r="AC225" s="2"/>
      <c r="AD225" s="2"/>
    </row>
    <row r="226" spans="1:30" x14ac:dyDescent="0.3">
      <c r="A226" t="s">
        <v>543</v>
      </c>
      <c r="B226" t="s">
        <v>544</v>
      </c>
      <c r="C226" t="s">
        <v>545</v>
      </c>
      <c r="D226">
        <v>1172890</v>
      </c>
      <c r="E226" t="s">
        <v>136</v>
      </c>
      <c r="F226">
        <v>2019</v>
      </c>
      <c r="I226" s="2">
        <v>11.7</v>
      </c>
      <c r="J226" s="2">
        <v>1.7</v>
      </c>
      <c r="K226" s="2">
        <v>10</v>
      </c>
      <c r="L226" s="2">
        <v>0</v>
      </c>
      <c r="M226" s="2">
        <v>0</v>
      </c>
      <c r="N226" s="2">
        <v>0</v>
      </c>
      <c r="O226" s="2">
        <v>120</v>
      </c>
      <c r="P226" s="2">
        <v>0</v>
      </c>
      <c r="Q226" s="2">
        <v>0</v>
      </c>
      <c r="S226" t="s">
        <v>136</v>
      </c>
      <c r="W226" t="s">
        <v>34</v>
      </c>
      <c r="X226" s="2">
        <v>98</v>
      </c>
      <c r="Y226" t="s">
        <v>77</v>
      </c>
      <c r="Z226" t="s">
        <v>546</v>
      </c>
      <c r="AA226" s="2"/>
      <c r="AB226" s="2"/>
      <c r="AC226" s="2"/>
      <c r="AD226" s="2"/>
    </row>
    <row r="227" spans="1:30" x14ac:dyDescent="0.3">
      <c r="A227" t="s">
        <v>547</v>
      </c>
      <c r="B227" t="s">
        <v>544</v>
      </c>
      <c r="C227" t="s">
        <v>548</v>
      </c>
      <c r="D227">
        <v>4531517</v>
      </c>
      <c r="E227" t="s">
        <v>136</v>
      </c>
      <c r="F227">
        <v>2019</v>
      </c>
      <c r="I227" s="2">
        <v>1.3</v>
      </c>
      <c r="J227" s="2">
        <v>0.3</v>
      </c>
      <c r="K227" s="2">
        <v>1</v>
      </c>
      <c r="L227" s="2">
        <v>0</v>
      </c>
      <c r="M227" s="2">
        <v>0</v>
      </c>
      <c r="N227" s="2">
        <v>0</v>
      </c>
      <c r="O227" s="2">
        <v>0</v>
      </c>
      <c r="P227" s="2">
        <v>9</v>
      </c>
      <c r="Q227" s="2">
        <v>0</v>
      </c>
      <c r="S227" t="s">
        <v>136</v>
      </c>
      <c r="W227" t="s">
        <v>70</v>
      </c>
      <c r="X227" s="2">
        <v>42.5</v>
      </c>
      <c r="Y227" t="s">
        <v>49</v>
      </c>
      <c r="Z227" t="s">
        <v>549</v>
      </c>
      <c r="AA227" s="2"/>
      <c r="AB227" s="2"/>
      <c r="AC227" s="2">
        <v>0</v>
      </c>
      <c r="AD227" s="2"/>
    </row>
    <row r="228" spans="1:30" x14ac:dyDescent="0.3">
      <c r="A228" t="s">
        <v>550</v>
      </c>
      <c r="B228" t="s">
        <v>551</v>
      </c>
      <c r="C228" t="s">
        <v>552</v>
      </c>
      <c r="D228">
        <v>1514566</v>
      </c>
      <c r="E228" t="s">
        <v>553</v>
      </c>
      <c r="F228">
        <v>2019</v>
      </c>
      <c r="I228" s="2">
        <v>5.5</v>
      </c>
      <c r="J228" s="2">
        <v>1.5</v>
      </c>
      <c r="K228" s="2">
        <v>4</v>
      </c>
      <c r="L228" s="2">
        <v>0</v>
      </c>
      <c r="M228" s="2">
        <v>0</v>
      </c>
      <c r="N228" s="2">
        <v>0</v>
      </c>
      <c r="O228" s="2">
        <v>50</v>
      </c>
      <c r="P228" s="2">
        <v>0</v>
      </c>
      <c r="Q228" s="2">
        <v>0</v>
      </c>
      <c r="S228" t="s">
        <v>553</v>
      </c>
      <c r="W228" t="s">
        <v>34</v>
      </c>
      <c r="X228" s="2">
        <v>42.5</v>
      </c>
      <c r="Y228" t="s">
        <v>172</v>
      </c>
      <c r="Z228" t="s">
        <v>56</v>
      </c>
      <c r="AA228" s="2"/>
      <c r="AB228" s="2"/>
      <c r="AC228" s="2"/>
      <c r="AD228" s="2"/>
    </row>
    <row r="229" spans="1:30" x14ac:dyDescent="0.3">
      <c r="A229" t="s">
        <v>554</v>
      </c>
      <c r="B229" t="s">
        <v>555</v>
      </c>
      <c r="C229" t="s">
        <v>112</v>
      </c>
      <c r="D229">
        <v>7201840</v>
      </c>
      <c r="E229" t="s">
        <v>40</v>
      </c>
      <c r="F229">
        <v>2019</v>
      </c>
      <c r="I229" s="2">
        <v>30.25</v>
      </c>
      <c r="J229" s="2">
        <v>1.5</v>
      </c>
      <c r="K229" s="2">
        <v>28.75</v>
      </c>
      <c r="L229" s="2">
        <v>0</v>
      </c>
      <c r="M229" s="2">
        <v>0</v>
      </c>
      <c r="N229" s="2">
        <v>0</v>
      </c>
      <c r="O229" s="2">
        <v>370</v>
      </c>
      <c r="P229" s="2">
        <v>0</v>
      </c>
      <c r="Q229" s="2">
        <v>0</v>
      </c>
      <c r="S229" t="s">
        <v>40</v>
      </c>
      <c r="W229" t="s">
        <v>34</v>
      </c>
      <c r="X229" s="2">
        <v>168</v>
      </c>
      <c r="Y229" t="s">
        <v>77</v>
      </c>
      <c r="Z229" t="s">
        <v>98</v>
      </c>
      <c r="AA229" s="2"/>
      <c r="AB229" s="2"/>
      <c r="AC229" s="2"/>
      <c r="AD229" s="2"/>
    </row>
    <row r="230" spans="1:30" x14ac:dyDescent="0.3">
      <c r="A230" t="s">
        <v>555</v>
      </c>
      <c r="B230" t="s">
        <v>555</v>
      </c>
      <c r="C230" t="s">
        <v>163</v>
      </c>
      <c r="D230">
        <v>5599785</v>
      </c>
      <c r="E230" t="s">
        <v>40</v>
      </c>
      <c r="F230">
        <v>2019</v>
      </c>
      <c r="I230" s="2">
        <v>2.61</v>
      </c>
      <c r="J230" s="2">
        <v>0.11</v>
      </c>
      <c r="K230" s="2">
        <v>2.5</v>
      </c>
      <c r="L230" s="2">
        <v>0</v>
      </c>
      <c r="M230" s="2">
        <v>0</v>
      </c>
      <c r="N230" s="2">
        <v>0</v>
      </c>
      <c r="O230" s="2">
        <v>0</v>
      </c>
      <c r="P230" s="2">
        <v>20</v>
      </c>
      <c r="Q230" s="2">
        <v>0</v>
      </c>
      <c r="S230" t="s">
        <v>40</v>
      </c>
      <c r="W230" t="s">
        <v>70</v>
      </c>
      <c r="X230" s="2">
        <v>60</v>
      </c>
      <c r="Y230" t="s">
        <v>49</v>
      </c>
      <c r="Z230" t="s">
        <v>56</v>
      </c>
      <c r="AA230" s="2"/>
      <c r="AB230" s="2"/>
      <c r="AC230" s="2"/>
      <c r="AD230" s="2"/>
    </row>
    <row r="231" spans="1:30" x14ac:dyDescent="0.3">
      <c r="A231" t="s">
        <v>168</v>
      </c>
      <c r="B231" t="s">
        <v>556</v>
      </c>
      <c r="C231" t="s">
        <v>557</v>
      </c>
      <c r="D231">
        <v>3597628</v>
      </c>
      <c r="E231" t="s">
        <v>407</v>
      </c>
      <c r="F231">
        <v>2019</v>
      </c>
      <c r="I231" s="2">
        <v>9</v>
      </c>
      <c r="J231" s="2">
        <v>1</v>
      </c>
      <c r="K231" s="2">
        <v>8</v>
      </c>
      <c r="L231" s="2">
        <v>0</v>
      </c>
      <c r="M231" s="2">
        <v>0</v>
      </c>
      <c r="N231" s="2">
        <v>0</v>
      </c>
      <c r="O231" s="2">
        <v>70</v>
      </c>
      <c r="P231" s="2">
        <v>0</v>
      </c>
      <c r="Q231" s="2">
        <v>0</v>
      </c>
      <c r="S231" t="s">
        <v>407</v>
      </c>
      <c r="W231" t="s">
        <v>34</v>
      </c>
      <c r="X231" s="2">
        <v>80.5</v>
      </c>
      <c r="Y231" t="s">
        <v>83</v>
      </c>
      <c r="Z231" t="s">
        <v>93</v>
      </c>
      <c r="AA231" s="2"/>
      <c r="AB231" s="2"/>
      <c r="AC231" s="2"/>
      <c r="AD231" s="2"/>
    </row>
    <row r="232" spans="1:30" x14ac:dyDescent="0.3">
      <c r="A232" t="s">
        <v>275</v>
      </c>
      <c r="B232" t="s">
        <v>556</v>
      </c>
      <c r="C232" t="s">
        <v>558</v>
      </c>
      <c r="D232">
        <v>7916274</v>
      </c>
      <c r="E232" t="s">
        <v>407</v>
      </c>
      <c r="F232">
        <v>2019</v>
      </c>
      <c r="I232" s="2">
        <v>23</v>
      </c>
      <c r="J232" s="2">
        <v>2</v>
      </c>
      <c r="K232" s="2">
        <v>15</v>
      </c>
      <c r="L232" s="2">
        <v>6</v>
      </c>
      <c r="M232" s="2">
        <v>0</v>
      </c>
      <c r="N232" s="2">
        <v>42</v>
      </c>
      <c r="O232" s="2">
        <v>0</v>
      </c>
      <c r="P232" s="2">
        <v>0</v>
      </c>
      <c r="Q232" s="2">
        <v>0</v>
      </c>
      <c r="T232" t="s">
        <v>407</v>
      </c>
      <c r="W232" t="s">
        <v>48</v>
      </c>
      <c r="X232" s="2">
        <v>168</v>
      </c>
      <c r="Y232" t="s">
        <v>90</v>
      </c>
      <c r="Z232" t="s">
        <v>93</v>
      </c>
      <c r="AA232" s="2">
        <v>0</v>
      </c>
      <c r="AB232" s="2">
        <v>0</v>
      </c>
      <c r="AC232" s="2">
        <v>0</v>
      </c>
      <c r="AD232" s="2">
        <v>0</v>
      </c>
    </row>
    <row r="233" spans="1:30" x14ac:dyDescent="0.3">
      <c r="A233" t="s">
        <v>559</v>
      </c>
      <c r="B233" t="s">
        <v>559</v>
      </c>
      <c r="C233" t="s">
        <v>560</v>
      </c>
      <c r="D233">
        <v>5651221</v>
      </c>
      <c r="E233" t="s">
        <v>47</v>
      </c>
      <c r="F233">
        <v>2019</v>
      </c>
      <c r="I233" s="2">
        <v>33</v>
      </c>
      <c r="J233" s="2">
        <v>2</v>
      </c>
      <c r="K233" s="2">
        <v>23</v>
      </c>
      <c r="L233" s="2">
        <v>8</v>
      </c>
      <c r="M233" s="2">
        <v>0</v>
      </c>
      <c r="N233" s="2">
        <v>49</v>
      </c>
      <c r="O233" s="2">
        <v>0</v>
      </c>
      <c r="P233" s="2">
        <v>0</v>
      </c>
      <c r="Q233" s="2">
        <v>0</v>
      </c>
      <c r="V233" t="s">
        <v>47</v>
      </c>
      <c r="W233" t="s">
        <v>48</v>
      </c>
      <c r="X233" s="2">
        <v>168</v>
      </c>
      <c r="Y233" t="s">
        <v>172</v>
      </c>
      <c r="Z233" t="s">
        <v>62</v>
      </c>
      <c r="AA233" s="2"/>
      <c r="AB233" s="2"/>
      <c r="AC233" s="2"/>
      <c r="AD233" s="2"/>
    </row>
    <row r="234" spans="1:30" x14ac:dyDescent="0.3">
      <c r="A234" t="s">
        <v>561</v>
      </c>
      <c r="B234" t="s">
        <v>561</v>
      </c>
      <c r="C234" t="s">
        <v>124</v>
      </c>
      <c r="D234">
        <v>3943362</v>
      </c>
      <c r="E234" t="s">
        <v>42</v>
      </c>
      <c r="F234">
        <v>2019</v>
      </c>
      <c r="I234" s="2">
        <v>23</v>
      </c>
      <c r="J234" s="2">
        <v>2</v>
      </c>
      <c r="K234" s="2">
        <v>13</v>
      </c>
      <c r="L234" s="2">
        <v>8</v>
      </c>
      <c r="M234" s="2">
        <v>0</v>
      </c>
      <c r="N234" s="2">
        <v>52</v>
      </c>
      <c r="O234" s="2">
        <v>0</v>
      </c>
      <c r="P234" s="2">
        <v>0</v>
      </c>
      <c r="Q234" s="2">
        <v>0</v>
      </c>
      <c r="T234" t="s">
        <v>42</v>
      </c>
      <c r="W234" t="s">
        <v>48</v>
      </c>
      <c r="X234" s="2">
        <v>168</v>
      </c>
      <c r="Y234" t="s">
        <v>90</v>
      </c>
      <c r="Z234" t="s">
        <v>93</v>
      </c>
      <c r="AA234" s="2">
        <v>0</v>
      </c>
      <c r="AB234" s="2">
        <v>0</v>
      </c>
      <c r="AC234" s="2">
        <v>0</v>
      </c>
      <c r="AD234" s="2">
        <v>0</v>
      </c>
    </row>
    <row r="235" spans="1:30" x14ac:dyDescent="0.3">
      <c r="A235" t="s">
        <v>562</v>
      </c>
      <c r="B235" t="s">
        <v>562</v>
      </c>
      <c r="C235" t="s">
        <v>314</v>
      </c>
      <c r="D235">
        <v>3713907</v>
      </c>
      <c r="E235" t="s">
        <v>47</v>
      </c>
      <c r="F235">
        <v>2019</v>
      </c>
      <c r="I235" s="2">
        <v>37.299999999999997</v>
      </c>
      <c r="J235" s="2">
        <v>1.9</v>
      </c>
      <c r="K235" s="2">
        <v>27.4</v>
      </c>
      <c r="L235" s="2">
        <v>8</v>
      </c>
      <c r="M235" s="2">
        <v>0</v>
      </c>
      <c r="N235" s="2">
        <v>74</v>
      </c>
      <c r="O235" s="2">
        <v>0</v>
      </c>
      <c r="P235" s="2">
        <v>0</v>
      </c>
      <c r="Q235" s="2">
        <v>0</v>
      </c>
      <c r="V235" t="s">
        <v>47</v>
      </c>
      <c r="W235" t="s">
        <v>48</v>
      </c>
      <c r="X235" s="2">
        <v>168</v>
      </c>
      <c r="Y235" t="s">
        <v>49</v>
      </c>
      <c r="Z235" t="s">
        <v>159</v>
      </c>
      <c r="AA235" s="2"/>
      <c r="AB235" s="2"/>
      <c r="AC235" s="2"/>
      <c r="AD235" s="2"/>
    </row>
    <row r="236" spans="1:30" x14ac:dyDescent="0.3">
      <c r="A236" t="s">
        <v>562</v>
      </c>
      <c r="B236" t="s">
        <v>562</v>
      </c>
      <c r="C236" t="s">
        <v>563</v>
      </c>
      <c r="D236">
        <v>4007320</v>
      </c>
      <c r="E236" t="s">
        <v>38</v>
      </c>
      <c r="F236">
        <v>2019</v>
      </c>
      <c r="I236" s="2">
        <v>1.7</v>
      </c>
      <c r="J236" s="2">
        <v>0.1</v>
      </c>
      <c r="K236" s="2">
        <v>1.6</v>
      </c>
      <c r="L236" s="2">
        <v>0</v>
      </c>
      <c r="M236" s="2">
        <v>0</v>
      </c>
      <c r="N236" s="2">
        <v>4</v>
      </c>
      <c r="O236" s="2">
        <v>0</v>
      </c>
      <c r="P236" s="2">
        <v>0</v>
      </c>
      <c r="Q236" s="2">
        <v>0</v>
      </c>
      <c r="U236" t="s">
        <v>38</v>
      </c>
      <c r="W236" t="s">
        <v>48</v>
      </c>
      <c r="X236" s="2">
        <v>12</v>
      </c>
      <c r="Y236" t="s">
        <v>49</v>
      </c>
      <c r="Z236" t="s">
        <v>159</v>
      </c>
      <c r="AA236" s="2"/>
      <c r="AB236" s="2"/>
      <c r="AC236" s="2"/>
      <c r="AD236" s="2"/>
    </row>
    <row r="237" spans="1:30" x14ac:dyDescent="0.3">
      <c r="A237" t="s">
        <v>564</v>
      </c>
      <c r="B237" t="s">
        <v>564</v>
      </c>
      <c r="C237" t="s">
        <v>264</v>
      </c>
      <c r="D237">
        <v>3529182</v>
      </c>
      <c r="E237" t="s">
        <v>38</v>
      </c>
      <c r="F237">
        <v>2019</v>
      </c>
      <c r="I237" s="2">
        <v>18.3</v>
      </c>
      <c r="J237" s="2">
        <v>2</v>
      </c>
      <c r="K237" s="2">
        <v>10</v>
      </c>
      <c r="L237" s="2">
        <v>6.3</v>
      </c>
      <c r="M237" s="2">
        <v>0</v>
      </c>
      <c r="N237" s="2">
        <v>48</v>
      </c>
      <c r="O237" s="2">
        <v>0</v>
      </c>
      <c r="P237" s="2">
        <v>0</v>
      </c>
      <c r="Q237" s="2">
        <v>0</v>
      </c>
      <c r="T237" t="s">
        <v>38</v>
      </c>
      <c r="W237" t="s">
        <v>48</v>
      </c>
      <c r="X237" s="2">
        <v>168</v>
      </c>
      <c r="Y237" t="s">
        <v>90</v>
      </c>
      <c r="Z237" t="s">
        <v>93</v>
      </c>
      <c r="AA237" s="2"/>
      <c r="AB237" s="2"/>
      <c r="AC237" s="2"/>
      <c r="AD237" s="2"/>
    </row>
    <row r="238" spans="1:30" x14ac:dyDescent="0.3">
      <c r="A238" t="s">
        <v>564</v>
      </c>
      <c r="B238" t="s">
        <v>564</v>
      </c>
      <c r="C238" t="s">
        <v>565</v>
      </c>
      <c r="D238">
        <v>1576566</v>
      </c>
      <c r="E238" t="s">
        <v>38</v>
      </c>
      <c r="F238">
        <v>2019</v>
      </c>
      <c r="I238" s="2">
        <v>3.4</v>
      </c>
      <c r="J238" s="2">
        <v>0.4</v>
      </c>
      <c r="K238" s="2">
        <v>3</v>
      </c>
      <c r="L238" s="2">
        <v>0</v>
      </c>
      <c r="M238" s="2">
        <v>0</v>
      </c>
      <c r="N238" s="2">
        <v>8</v>
      </c>
      <c r="O238" s="2">
        <v>0</v>
      </c>
      <c r="P238" s="2">
        <v>0</v>
      </c>
      <c r="Q238" s="2">
        <v>0</v>
      </c>
      <c r="U238" t="s">
        <v>38</v>
      </c>
      <c r="W238" t="s">
        <v>48</v>
      </c>
      <c r="X238" s="2">
        <v>77.5</v>
      </c>
      <c r="Y238" t="s">
        <v>49</v>
      </c>
      <c r="Z238" t="s">
        <v>159</v>
      </c>
      <c r="AA238" s="2">
        <v>0</v>
      </c>
      <c r="AB238" s="2">
        <v>0</v>
      </c>
      <c r="AC238" s="2">
        <v>0</v>
      </c>
      <c r="AD238" s="2">
        <v>0</v>
      </c>
    </row>
    <row r="239" spans="1:30" x14ac:dyDescent="0.3">
      <c r="A239" t="s">
        <v>564</v>
      </c>
      <c r="B239" t="s">
        <v>564</v>
      </c>
      <c r="C239" t="s">
        <v>368</v>
      </c>
      <c r="D239">
        <v>7071797</v>
      </c>
      <c r="E239" t="s">
        <v>38</v>
      </c>
      <c r="F239">
        <v>2019</v>
      </c>
      <c r="I239" s="2">
        <v>7.3</v>
      </c>
      <c r="J239" s="2">
        <v>0.7</v>
      </c>
      <c r="K239" s="2">
        <v>5.3</v>
      </c>
      <c r="L239" s="2">
        <v>1.3</v>
      </c>
      <c r="M239" s="2">
        <v>0</v>
      </c>
      <c r="N239" s="2">
        <v>8</v>
      </c>
      <c r="O239" s="2">
        <v>0</v>
      </c>
      <c r="P239" s="2">
        <v>0</v>
      </c>
      <c r="Q239" s="2">
        <v>0</v>
      </c>
      <c r="T239" t="s">
        <v>38</v>
      </c>
      <c r="W239" t="s">
        <v>48</v>
      </c>
      <c r="X239" s="2">
        <v>168</v>
      </c>
      <c r="Y239" t="s">
        <v>125</v>
      </c>
      <c r="Z239" t="s">
        <v>566</v>
      </c>
      <c r="AA239" s="2"/>
      <c r="AB239" s="2"/>
      <c r="AC239" s="2"/>
      <c r="AD239" s="2"/>
    </row>
    <row r="240" spans="1:30" x14ac:dyDescent="0.3">
      <c r="A240" t="s">
        <v>564</v>
      </c>
      <c r="B240" t="s">
        <v>564</v>
      </c>
      <c r="C240" t="s">
        <v>265</v>
      </c>
      <c r="D240">
        <v>5638901</v>
      </c>
      <c r="E240" t="s">
        <v>38</v>
      </c>
      <c r="F240">
        <v>2019</v>
      </c>
      <c r="I240" s="2">
        <v>31</v>
      </c>
      <c r="J240" s="2">
        <v>1.9</v>
      </c>
      <c r="K240" s="2">
        <v>23.7</v>
      </c>
      <c r="L240" s="2">
        <v>5.4</v>
      </c>
      <c r="M240" s="2">
        <v>0</v>
      </c>
      <c r="N240" s="2">
        <v>76</v>
      </c>
      <c r="O240" s="2">
        <v>0</v>
      </c>
      <c r="P240" s="2">
        <v>0</v>
      </c>
      <c r="Q240" s="2">
        <v>0</v>
      </c>
      <c r="U240" t="s">
        <v>38</v>
      </c>
      <c r="W240" t="s">
        <v>48</v>
      </c>
      <c r="X240" s="2">
        <v>168</v>
      </c>
      <c r="Y240" t="s">
        <v>125</v>
      </c>
      <c r="Z240" t="s">
        <v>266</v>
      </c>
      <c r="AA240" s="2"/>
      <c r="AB240" s="2"/>
      <c r="AC240" s="2"/>
      <c r="AD240" s="2"/>
    </row>
    <row r="241" spans="1:30" x14ac:dyDescent="0.3">
      <c r="A241" t="s">
        <v>567</v>
      </c>
      <c r="B241" t="s">
        <v>567</v>
      </c>
      <c r="C241" t="s">
        <v>478</v>
      </c>
      <c r="D241">
        <v>7399132</v>
      </c>
      <c r="E241" t="s">
        <v>479</v>
      </c>
      <c r="F241">
        <v>2019</v>
      </c>
      <c r="G241" t="s">
        <v>774</v>
      </c>
      <c r="I241" s="2">
        <v>8</v>
      </c>
      <c r="J241" s="2">
        <v>1</v>
      </c>
      <c r="K241" s="2">
        <v>7</v>
      </c>
      <c r="L241" s="2">
        <v>0</v>
      </c>
      <c r="M241" s="2">
        <v>0</v>
      </c>
      <c r="N241" s="2">
        <v>0</v>
      </c>
      <c r="O241" s="2">
        <v>110</v>
      </c>
      <c r="P241" s="2">
        <v>0</v>
      </c>
      <c r="Q241" s="2">
        <v>0</v>
      </c>
      <c r="S241" t="s">
        <v>479</v>
      </c>
      <c r="W241" t="s">
        <v>34</v>
      </c>
      <c r="X241" s="2">
        <v>91</v>
      </c>
      <c r="Y241" t="s">
        <v>55</v>
      </c>
      <c r="Z241" t="s">
        <v>56</v>
      </c>
      <c r="AA241" s="2">
        <v>0</v>
      </c>
      <c r="AB241" s="2">
        <v>0</v>
      </c>
      <c r="AC241" s="2">
        <v>0</v>
      </c>
      <c r="AD241" s="2">
        <v>0</v>
      </c>
    </row>
    <row r="242" spans="1:30" x14ac:dyDescent="0.3">
      <c r="A242" t="s">
        <v>567</v>
      </c>
      <c r="B242" t="s">
        <v>567</v>
      </c>
      <c r="C242" t="s">
        <v>201</v>
      </c>
      <c r="D242">
        <v>8877013</v>
      </c>
      <c r="E242" t="s">
        <v>136</v>
      </c>
      <c r="F242">
        <v>2019</v>
      </c>
      <c r="H242" t="s">
        <v>773</v>
      </c>
      <c r="I242" s="2">
        <v>21.31</v>
      </c>
      <c r="J242" s="2">
        <v>1</v>
      </c>
      <c r="K242" s="2">
        <v>13.31</v>
      </c>
      <c r="L242" s="2">
        <v>7</v>
      </c>
      <c r="M242" s="2">
        <v>0</v>
      </c>
      <c r="N242" s="2">
        <v>42</v>
      </c>
      <c r="O242" s="2">
        <v>0</v>
      </c>
      <c r="P242" s="2">
        <v>0</v>
      </c>
      <c r="Q242" s="2">
        <v>0</v>
      </c>
      <c r="T242" t="s">
        <v>136</v>
      </c>
      <c r="W242" t="s">
        <v>48</v>
      </c>
      <c r="X242" s="2">
        <v>168</v>
      </c>
      <c r="Y242" t="s">
        <v>90</v>
      </c>
      <c r="Z242" t="s">
        <v>93</v>
      </c>
      <c r="AA242" s="2">
        <v>326259</v>
      </c>
      <c r="AB242" s="2">
        <v>0</v>
      </c>
      <c r="AC242" s="2">
        <v>326259</v>
      </c>
      <c r="AD242" s="2">
        <v>0</v>
      </c>
    </row>
    <row r="243" spans="1:30" x14ac:dyDescent="0.3">
      <c r="A243" t="s">
        <v>568</v>
      </c>
      <c r="B243" t="s">
        <v>568</v>
      </c>
      <c r="C243" t="s">
        <v>301</v>
      </c>
      <c r="D243">
        <v>4383860</v>
      </c>
      <c r="E243" t="s">
        <v>42</v>
      </c>
      <c r="F243">
        <v>2019</v>
      </c>
      <c r="G243" t="s">
        <v>775</v>
      </c>
      <c r="I243" s="2">
        <v>24</v>
      </c>
      <c r="J243" s="2">
        <v>2</v>
      </c>
      <c r="K243" s="2">
        <v>22</v>
      </c>
      <c r="L243" s="2">
        <v>0</v>
      </c>
      <c r="M243" s="2">
        <v>0</v>
      </c>
      <c r="N243" s="2">
        <v>0</v>
      </c>
      <c r="O243" s="2">
        <v>350</v>
      </c>
      <c r="P243" s="2">
        <v>0</v>
      </c>
      <c r="Q243" s="2">
        <v>0</v>
      </c>
      <c r="S243" t="s">
        <v>42</v>
      </c>
      <c r="W243" t="s">
        <v>34</v>
      </c>
      <c r="X243" s="2">
        <v>105</v>
      </c>
      <c r="Y243" t="s">
        <v>77</v>
      </c>
      <c r="Z243" t="s">
        <v>65</v>
      </c>
      <c r="AA243" s="2">
        <v>0</v>
      </c>
      <c r="AB243" s="2">
        <v>0</v>
      </c>
      <c r="AC243" s="2">
        <v>0</v>
      </c>
      <c r="AD243" s="2">
        <v>0</v>
      </c>
    </row>
    <row r="244" spans="1:30" x14ac:dyDescent="0.3">
      <c r="A244" t="s">
        <v>569</v>
      </c>
      <c r="B244" t="s">
        <v>569</v>
      </c>
      <c r="C244" t="s">
        <v>92</v>
      </c>
      <c r="D244">
        <v>3135426</v>
      </c>
      <c r="E244" t="s">
        <v>44</v>
      </c>
      <c r="F244">
        <v>2019</v>
      </c>
      <c r="I244" s="2">
        <v>21.25</v>
      </c>
      <c r="J244" s="2">
        <v>1.25</v>
      </c>
      <c r="K244" s="2">
        <v>14</v>
      </c>
      <c r="L244" s="2">
        <v>6</v>
      </c>
      <c r="M244" s="2">
        <v>0</v>
      </c>
      <c r="N244" s="2">
        <v>68</v>
      </c>
      <c r="O244" s="2">
        <v>0</v>
      </c>
      <c r="P244" s="2">
        <v>0</v>
      </c>
      <c r="Q244" s="2">
        <v>0</v>
      </c>
      <c r="T244" t="s">
        <v>44</v>
      </c>
      <c r="W244" t="s">
        <v>48</v>
      </c>
      <c r="X244" s="2">
        <v>168</v>
      </c>
      <c r="Y244" t="s">
        <v>125</v>
      </c>
      <c r="Z244" t="s">
        <v>93</v>
      </c>
      <c r="AA244" s="2"/>
      <c r="AB244" s="2"/>
      <c r="AC244" s="2"/>
      <c r="AD244" s="2"/>
    </row>
    <row r="245" spans="1:30" x14ac:dyDescent="0.3">
      <c r="A245" t="s">
        <v>570</v>
      </c>
      <c r="B245" t="s">
        <v>571</v>
      </c>
      <c r="C245" t="s">
        <v>572</v>
      </c>
      <c r="D245">
        <v>6565086</v>
      </c>
      <c r="E245" t="s">
        <v>33</v>
      </c>
      <c r="F245">
        <v>2019</v>
      </c>
      <c r="I245" s="2">
        <v>1.28</v>
      </c>
      <c r="J245" s="2">
        <v>1.1000000000000001</v>
      </c>
      <c r="K245" s="2">
        <v>0.18</v>
      </c>
      <c r="L245" s="2">
        <v>0</v>
      </c>
      <c r="M245" s="2">
        <v>0</v>
      </c>
      <c r="N245" s="2">
        <v>0</v>
      </c>
      <c r="O245" s="2">
        <v>25</v>
      </c>
      <c r="P245" s="2">
        <v>0</v>
      </c>
      <c r="Q245" s="2">
        <v>0</v>
      </c>
      <c r="U245" t="s">
        <v>33</v>
      </c>
      <c r="W245" t="s">
        <v>70</v>
      </c>
      <c r="X245" s="2">
        <v>35</v>
      </c>
      <c r="Y245" t="s">
        <v>77</v>
      </c>
      <c r="Z245" t="s">
        <v>177</v>
      </c>
      <c r="AA245" s="2"/>
      <c r="AB245" s="2"/>
      <c r="AC245" s="2"/>
      <c r="AD245" s="2"/>
    </row>
    <row r="246" spans="1:30" x14ac:dyDescent="0.3">
      <c r="A246" t="s">
        <v>570</v>
      </c>
      <c r="B246" t="s">
        <v>571</v>
      </c>
      <c r="C246" t="s">
        <v>573</v>
      </c>
      <c r="D246">
        <v>6565086</v>
      </c>
      <c r="E246" t="s">
        <v>38</v>
      </c>
      <c r="F246">
        <v>2019</v>
      </c>
      <c r="I246" s="2">
        <v>1.39</v>
      </c>
      <c r="J246" s="2">
        <v>1.39</v>
      </c>
      <c r="K246" s="2">
        <v>0</v>
      </c>
      <c r="L246" s="2">
        <v>0</v>
      </c>
      <c r="M246" s="2">
        <v>0</v>
      </c>
      <c r="N246" s="2">
        <v>0</v>
      </c>
      <c r="O246" s="2">
        <v>25</v>
      </c>
      <c r="P246" s="2">
        <v>0</v>
      </c>
      <c r="Q246" s="2">
        <v>0</v>
      </c>
      <c r="U246" t="s">
        <v>38</v>
      </c>
      <c r="W246" t="s">
        <v>70</v>
      </c>
      <c r="X246" s="2">
        <v>35</v>
      </c>
      <c r="Y246" t="s">
        <v>77</v>
      </c>
      <c r="Z246" t="s">
        <v>177</v>
      </c>
      <c r="AA246" s="2"/>
      <c r="AB246" s="2"/>
      <c r="AC246" s="2"/>
      <c r="AD246" s="2"/>
    </row>
    <row r="247" spans="1:30" x14ac:dyDescent="0.3">
      <c r="A247" t="s">
        <v>570</v>
      </c>
      <c r="B247" t="s">
        <v>571</v>
      </c>
      <c r="C247" t="s">
        <v>574</v>
      </c>
      <c r="D247">
        <v>6565086</v>
      </c>
      <c r="E247" t="s">
        <v>40</v>
      </c>
      <c r="F247">
        <v>2019</v>
      </c>
      <c r="I247" s="2">
        <v>1.1000000000000001</v>
      </c>
      <c r="J247" s="2">
        <v>1.1000000000000001</v>
      </c>
      <c r="K247" s="2">
        <v>0</v>
      </c>
      <c r="L247" s="2">
        <v>0</v>
      </c>
      <c r="M247" s="2">
        <v>0</v>
      </c>
      <c r="N247" s="2">
        <v>0</v>
      </c>
      <c r="O247" s="2">
        <v>25</v>
      </c>
      <c r="P247" s="2">
        <v>0</v>
      </c>
      <c r="Q247" s="2">
        <v>0</v>
      </c>
      <c r="U247" t="s">
        <v>40</v>
      </c>
      <c r="W247" t="s">
        <v>70</v>
      </c>
      <c r="X247" s="2">
        <v>35</v>
      </c>
      <c r="Y247" t="s">
        <v>77</v>
      </c>
      <c r="Z247" t="s">
        <v>177</v>
      </c>
      <c r="AA247" s="2"/>
      <c r="AB247" s="2"/>
      <c r="AC247" s="2"/>
      <c r="AD247" s="2"/>
    </row>
    <row r="248" spans="1:30" x14ac:dyDescent="0.3">
      <c r="A248" t="s">
        <v>570</v>
      </c>
      <c r="B248" t="s">
        <v>571</v>
      </c>
      <c r="C248" t="s">
        <v>575</v>
      </c>
      <c r="D248">
        <v>6565086</v>
      </c>
      <c r="E248" t="s">
        <v>42</v>
      </c>
      <c r="F248">
        <v>2019</v>
      </c>
      <c r="I248" s="2">
        <v>1.2</v>
      </c>
      <c r="J248" s="2">
        <v>1.1000000000000001</v>
      </c>
      <c r="K248" s="2">
        <v>0.1</v>
      </c>
      <c r="L248" s="2">
        <v>0</v>
      </c>
      <c r="M248" s="2">
        <v>0</v>
      </c>
      <c r="N248" s="2">
        <v>0</v>
      </c>
      <c r="O248" s="2">
        <v>25</v>
      </c>
      <c r="P248" s="2">
        <v>0</v>
      </c>
      <c r="Q248" s="2">
        <v>0</v>
      </c>
      <c r="U248" t="s">
        <v>42</v>
      </c>
      <c r="W248" t="s">
        <v>70</v>
      </c>
      <c r="X248" s="2">
        <v>35</v>
      </c>
      <c r="Y248" t="s">
        <v>77</v>
      </c>
      <c r="Z248" t="s">
        <v>177</v>
      </c>
      <c r="AA248" s="2"/>
      <c r="AB248" s="2"/>
      <c r="AC248" s="2"/>
      <c r="AD248" s="2"/>
    </row>
    <row r="249" spans="1:30" x14ac:dyDescent="0.3">
      <c r="A249" t="s">
        <v>570</v>
      </c>
      <c r="B249" t="s">
        <v>571</v>
      </c>
      <c r="C249" t="s">
        <v>231</v>
      </c>
      <c r="D249">
        <v>6565086</v>
      </c>
      <c r="E249" t="s">
        <v>44</v>
      </c>
      <c r="F249">
        <v>2019</v>
      </c>
      <c r="I249" s="2">
        <v>1.1000000000000001</v>
      </c>
      <c r="J249" s="2">
        <v>1.1000000000000001</v>
      </c>
      <c r="K249" s="2">
        <v>0</v>
      </c>
      <c r="L249" s="2">
        <v>0</v>
      </c>
      <c r="M249" s="2">
        <v>0</v>
      </c>
      <c r="N249" s="2">
        <v>0</v>
      </c>
      <c r="O249" s="2">
        <v>25</v>
      </c>
      <c r="P249" s="2">
        <v>0</v>
      </c>
      <c r="Q249" s="2">
        <v>0</v>
      </c>
      <c r="U249" t="s">
        <v>44</v>
      </c>
      <c r="W249" t="s">
        <v>70</v>
      </c>
      <c r="X249" s="2">
        <v>35</v>
      </c>
      <c r="Y249" t="s">
        <v>77</v>
      </c>
      <c r="Z249" t="s">
        <v>177</v>
      </c>
      <c r="AA249" s="2"/>
      <c r="AB249" s="2"/>
      <c r="AC249" s="2"/>
      <c r="AD249" s="2"/>
    </row>
    <row r="250" spans="1:30" x14ac:dyDescent="0.3">
      <c r="A250" t="s">
        <v>570</v>
      </c>
      <c r="B250" t="s">
        <v>571</v>
      </c>
      <c r="C250" t="s">
        <v>576</v>
      </c>
      <c r="D250">
        <v>6630553</v>
      </c>
      <c r="E250" t="s">
        <v>38</v>
      </c>
      <c r="F250">
        <v>2019</v>
      </c>
      <c r="I250" s="2">
        <v>4</v>
      </c>
      <c r="J250" s="2">
        <v>3.8</v>
      </c>
      <c r="K250" s="2">
        <v>0</v>
      </c>
      <c r="L250" s="2">
        <v>0</v>
      </c>
      <c r="M250" s="2">
        <v>0.2</v>
      </c>
      <c r="N250" s="2">
        <v>0</v>
      </c>
      <c r="O250" s="2">
        <v>30</v>
      </c>
      <c r="P250" s="2">
        <v>0</v>
      </c>
      <c r="Q250" s="2">
        <v>0</v>
      </c>
      <c r="S250" t="s">
        <v>38</v>
      </c>
      <c r="W250" t="s">
        <v>70</v>
      </c>
      <c r="X250" s="2">
        <v>60</v>
      </c>
      <c r="Y250" t="s">
        <v>512</v>
      </c>
      <c r="Z250" t="s">
        <v>246</v>
      </c>
      <c r="AA250" s="2"/>
      <c r="AB250" s="2"/>
      <c r="AC250" s="2"/>
      <c r="AD250" s="2"/>
    </row>
    <row r="251" spans="1:30" x14ac:dyDescent="0.3">
      <c r="A251" t="s">
        <v>577</v>
      </c>
      <c r="B251" t="s">
        <v>577</v>
      </c>
      <c r="C251" t="s">
        <v>578</v>
      </c>
      <c r="D251">
        <v>3346325</v>
      </c>
      <c r="E251" t="s">
        <v>47</v>
      </c>
      <c r="F251">
        <v>2019</v>
      </c>
      <c r="I251" s="2">
        <v>4.5999999999999996</v>
      </c>
      <c r="J251" s="2">
        <v>4.54</v>
      </c>
      <c r="K251" s="2">
        <v>0</v>
      </c>
      <c r="L251" s="2">
        <v>0.02</v>
      </c>
      <c r="M251" s="2">
        <v>0.04</v>
      </c>
      <c r="N251" s="2">
        <v>0</v>
      </c>
      <c r="O251" s="2">
        <v>56</v>
      </c>
      <c r="P251" s="2">
        <v>6</v>
      </c>
      <c r="Q251" s="2">
        <v>0</v>
      </c>
      <c r="V251" t="s">
        <v>47</v>
      </c>
      <c r="W251" t="s">
        <v>34</v>
      </c>
      <c r="X251" s="2">
        <v>60</v>
      </c>
      <c r="Y251" t="s">
        <v>35</v>
      </c>
      <c r="Z251" t="s">
        <v>579</v>
      </c>
      <c r="AA251" s="2"/>
      <c r="AB251" s="2"/>
      <c r="AC251" s="2"/>
      <c r="AD251" s="2"/>
    </row>
    <row r="252" spans="1:30" x14ac:dyDescent="0.3">
      <c r="A252" t="s">
        <v>580</v>
      </c>
      <c r="B252" t="s">
        <v>581</v>
      </c>
      <c r="C252" t="s">
        <v>582</v>
      </c>
      <c r="D252">
        <v>5002625</v>
      </c>
      <c r="E252" t="s">
        <v>47</v>
      </c>
      <c r="F252">
        <v>2019</v>
      </c>
      <c r="I252" s="2">
        <v>0</v>
      </c>
      <c r="J252" s="2">
        <v>0</v>
      </c>
      <c r="K252" s="2">
        <v>0</v>
      </c>
      <c r="L252" s="2">
        <v>0</v>
      </c>
      <c r="M252" s="2">
        <v>0</v>
      </c>
      <c r="N252" s="2">
        <v>0</v>
      </c>
      <c r="O252" s="2">
        <v>0</v>
      </c>
      <c r="P252" s="2">
        <v>0</v>
      </c>
      <c r="Q252" s="2">
        <v>0</v>
      </c>
      <c r="V252" t="s">
        <v>47</v>
      </c>
      <c r="W252" t="s">
        <v>34</v>
      </c>
      <c r="X252" s="2">
        <v>60</v>
      </c>
      <c r="Y252" t="s">
        <v>35</v>
      </c>
      <c r="Z252" t="s">
        <v>583</v>
      </c>
      <c r="AA252" s="2"/>
      <c r="AB252" s="2"/>
      <c r="AC252" s="2"/>
      <c r="AD252" s="2"/>
    </row>
    <row r="253" spans="1:30" x14ac:dyDescent="0.3">
      <c r="A253" t="s">
        <v>584</v>
      </c>
      <c r="B253" t="s">
        <v>585</v>
      </c>
      <c r="C253" t="s">
        <v>475</v>
      </c>
      <c r="D253">
        <v>1647194</v>
      </c>
      <c r="E253" t="s">
        <v>207</v>
      </c>
      <c r="F253">
        <v>2019</v>
      </c>
      <c r="I253" s="2">
        <v>5.2</v>
      </c>
      <c r="J253" s="2">
        <v>1</v>
      </c>
      <c r="K253" s="2">
        <v>4.2</v>
      </c>
      <c r="L253" s="2">
        <v>0</v>
      </c>
      <c r="M253" s="2">
        <v>0</v>
      </c>
      <c r="N253" s="2">
        <v>0</v>
      </c>
      <c r="O253" s="2">
        <v>50</v>
      </c>
      <c r="P253" s="2">
        <v>0</v>
      </c>
      <c r="Q253" s="2">
        <v>0</v>
      </c>
      <c r="S253" t="s">
        <v>207</v>
      </c>
      <c r="W253" t="s">
        <v>34</v>
      </c>
      <c r="X253" s="2">
        <v>84</v>
      </c>
      <c r="Y253" t="s">
        <v>55</v>
      </c>
      <c r="Z253" t="s">
        <v>56</v>
      </c>
      <c r="AA253" s="2"/>
      <c r="AB253" s="2"/>
      <c r="AC253" s="2"/>
      <c r="AD253" s="2"/>
    </row>
    <row r="254" spans="1:30" x14ac:dyDescent="0.3">
      <c r="A254" t="s">
        <v>168</v>
      </c>
      <c r="B254" t="s">
        <v>390</v>
      </c>
      <c r="C254" t="s">
        <v>586</v>
      </c>
      <c r="D254">
        <v>7259548</v>
      </c>
      <c r="E254" t="s">
        <v>33</v>
      </c>
      <c r="F254">
        <v>2019</v>
      </c>
      <c r="I254" s="2">
        <v>16</v>
      </c>
      <c r="J254" s="2">
        <v>1</v>
      </c>
      <c r="K254" s="2">
        <v>15</v>
      </c>
      <c r="L254" s="2">
        <v>0</v>
      </c>
      <c r="M254" s="2">
        <v>0</v>
      </c>
      <c r="N254" s="2">
        <v>0</v>
      </c>
      <c r="O254" s="2">
        <v>260</v>
      </c>
      <c r="P254" s="2">
        <v>0</v>
      </c>
      <c r="Q254" s="2">
        <v>0</v>
      </c>
      <c r="S254" t="s">
        <v>33</v>
      </c>
      <c r="W254" t="s">
        <v>34</v>
      </c>
      <c r="X254" s="2">
        <v>98</v>
      </c>
      <c r="Y254" t="s">
        <v>90</v>
      </c>
      <c r="Z254" t="s">
        <v>98</v>
      </c>
      <c r="AA254" s="2"/>
      <c r="AB254" s="2"/>
      <c r="AC254" s="2"/>
      <c r="AD254" s="2"/>
    </row>
    <row r="255" spans="1:30" x14ac:dyDescent="0.3">
      <c r="A255" t="s">
        <v>587</v>
      </c>
      <c r="B255" t="s">
        <v>587</v>
      </c>
      <c r="C255" t="s">
        <v>122</v>
      </c>
      <c r="D255">
        <v>8508078</v>
      </c>
      <c r="E255" t="s">
        <v>33</v>
      </c>
      <c r="F255">
        <v>2019</v>
      </c>
      <c r="I255" s="2">
        <v>36.200000000000003</v>
      </c>
      <c r="J255" s="2">
        <v>2.6</v>
      </c>
      <c r="K255" s="2">
        <v>21</v>
      </c>
      <c r="L255" s="2">
        <v>12.6</v>
      </c>
      <c r="M255" s="2">
        <v>0</v>
      </c>
      <c r="N255" s="2">
        <v>86</v>
      </c>
      <c r="O255" s="2">
        <v>0</v>
      </c>
      <c r="P255" s="2">
        <v>0</v>
      </c>
      <c r="Q255" s="2">
        <v>0</v>
      </c>
      <c r="T255" t="s">
        <v>33</v>
      </c>
      <c r="W255" t="s">
        <v>48</v>
      </c>
      <c r="X255" s="2">
        <v>168</v>
      </c>
      <c r="Y255" t="s">
        <v>125</v>
      </c>
      <c r="Z255" t="s">
        <v>93</v>
      </c>
      <c r="AA255" s="2"/>
      <c r="AB255" s="2"/>
      <c r="AC255" s="2"/>
      <c r="AD255" s="2"/>
    </row>
    <row r="256" spans="1:30" x14ac:dyDescent="0.3">
      <c r="A256" t="s">
        <v>588</v>
      </c>
      <c r="B256" t="s">
        <v>502</v>
      </c>
      <c r="C256" t="s">
        <v>589</v>
      </c>
      <c r="D256">
        <v>8504548</v>
      </c>
      <c r="E256" t="s">
        <v>42</v>
      </c>
      <c r="F256">
        <v>2019</v>
      </c>
      <c r="I256" s="2">
        <v>40.299999999999997</v>
      </c>
      <c r="J256" s="2">
        <v>1.8</v>
      </c>
      <c r="K256" s="2">
        <v>38.5</v>
      </c>
      <c r="L256" s="2">
        <v>0</v>
      </c>
      <c r="M256" s="2">
        <v>0</v>
      </c>
      <c r="N256" s="2">
        <v>45</v>
      </c>
      <c r="O256" s="2">
        <v>0</v>
      </c>
      <c r="P256" s="2">
        <v>0</v>
      </c>
      <c r="Q256" s="2">
        <v>0</v>
      </c>
      <c r="U256" t="s">
        <v>42</v>
      </c>
      <c r="W256" t="s">
        <v>48</v>
      </c>
      <c r="X256" s="2">
        <v>168</v>
      </c>
      <c r="Y256" t="s">
        <v>195</v>
      </c>
      <c r="Z256" t="s">
        <v>159</v>
      </c>
      <c r="AA256" s="2"/>
      <c r="AB256" s="2"/>
      <c r="AC256" s="2"/>
      <c r="AD256" s="2"/>
    </row>
    <row r="257" spans="1:30" x14ac:dyDescent="0.3">
      <c r="A257" t="s">
        <v>590</v>
      </c>
      <c r="B257" t="s">
        <v>371</v>
      </c>
      <c r="C257" t="s">
        <v>591</v>
      </c>
      <c r="D257">
        <v>3736692</v>
      </c>
      <c r="E257" t="s">
        <v>38</v>
      </c>
      <c r="F257">
        <v>2019</v>
      </c>
      <c r="I257" s="2">
        <v>1.25</v>
      </c>
      <c r="J257" s="2">
        <v>0.5</v>
      </c>
      <c r="K257" s="2">
        <v>0.75</v>
      </c>
      <c r="L257" s="2">
        <v>0</v>
      </c>
      <c r="M257" s="2">
        <v>0</v>
      </c>
      <c r="N257" s="2">
        <v>0</v>
      </c>
      <c r="O257" s="2">
        <v>2</v>
      </c>
      <c r="P257" s="2">
        <v>0</v>
      </c>
      <c r="Q257" s="2">
        <v>0</v>
      </c>
      <c r="U257" t="s">
        <v>38</v>
      </c>
      <c r="W257" t="s">
        <v>34</v>
      </c>
      <c r="X257" s="2">
        <v>40</v>
      </c>
      <c r="Y257" t="s">
        <v>83</v>
      </c>
      <c r="Z257" t="s">
        <v>374</v>
      </c>
      <c r="AA257" s="2"/>
      <c r="AB257" s="2"/>
      <c r="AC257" s="2"/>
      <c r="AD257" s="2"/>
    </row>
    <row r="258" spans="1:30" x14ac:dyDescent="0.3">
      <c r="A258" t="s">
        <v>592</v>
      </c>
      <c r="B258" t="s">
        <v>593</v>
      </c>
      <c r="C258" t="s">
        <v>594</v>
      </c>
      <c r="D258">
        <v>8098643</v>
      </c>
      <c r="E258" t="s">
        <v>44</v>
      </c>
      <c r="F258">
        <v>2019</v>
      </c>
      <c r="I258" s="2">
        <v>2.5</v>
      </c>
      <c r="J258" s="2">
        <v>0.5</v>
      </c>
      <c r="K258" s="2">
        <v>2</v>
      </c>
      <c r="L258" s="2">
        <v>0</v>
      </c>
      <c r="M258" s="2">
        <v>0</v>
      </c>
      <c r="N258" s="2">
        <v>0</v>
      </c>
      <c r="O258" s="2">
        <v>14</v>
      </c>
      <c r="P258" s="2">
        <v>0</v>
      </c>
      <c r="Q258" s="2">
        <v>0</v>
      </c>
      <c r="T258" t="s">
        <v>44</v>
      </c>
      <c r="W258" t="s">
        <v>70</v>
      </c>
      <c r="X258" s="2">
        <v>30</v>
      </c>
      <c r="Y258" t="s">
        <v>595</v>
      </c>
      <c r="Z258" t="s">
        <v>159</v>
      </c>
      <c r="AA258" s="2">
        <v>1977380</v>
      </c>
      <c r="AB258" s="2">
        <v>0</v>
      </c>
      <c r="AC258" s="2">
        <v>1977380</v>
      </c>
      <c r="AD258" s="2">
        <v>0</v>
      </c>
    </row>
    <row r="259" spans="1:30" x14ac:dyDescent="0.3">
      <c r="A259" t="s">
        <v>596</v>
      </c>
      <c r="B259" t="s">
        <v>597</v>
      </c>
      <c r="C259" t="s">
        <v>598</v>
      </c>
      <c r="D259">
        <v>2438469</v>
      </c>
      <c r="E259" t="s">
        <v>44</v>
      </c>
      <c r="F259">
        <v>2019</v>
      </c>
      <c r="I259" s="2">
        <v>5.85</v>
      </c>
      <c r="J259" s="2">
        <v>1.85</v>
      </c>
      <c r="K259" s="2">
        <v>4</v>
      </c>
      <c r="L259" s="2">
        <v>0</v>
      </c>
      <c r="M259" s="2">
        <v>0</v>
      </c>
      <c r="N259" s="2">
        <v>14</v>
      </c>
      <c r="O259" s="2">
        <v>0</v>
      </c>
      <c r="P259" s="2">
        <v>0</v>
      </c>
      <c r="Q259" s="2">
        <v>0</v>
      </c>
      <c r="U259" t="s">
        <v>44</v>
      </c>
      <c r="W259" t="s">
        <v>48</v>
      </c>
      <c r="X259" s="2">
        <v>168</v>
      </c>
      <c r="Y259" t="s">
        <v>77</v>
      </c>
      <c r="Z259" t="s">
        <v>78</v>
      </c>
      <c r="AA259" s="2"/>
      <c r="AB259" s="2"/>
      <c r="AC259" s="2"/>
      <c r="AD259" s="2"/>
    </row>
    <row r="260" spans="1:30" x14ac:dyDescent="0.3">
      <c r="A260" t="s">
        <v>599</v>
      </c>
      <c r="B260" t="s">
        <v>393</v>
      </c>
      <c r="C260" t="s">
        <v>600</v>
      </c>
      <c r="D260">
        <v>1696009</v>
      </c>
      <c r="E260" t="s">
        <v>120</v>
      </c>
      <c r="F260">
        <v>2019</v>
      </c>
      <c r="I260" s="2">
        <v>1</v>
      </c>
      <c r="J260" s="2">
        <v>0.3</v>
      </c>
      <c r="K260" s="2">
        <v>0.7</v>
      </c>
      <c r="L260" s="2">
        <v>0</v>
      </c>
      <c r="M260" s="2">
        <v>0</v>
      </c>
      <c r="N260" s="2">
        <v>7</v>
      </c>
      <c r="O260" s="2">
        <v>0</v>
      </c>
      <c r="P260" s="2">
        <v>0</v>
      </c>
      <c r="Q260" s="2">
        <v>0</v>
      </c>
      <c r="T260" t="s">
        <v>120</v>
      </c>
      <c r="W260" t="s">
        <v>48</v>
      </c>
      <c r="X260" s="2">
        <v>94</v>
      </c>
      <c r="Y260" t="s">
        <v>49</v>
      </c>
      <c r="Z260" t="s">
        <v>80</v>
      </c>
      <c r="AA260" s="2">
        <v>0</v>
      </c>
      <c r="AB260" s="2">
        <v>0</v>
      </c>
      <c r="AC260" s="2">
        <v>0</v>
      </c>
      <c r="AD260" s="2">
        <v>0</v>
      </c>
    </row>
    <row r="261" spans="1:30" x14ac:dyDescent="0.3">
      <c r="A261" t="s">
        <v>601</v>
      </c>
      <c r="B261" t="s">
        <v>601</v>
      </c>
      <c r="C261" t="s">
        <v>602</v>
      </c>
      <c r="D261">
        <v>9583114</v>
      </c>
      <c r="E261" t="s">
        <v>603</v>
      </c>
      <c r="F261">
        <v>2019</v>
      </c>
      <c r="I261" s="2">
        <v>2.6</v>
      </c>
      <c r="J261" s="2">
        <v>0.1</v>
      </c>
      <c r="K261" s="2">
        <v>2.5</v>
      </c>
      <c r="L261" s="2">
        <v>0</v>
      </c>
      <c r="M261" s="2">
        <v>0</v>
      </c>
      <c r="N261" s="2">
        <v>0</v>
      </c>
      <c r="O261" s="2">
        <v>90</v>
      </c>
      <c r="P261" s="2">
        <v>0</v>
      </c>
      <c r="Q261" s="2">
        <v>0</v>
      </c>
      <c r="S261" t="s">
        <v>603</v>
      </c>
      <c r="W261" t="s">
        <v>34</v>
      </c>
      <c r="X261" s="2">
        <v>45.5</v>
      </c>
      <c r="Y261" t="s">
        <v>49</v>
      </c>
      <c r="Z261" t="s">
        <v>177</v>
      </c>
      <c r="AA261" s="2"/>
      <c r="AB261" s="2"/>
      <c r="AC261" s="2"/>
      <c r="AD261" s="2"/>
    </row>
    <row r="262" spans="1:30" x14ac:dyDescent="0.3">
      <c r="A262" t="s">
        <v>604</v>
      </c>
      <c r="B262" t="s">
        <v>155</v>
      </c>
      <c r="C262" t="s">
        <v>304</v>
      </c>
      <c r="D262">
        <v>1806042</v>
      </c>
      <c r="E262" t="s">
        <v>157</v>
      </c>
      <c r="F262">
        <v>2019</v>
      </c>
      <c r="G262" t="s">
        <v>761</v>
      </c>
      <c r="H262" t="s">
        <v>762</v>
      </c>
      <c r="I262" s="2">
        <v>7.15</v>
      </c>
      <c r="J262" s="2">
        <v>0.7</v>
      </c>
      <c r="K262" s="2">
        <v>6.45</v>
      </c>
      <c r="L262" s="2">
        <v>0</v>
      </c>
      <c r="M262" s="2">
        <v>0</v>
      </c>
      <c r="N262" s="2">
        <v>0</v>
      </c>
      <c r="O262" s="2">
        <v>0</v>
      </c>
      <c r="P262" s="2">
        <v>6</v>
      </c>
      <c r="Q262" s="2">
        <v>0</v>
      </c>
      <c r="T262" t="s">
        <v>157</v>
      </c>
      <c r="W262" t="s">
        <v>34</v>
      </c>
      <c r="X262" s="2">
        <v>77</v>
      </c>
      <c r="Y262" t="s">
        <v>433</v>
      </c>
      <c r="Z262" t="s">
        <v>56</v>
      </c>
      <c r="AA262" s="2">
        <v>0</v>
      </c>
      <c r="AB262" s="2">
        <v>0</v>
      </c>
      <c r="AC262" s="2">
        <v>0</v>
      </c>
      <c r="AD262" s="2">
        <v>0</v>
      </c>
    </row>
    <row r="263" spans="1:30" x14ac:dyDescent="0.3">
      <c r="A263" t="s">
        <v>605</v>
      </c>
      <c r="B263" t="s">
        <v>606</v>
      </c>
      <c r="C263" t="s">
        <v>432</v>
      </c>
      <c r="D263">
        <v>6152074</v>
      </c>
      <c r="E263" t="s">
        <v>44</v>
      </c>
      <c r="F263">
        <v>2019</v>
      </c>
      <c r="I263" s="2">
        <v>8.9</v>
      </c>
      <c r="J263" s="2">
        <v>1.3</v>
      </c>
      <c r="K263" s="2">
        <v>7.6</v>
      </c>
      <c r="L263" s="2">
        <v>0</v>
      </c>
      <c r="M263" s="2">
        <v>0</v>
      </c>
      <c r="N263" s="2">
        <v>0</v>
      </c>
      <c r="O263" s="2">
        <v>58</v>
      </c>
      <c r="P263" s="2">
        <v>0</v>
      </c>
      <c r="Q263" s="2">
        <v>0</v>
      </c>
      <c r="T263" t="s">
        <v>44</v>
      </c>
      <c r="U263" t="s">
        <v>44</v>
      </c>
      <c r="W263" t="s">
        <v>34</v>
      </c>
      <c r="X263" s="2">
        <v>168</v>
      </c>
      <c r="Y263" t="s">
        <v>607</v>
      </c>
      <c r="Z263" t="s">
        <v>257</v>
      </c>
      <c r="AA263" s="2">
        <v>0</v>
      </c>
      <c r="AB263" s="2">
        <v>0</v>
      </c>
      <c r="AC263" s="2">
        <v>0</v>
      </c>
      <c r="AD263" s="2">
        <v>0</v>
      </c>
    </row>
    <row r="264" spans="1:30" x14ac:dyDescent="0.3">
      <c r="A264" t="s">
        <v>608</v>
      </c>
      <c r="B264" t="s">
        <v>609</v>
      </c>
      <c r="C264" t="s">
        <v>610</v>
      </c>
      <c r="D264">
        <v>3523407</v>
      </c>
      <c r="E264" t="s">
        <v>47</v>
      </c>
      <c r="F264">
        <v>2019</v>
      </c>
      <c r="I264" s="2">
        <v>0</v>
      </c>
      <c r="J264" s="2">
        <v>0</v>
      </c>
      <c r="K264" s="2">
        <v>0</v>
      </c>
      <c r="L264" s="2">
        <v>0</v>
      </c>
      <c r="M264" s="2">
        <v>0</v>
      </c>
      <c r="N264" s="2">
        <v>0</v>
      </c>
      <c r="O264" s="2">
        <v>0</v>
      </c>
      <c r="P264" s="2">
        <v>0</v>
      </c>
      <c r="Q264" s="2">
        <v>0</v>
      </c>
      <c r="V264" t="s">
        <v>47</v>
      </c>
      <c r="W264" t="s">
        <v>48</v>
      </c>
      <c r="X264" s="2">
        <v>168</v>
      </c>
      <c r="Y264" t="s">
        <v>158</v>
      </c>
      <c r="Z264" t="s">
        <v>159</v>
      </c>
      <c r="AA264" s="2"/>
      <c r="AB264" s="2"/>
      <c r="AC264" s="2"/>
      <c r="AD264" s="2"/>
    </row>
    <row r="265" spans="1:30" x14ac:dyDescent="0.3">
      <c r="A265" t="s">
        <v>202</v>
      </c>
      <c r="B265" t="s">
        <v>202</v>
      </c>
      <c r="C265" t="s">
        <v>611</v>
      </c>
      <c r="D265">
        <v>1642854</v>
      </c>
      <c r="E265" t="s">
        <v>44</v>
      </c>
      <c r="F265">
        <v>2019</v>
      </c>
      <c r="I265" s="2">
        <v>24.5</v>
      </c>
      <c r="J265" s="2">
        <v>1</v>
      </c>
      <c r="K265" s="2">
        <v>20</v>
      </c>
      <c r="L265" s="2">
        <v>3.5</v>
      </c>
      <c r="M265" s="2">
        <v>0</v>
      </c>
      <c r="N265" s="2">
        <v>50</v>
      </c>
      <c r="O265" s="2">
        <v>0</v>
      </c>
      <c r="P265" s="2">
        <v>0</v>
      </c>
      <c r="Q265" s="2">
        <v>0</v>
      </c>
      <c r="U265" t="s">
        <v>44</v>
      </c>
      <c r="W265" t="s">
        <v>48</v>
      </c>
      <c r="X265" s="2">
        <v>168</v>
      </c>
      <c r="Y265" t="s">
        <v>125</v>
      </c>
      <c r="Z265" t="s">
        <v>266</v>
      </c>
      <c r="AA265" s="2"/>
      <c r="AB265" s="2"/>
      <c r="AC265" s="2"/>
      <c r="AD265" s="2"/>
    </row>
    <row r="266" spans="1:30" x14ac:dyDescent="0.3">
      <c r="A266" t="s">
        <v>612</v>
      </c>
      <c r="B266" t="s">
        <v>146</v>
      </c>
      <c r="C266" t="s">
        <v>497</v>
      </c>
      <c r="D266">
        <v>6698987</v>
      </c>
      <c r="E266" t="s">
        <v>40</v>
      </c>
      <c r="F266">
        <v>2019</v>
      </c>
      <c r="I266" s="2">
        <v>1.1499999999999999</v>
      </c>
      <c r="J266" s="2">
        <v>1</v>
      </c>
      <c r="K266" s="2">
        <v>0.15</v>
      </c>
      <c r="L266" s="2">
        <v>0</v>
      </c>
      <c r="M266" s="2">
        <v>0</v>
      </c>
      <c r="N266" s="2">
        <v>0</v>
      </c>
      <c r="O266" s="2">
        <v>5</v>
      </c>
      <c r="P266" s="2">
        <v>0</v>
      </c>
      <c r="Q266" s="2">
        <v>0</v>
      </c>
      <c r="U266" t="s">
        <v>40</v>
      </c>
      <c r="W266" t="s">
        <v>70</v>
      </c>
      <c r="X266" s="2">
        <v>21.5</v>
      </c>
      <c r="Y266" t="s">
        <v>77</v>
      </c>
      <c r="Z266" t="s">
        <v>496</v>
      </c>
      <c r="AA266" s="2">
        <v>0</v>
      </c>
      <c r="AB266" s="2">
        <v>0</v>
      </c>
      <c r="AC266" s="2">
        <v>0</v>
      </c>
      <c r="AD266" s="2">
        <v>0</v>
      </c>
    </row>
    <row r="267" spans="1:30" x14ac:dyDescent="0.3">
      <c r="A267" t="s">
        <v>613</v>
      </c>
      <c r="B267" t="s">
        <v>614</v>
      </c>
      <c r="C267" t="s">
        <v>615</v>
      </c>
      <c r="D267">
        <v>9608144</v>
      </c>
      <c r="E267" t="s">
        <v>38</v>
      </c>
      <c r="F267">
        <v>2019</v>
      </c>
      <c r="I267" s="2">
        <v>1.9</v>
      </c>
      <c r="J267" s="2">
        <v>1.9</v>
      </c>
      <c r="K267" s="2">
        <v>0</v>
      </c>
      <c r="L267" s="2">
        <v>0</v>
      </c>
      <c r="M267" s="2">
        <v>0</v>
      </c>
      <c r="N267" s="2">
        <v>0</v>
      </c>
      <c r="O267" s="2">
        <v>18</v>
      </c>
      <c r="P267" s="2">
        <v>1</v>
      </c>
      <c r="Q267" s="2">
        <v>0</v>
      </c>
      <c r="U267" t="s">
        <v>38</v>
      </c>
      <c r="W267" t="s">
        <v>70</v>
      </c>
      <c r="X267" s="2">
        <v>38</v>
      </c>
      <c r="Y267" t="s">
        <v>77</v>
      </c>
      <c r="Z267" t="s">
        <v>616</v>
      </c>
      <c r="AA267" s="2"/>
      <c r="AB267" s="2"/>
      <c r="AC267" s="2"/>
      <c r="AD267" s="2"/>
    </row>
    <row r="268" spans="1:30" x14ac:dyDescent="0.3">
      <c r="A268" t="s">
        <v>168</v>
      </c>
      <c r="B268" t="s">
        <v>617</v>
      </c>
      <c r="C268" t="s">
        <v>64</v>
      </c>
      <c r="D268">
        <v>1686476</v>
      </c>
      <c r="E268" t="s">
        <v>38</v>
      </c>
      <c r="F268">
        <v>2019</v>
      </c>
      <c r="G268" t="s">
        <v>764</v>
      </c>
      <c r="H268" t="s">
        <v>773</v>
      </c>
      <c r="I268" s="2">
        <v>26</v>
      </c>
      <c r="J268" s="2">
        <v>2</v>
      </c>
      <c r="K268" s="2">
        <v>24</v>
      </c>
      <c r="L268" s="2">
        <v>0</v>
      </c>
      <c r="M268" s="2">
        <v>0</v>
      </c>
      <c r="N268" s="2">
        <v>0</v>
      </c>
      <c r="O268" s="2">
        <v>305</v>
      </c>
      <c r="P268" s="2">
        <v>0</v>
      </c>
      <c r="Q268" s="2">
        <v>0</v>
      </c>
      <c r="S268" t="s">
        <v>38</v>
      </c>
      <c r="W268" t="s">
        <v>34</v>
      </c>
      <c r="X268" s="2">
        <v>168</v>
      </c>
      <c r="Y268" t="s">
        <v>55</v>
      </c>
      <c r="Z268" t="s">
        <v>177</v>
      </c>
      <c r="AA268" s="2">
        <v>0</v>
      </c>
      <c r="AB268" s="2">
        <v>0</v>
      </c>
      <c r="AC268" s="2">
        <v>0</v>
      </c>
      <c r="AD268" s="2">
        <v>0</v>
      </c>
    </row>
    <row r="269" spans="1:30" x14ac:dyDescent="0.3">
      <c r="A269" t="s">
        <v>618</v>
      </c>
      <c r="B269" t="s">
        <v>617</v>
      </c>
      <c r="C269" t="s">
        <v>619</v>
      </c>
      <c r="D269">
        <v>9577077</v>
      </c>
      <c r="E269" t="s">
        <v>224</v>
      </c>
      <c r="F269">
        <v>2019</v>
      </c>
      <c r="I269" s="2">
        <v>0.41</v>
      </c>
      <c r="J269" s="2">
        <v>0.05</v>
      </c>
      <c r="K269" s="2">
        <v>0.36</v>
      </c>
      <c r="L269" s="2">
        <v>0</v>
      </c>
      <c r="M269" s="2">
        <v>0</v>
      </c>
      <c r="N269" s="2">
        <v>0</v>
      </c>
      <c r="O269" s="2">
        <v>15</v>
      </c>
      <c r="P269" s="2">
        <v>0</v>
      </c>
      <c r="Q269" s="2">
        <v>1</v>
      </c>
      <c r="T269" t="s">
        <v>224</v>
      </c>
      <c r="W269" t="s">
        <v>34</v>
      </c>
      <c r="X269" s="2">
        <v>168</v>
      </c>
      <c r="Y269" t="s">
        <v>55</v>
      </c>
      <c r="Z269" t="s">
        <v>93</v>
      </c>
      <c r="AA269" s="2">
        <v>0</v>
      </c>
      <c r="AB269" s="2">
        <v>0</v>
      </c>
      <c r="AC269" s="2">
        <v>0</v>
      </c>
      <c r="AD269" s="2">
        <v>0</v>
      </c>
    </row>
    <row r="270" spans="1:30" x14ac:dyDescent="0.3">
      <c r="A270" t="s">
        <v>618</v>
      </c>
      <c r="B270" t="s">
        <v>617</v>
      </c>
      <c r="C270" t="s">
        <v>620</v>
      </c>
      <c r="D270">
        <v>9577077</v>
      </c>
      <c r="E270" t="s">
        <v>38</v>
      </c>
      <c r="F270">
        <v>2019</v>
      </c>
      <c r="G270" t="s">
        <v>764</v>
      </c>
      <c r="H270" t="s">
        <v>773</v>
      </c>
      <c r="I270" s="2">
        <v>6.5</v>
      </c>
      <c r="J270" s="2">
        <v>1.5</v>
      </c>
      <c r="K270" s="2">
        <v>5</v>
      </c>
      <c r="L270" s="2">
        <v>0</v>
      </c>
      <c r="M270" s="2">
        <v>0</v>
      </c>
      <c r="N270" s="2">
        <v>0</v>
      </c>
      <c r="O270" s="2">
        <v>200</v>
      </c>
      <c r="P270" s="2">
        <v>0</v>
      </c>
      <c r="Q270" s="2">
        <v>1</v>
      </c>
      <c r="T270" t="s">
        <v>38</v>
      </c>
      <c r="W270" t="s">
        <v>34</v>
      </c>
      <c r="X270" s="2">
        <v>168</v>
      </c>
      <c r="Y270" t="s">
        <v>55</v>
      </c>
      <c r="Z270" t="s">
        <v>93</v>
      </c>
      <c r="AA270" s="2">
        <v>0</v>
      </c>
      <c r="AB270" s="2">
        <v>0</v>
      </c>
      <c r="AC270" s="2">
        <v>0</v>
      </c>
      <c r="AD270" s="2">
        <v>0</v>
      </c>
    </row>
    <row r="271" spans="1:30" x14ac:dyDescent="0.3">
      <c r="A271" t="s">
        <v>618</v>
      </c>
      <c r="B271" t="s">
        <v>617</v>
      </c>
      <c r="C271" t="s">
        <v>621</v>
      </c>
      <c r="D271">
        <v>9577077</v>
      </c>
      <c r="E271" t="s">
        <v>44</v>
      </c>
      <c r="F271">
        <v>2019</v>
      </c>
      <c r="I271" s="2">
        <v>0.41</v>
      </c>
      <c r="J271" s="2">
        <v>0.05</v>
      </c>
      <c r="K271" s="2">
        <v>0.36</v>
      </c>
      <c r="L271" s="2">
        <v>0</v>
      </c>
      <c r="M271" s="2">
        <v>0</v>
      </c>
      <c r="N271" s="2">
        <v>0</v>
      </c>
      <c r="O271" s="2">
        <v>15</v>
      </c>
      <c r="P271" s="2">
        <v>0</v>
      </c>
      <c r="Q271" s="2">
        <v>1</v>
      </c>
      <c r="T271" t="s">
        <v>44</v>
      </c>
      <c r="W271" t="s">
        <v>34</v>
      </c>
      <c r="X271" s="2">
        <v>168</v>
      </c>
      <c r="Y271" t="s">
        <v>55</v>
      </c>
      <c r="Z271" t="s">
        <v>93</v>
      </c>
      <c r="AA271" s="2">
        <v>0</v>
      </c>
      <c r="AB271" s="2">
        <v>0</v>
      </c>
      <c r="AC271" s="2">
        <v>0</v>
      </c>
      <c r="AD271" s="2">
        <v>0</v>
      </c>
    </row>
    <row r="272" spans="1:30" x14ac:dyDescent="0.3">
      <c r="A272" t="s">
        <v>622</v>
      </c>
      <c r="B272" t="s">
        <v>623</v>
      </c>
      <c r="C272" t="s">
        <v>624</v>
      </c>
      <c r="D272">
        <v>2333254</v>
      </c>
      <c r="E272" t="s">
        <v>176</v>
      </c>
      <c r="F272">
        <v>2019</v>
      </c>
      <c r="I272" s="2">
        <v>4.51</v>
      </c>
      <c r="J272" s="2">
        <v>2</v>
      </c>
      <c r="K272" s="2">
        <v>2.5</v>
      </c>
      <c r="L272" s="2">
        <v>0</v>
      </c>
      <c r="M272" s="2">
        <v>0.01</v>
      </c>
      <c r="N272" s="2">
        <v>0</v>
      </c>
      <c r="O272" s="2">
        <v>0</v>
      </c>
      <c r="P272" s="2">
        <v>6</v>
      </c>
      <c r="Q272" s="2">
        <v>0</v>
      </c>
      <c r="T272" t="s">
        <v>176</v>
      </c>
      <c r="W272" t="s">
        <v>70</v>
      </c>
      <c r="X272" s="2">
        <v>55</v>
      </c>
      <c r="Y272" t="s">
        <v>625</v>
      </c>
      <c r="Z272" t="s">
        <v>159</v>
      </c>
      <c r="AA272" s="2">
        <v>3137300</v>
      </c>
      <c r="AB272" s="2">
        <v>3137300</v>
      </c>
      <c r="AC272" s="2">
        <v>0</v>
      </c>
      <c r="AD272" s="2">
        <v>0</v>
      </c>
    </row>
    <row r="273" spans="1:30" x14ac:dyDescent="0.3">
      <c r="A273" t="s">
        <v>626</v>
      </c>
      <c r="B273" t="s">
        <v>606</v>
      </c>
      <c r="C273" t="s">
        <v>627</v>
      </c>
      <c r="D273">
        <v>3673053</v>
      </c>
      <c r="E273" t="s">
        <v>44</v>
      </c>
      <c r="F273">
        <v>2019</v>
      </c>
      <c r="I273" s="2">
        <v>17.25</v>
      </c>
      <c r="J273" s="2">
        <v>2.65</v>
      </c>
      <c r="K273" s="2">
        <v>13.4</v>
      </c>
      <c r="L273" s="2">
        <v>0</v>
      </c>
      <c r="M273" s="2">
        <v>1.2</v>
      </c>
      <c r="N273" s="2">
        <v>0</v>
      </c>
      <c r="O273" s="2">
        <v>0</v>
      </c>
      <c r="P273" s="2">
        <v>32</v>
      </c>
      <c r="Q273" s="2">
        <v>0</v>
      </c>
      <c r="T273" t="s">
        <v>44</v>
      </c>
      <c r="U273" t="s">
        <v>44</v>
      </c>
      <c r="W273" t="s">
        <v>70</v>
      </c>
      <c r="X273" s="2">
        <v>45</v>
      </c>
      <c r="Y273" t="s">
        <v>628</v>
      </c>
      <c r="Z273" t="s">
        <v>141</v>
      </c>
      <c r="AA273" s="2">
        <v>0</v>
      </c>
      <c r="AB273" s="2">
        <v>0</v>
      </c>
      <c r="AC273" s="2">
        <v>0</v>
      </c>
      <c r="AD273" s="2">
        <v>0</v>
      </c>
    </row>
    <row r="274" spans="1:30" x14ac:dyDescent="0.3">
      <c r="A274" t="s">
        <v>588</v>
      </c>
      <c r="B274" t="s">
        <v>504</v>
      </c>
      <c r="C274" t="s">
        <v>629</v>
      </c>
      <c r="D274">
        <v>6514817</v>
      </c>
      <c r="E274" t="s">
        <v>33</v>
      </c>
      <c r="F274">
        <v>2019</v>
      </c>
      <c r="I274" s="2">
        <v>5.3</v>
      </c>
      <c r="J274" s="2">
        <v>0.3</v>
      </c>
      <c r="K274" s="2">
        <v>5</v>
      </c>
      <c r="L274" s="2">
        <v>0</v>
      </c>
      <c r="M274" s="2">
        <v>0</v>
      </c>
      <c r="N274" s="2">
        <v>6</v>
      </c>
      <c r="O274" s="2">
        <v>0</v>
      </c>
      <c r="P274" s="2">
        <v>0</v>
      </c>
      <c r="Q274" s="2">
        <v>0</v>
      </c>
      <c r="U274" t="s">
        <v>33</v>
      </c>
      <c r="W274" t="s">
        <v>48</v>
      </c>
      <c r="X274" s="2">
        <v>168</v>
      </c>
      <c r="Y274" t="s">
        <v>195</v>
      </c>
      <c r="Z274" t="s">
        <v>159</v>
      </c>
      <c r="AA274" s="2"/>
      <c r="AB274" s="2"/>
      <c r="AC274" s="2"/>
      <c r="AD274" s="2"/>
    </row>
    <row r="275" spans="1:30" x14ac:dyDescent="0.3">
      <c r="A275" t="s">
        <v>588</v>
      </c>
      <c r="B275" t="s">
        <v>504</v>
      </c>
      <c r="C275" t="s">
        <v>630</v>
      </c>
      <c r="D275">
        <v>6514817</v>
      </c>
      <c r="E275" t="s">
        <v>33</v>
      </c>
      <c r="F275">
        <v>2019</v>
      </c>
      <c r="G275" t="s">
        <v>760</v>
      </c>
      <c r="I275" s="2">
        <v>5.3</v>
      </c>
      <c r="J275" s="2">
        <v>0.3</v>
      </c>
      <c r="K275" s="2">
        <v>5</v>
      </c>
      <c r="L275" s="2">
        <v>0</v>
      </c>
      <c r="M275" s="2">
        <v>0</v>
      </c>
      <c r="N275" s="2">
        <v>14</v>
      </c>
      <c r="O275" s="2">
        <v>0</v>
      </c>
      <c r="P275" s="2">
        <v>0</v>
      </c>
      <c r="Q275" s="2">
        <v>0</v>
      </c>
      <c r="U275" t="s">
        <v>33</v>
      </c>
      <c r="W275" t="s">
        <v>48</v>
      </c>
      <c r="X275" s="2">
        <v>28</v>
      </c>
      <c r="Y275" t="s">
        <v>195</v>
      </c>
      <c r="Z275" t="s">
        <v>159</v>
      </c>
      <c r="AA275" s="2">
        <v>0</v>
      </c>
      <c r="AB275" s="2">
        <v>0</v>
      </c>
      <c r="AC275" s="2">
        <v>0</v>
      </c>
      <c r="AD275" s="2">
        <v>0</v>
      </c>
    </row>
    <row r="276" spans="1:30" x14ac:dyDescent="0.3">
      <c r="A276" t="s">
        <v>588</v>
      </c>
      <c r="B276" t="s">
        <v>504</v>
      </c>
      <c r="C276" t="s">
        <v>563</v>
      </c>
      <c r="D276">
        <v>6514817</v>
      </c>
      <c r="E276" t="s">
        <v>38</v>
      </c>
      <c r="F276">
        <v>2019</v>
      </c>
      <c r="G276" t="s">
        <v>760</v>
      </c>
      <c r="I276" s="2">
        <v>0.93</v>
      </c>
      <c r="J276" s="2">
        <v>0.3</v>
      </c>
      <c r="K276" s="2">
        <v>0.63</v>
      </c>
      <c r="L276" s="2">
        <v>0</v>
      </c>
      <c r="M276" s="2">
        <v>0</v>
      </c>
      <c r="N276" s="2">
        <v>3</v>
      </c>
      <c r="O276" s="2">
        <v>0</v>
      </c>
      <c r="P276" s="2">
        <v>0</v>
      </c>
      <c r="Q276" s="2">
        <v>0</v>
      </c>
      <c r="U276" t="s">
        <v>38</v>
      </c>
      <c r="W276" t="s">
        <v>48</v>
      </c>
      <c r="X276" s="2">
        <v>28</v>
      </c>
      <c r="Y276" t="s">
        <v>195</v>
      </c>
      <c r="Z276" t="s">
        <v>159</v>
      </c>
      <c r="AA276" s="2">
        <v>0</v>
      </c>
      <c r="AB276" s="2">
        <v>0</v>
      </c>
      <c r="AC276" s="2">
        <v>0</v>
      </c>
      <c r="AD276" s="2">
        <v>0</v>
      </c>
    </row>
    <row r="277" spans="1:30" x14ac:dyDescent="0.3">
      <c r="A277" t="s">
        <v>631</v>
      </c>
      <c r="B277" t="s">
        <v>614</v>
      </c>
      <c r="C277" t="s">
        <v>632</v>
      </c>
      <c r="D277">
        <v>8365172</v>
      </c>
      <c r="E277" t="s">
        <v>38</v>
      </c>
      <c r="F277">
        <v>2019</v>
      </c>
      <c r="I277" s="2">
        <v>1.9</v>
      </c>
      <c r="J277" s="2">
        <v>1.9</v>
      </c>
      <c r="K277" s="2">
        <v>0</v>
      </c>
      <c r="L277" s="2">
        <v>0</v>
      </c>
      <c r="M277" s="2">
        <v>0</v>
      </c>
      <c r="N277" s="2">
        <v>0</v>
      </c>
      <c r="O277" s="2">
        <v>8</v>
      </c>
      <c r="P277" s="2">
        <v>2</v>
      </c>
      <c r="Q277" s="2">
        <v>0</v>
      </c>
      <c r="U277" t="s">
        <v>38</v>
      </c>
      <c r="W277" t="s">
        <v>34</v>
      </c>
      <c r="X277" s="2">
        <v>50</v>
      </c>
      <c r="Y277" t="s">
        <v>77</v>
      </c>
      <c r="Z277" t="s">
        <v>616</v>
      </c>
      <c r="AA277" s="2"/>
      <c r="AB277" s="2"/>
      <c r="AC277" s="2"/>
      <c r="AD277" s="2"/>
    </row>
    <row r="278" spans="1:30" x14ac:dyDescent="0.3">
      <c r="A278" t="s">
        <v>466</v>
      </c>
      <c r="B278" t="s">
        <v>581</v>
      </c>
      <c r="C278" t="s">
        <v>633</v>
      </c>
      <c r="D278">
        <v>8535980</v>
      </c>
      <c r="E278" t="s">
        <v>47</v>
      </c>
      <c r="F278">
        <v>2019</v>
      </c>
      <c r="I278" s="2">
        <v>0</v>
      </c>
      <c r="J278" s="2">
        <v>0</v>
      </c>
      <c r="K278" s="2">
        <v>0</v>
      </c>
      <c r="L278" s="2">
        <v>0</v>
      </c>
      <c r="M278" s="2">
        <v>0</v>
      </c>
      <c r="N278" s="2">
        <v>0</v>
      </c>
      <c r="O278" s="2">
        <v>0</v>
      </c>
      <c r="P278" s="2">
        <v>0</v>
      </c>
      <c r="Q278" s="2">
        <v>0</v>
      </c>
      <c r="V278" t="s">
        <v>47</v>
      </c>
      <c r="W278" t="s">
        <v>34</v>
      </c>
      <c r="X278" s="2">
        <v>40</v>
      </c>
      <c r="Y278" t="s">
        <v>634</v>
      </c>
      <c r="Z278" t="s">
        <v>583</v>
      </c>
      <c r="AA278" s="2"/>
      <c r="AB278" s="2"/>
      <c r="AC278" s="2"/>
      <c r="AD278" s="2"/>
    </row>
    <row r="279" spans="1:30" x14ac:dyDescent="0.3">
      <c r="A279" t="s">
        <v>635</v>
      </c>
      <c r="B279" t="s">
        <v>606</v>
      </c>
      <c r="C279" t="s">
        <v>636</v>
      </c>
      <c r="D279">
        <v>9767213</v>
      </c>
      <c r="E279" t="s">
        <v>44</v>
      </c>
      <c r="F279">
        <v>2019</v>
      </c>
      <c r="I279" s="2">
        <v>4.2</v>
      </c>
      <c r="J279" s="2">
        <v>1.6</v>
      </c>
      <c r="K279" s="2">
        <v>2.6</v>
      </c>
      <c r="L279" s="2">
        <v>0</v>
      </c>
      <c r="M279" s="2">
        <v>0</v>
      </c>
      <c r="N279" s="2">
        <v>0</v>
      </c>
      <c r="O279" s="2">
        <v>32</v>
      </c>
      <c r="P279" s="2">
        <v>12</v>
      </c>
      <c r="Q279" s="2">
        <v>0</v>
      </c>
      <c r="T279" t="s">
        <v>44</v>
      </c>
      <c r="U279" t="s">
        <v>44</v>
      </c>
      <c r="W279" t="s">
        <v>60</v>
      </c>
      <c r="X279" s="2">
        <v>40</v>
      </c>
      <c r="Y279" t="s">
        <v>637</v>
      </c>
      <c r="Z279" t="s">
        <v>165</v>
      </c>
      <c r="AA279" s="2">
        <v>0</v>
      </c>
      <c r="AB279" s="2">
        <v>0</v>
      </c>
      <c r="AC279" s="2">
        <v>0</v>
      </c>
      <c r="AD279" s="2">
        <v>0</v>
      </c>
    </row>
    <row r="280" spans="1:30" x14ac:dyDescent="0.3">
      <c r="A280" t="s">
        <v>638</v>
      </c>
      <c r="B280" t="s">
        <v>222</v>
      </c>
      <c r="C280" t="s">
        <v>639</v>
      </c>
      <c r="D280">
        <v>7381195</v>
      </c>
      <c r="E280" t="s">
        <v>224</v>
      </c>
      <c r="F280">
        <v>2019</v>
      </c>
      <c r="I280" s="2">
        <v>1.1499999999999999</v>
      </c>
      <c r="J280" s="2">
        <v>0.25</v>
      </c>
      <c r="K280" s="2">
        <v>0.9</v>
      </c>
      <c r="L280" s="2">
        <v>0</v>
      </c>
      <c r="M280" s="2">
        <v>0</v>
      </c>
      <c r="N280" s="2">
        <v>0</v>
      </c>
      <c r="O280" s="2">
        <v>4</v>
      </c>
      <c r="P280" s="2">
        <v>0</v>
      </c>
      <c r="Q280" s="2">
        <v>0</v>
      </c>
      <c r="T280" t="s">
        <v>224</v>
      </c>
      <c r="W280" t="s">
        <v>70</v>
      </c>
      <c r="X280" s="2">
        <v>16</v>
      </c>
      <c r="Y280" t="s">
        <v>640</v>
      </c>
      <c r="Z280" t="s">
        <v>641</v>
      </c>
      <c r="AA280" s="2"/>
      <c r="AB280" s="2"/>
      <c r="AC280" s="2"/>
      <c r="AD280" s="2"/>
    </row>
    <row r="281" spans="1:30" x14ac:dyDescent="0.3">
      <c r="A281" t="s">
        <v>642</v>
      </c>
      <c r="B281" t="s">
        <v>643</v>
      </c>
      <c r="C281" t="s">
        <v>644</v>
      </c>
      <c r="D281">
        <v>2390992</v>
      </c>
      <c r="E281" t="s">
        <v>120</v>
      </c>
      <c r="F281">
        <v>2019</v>
      </c>
      <c r="I281" s="2">
        <v>1.5</v>
      </c>
      <c r="J281" s="2">
        <v>0.75</v>
      </c>
      <c r="K281" s="2">
        <v>0.75</v>
      </c>
      <c r="L281" s="2">
        <v>0</v>
      </c>
      <c r="M281" s="2">
        <v>0</v>
      </c>
      <c r="N281" s="2">
        <v>0</v>
      </c>
      <c r="O281" s="2">
        <v>12</v>
      </c>
      <c r="P281" s="2">
        <v>0</v>
      </c>
      <c r="Q281" s="2">
        <v>0</v>
      </c>
      <c r="T281" t="s">
        <v>120</v>
      </c>
      <c r="W281" t="s">
        <v>34</v>
      </c>
      <c r="X281" s="2">
        <v>12</v>
      </c>
      <c r="Y281" t="s">
        <v>49</v>
      </c>
      <c r="Z281" t="s">
        <v>74</v>
      </c>
      <c r="AA281" s="2">
        <v>0</v>
      </c>
      <c r="AB281" s="2">
        <v>0</v>
      </c>
      <c r="AC281" s="2">
        <v>0</v>
      </c>
      <c r="AD281" s="2">
        <v>0</v>
      </c>
    </row>
    <row r="282" spans="1:30" x14ac:dyDescent="0.3">
      <c r="A282" t="s">
        <v>322</v>
      </c>
      <c r="B282" t="s">
        <v>645</v>
      </c>
      <c r="C282" t="s">
        <v>324</v>
      </c>
      <c r="D282">
        <v>8615860</v>
      </c>
      <c r="E282" t="s">
        <v>42</v>
      </c>
      <c r="F282">
        <v>2019</v>
      </c>
      <c r="I282" s="2">
        <v>2.7</v>
      </c>
      <c r="J282" s="2">
        <v>0.7</v>
      </c>
      <c r="K282" s="2">
        <v>0</v>
      </c>
      <c r="L282" s="2">
        <v>0</v>
      </c>
      <c r="M282" s="2">
        <v>2</v>
      </c>
      <c r="N282" s="2">
        <v>0</v>
      </c>
      <c r="O282" s="2">
        <v>20</v>
      </c>
      <c r="P282" s="2">
        <v>0</v>
      </c>
      <c r="Q282" s="2">
        <v>0</v>
      </c>
      <c r="U282" t="s">
        <v>42</v>
      </c>
      <c r="W282" t="s">
        <v>70</v>
      </c>
      <c r="X282" s="2">
        <v>52</v>
      </c>
      <c r="Y282" t="s">
        <v>346</v>
      </c>
      <c r="Z282" t="s">
        <v>182</v>
      </c>
      <c r="AA282" s="2">
        <v>0</v>
      </c>
      <c r="AB282" s="2">
        <v>0</v>
      </c>
      <c r="AC282" s="2">
        <v>0</v>
      </c>
      <c r="AD282" s="2">
        <v>0</v>
      </c>
    </row>
    <row r="283" spans="1:30" x14ac:dyDescent="0.3">
      <c r="A283" t="s">
        <v>481</v>
      </c>
      <c r="B283" t="s">
        <v>481</v>
      </c>
      <c r="C283" t="s">
        <v>646</v>
      </c>
      <c r="D283">
        <v>5945407</v>
      </c>
      <c r="E283" t="s">
        <v>157</v>
      </c>
      <c r="F283">
        <v>2019</v>
      </c>
      <c r="I283" s="2">
        <v>1.25</v>
      </c>
      <c r="J283" s="2">
        <v>1.25</v>
      </c>
      <c r="K283" s="2">
        <v>0</v>
      </c>
      <c r="L283" s="2">
        <v>0</v>
      </c>
      <c r="M283" s="2">
        <v>0</v>
      </c>
      <c r="N283" s="2">
        <v>0</v>
      </c>
      <c r="O283" s="2">
        <v>6</v>
      </c>
      <c r="P283" s="2">
        <v>0</v>
      </c>
      <c r="Q283" s="2">
        <v>0</v>
      </c>
      <c r="T283" t="s">
        <v>157</v>
      </c>
      <c r="W283" t="s">
        <v>34</v>
      </c>
      <c r="X283" s="2">
        <v>40</v>
      </c>
      <c r="Y283" t="s">
        <v>49</v>
      </c>
      <c r="Z283" t="s">
        <v>74</v>
      </c>
      <c r="AA283" s="2"/>
      <c r="AB283" s="2"/>
      <c r="AC283" s="2"/>
      <c r="AD283" s="2"/>
    </row>
    <row r="284" spans="1:30" x14ac:dyDescent="0.3">
      <c r="A284" t="s">
        <v>647</v>
      </c>
      <c r="B284" t="s">
        <v>502</v>
      </c>
      <c r="C284" t="s">
        <v>538</v>
      </c>
      <c r="D284">
        <v>6163071</v>
      </c>
      <c r="E284" t="s">
        <v>120</v>
      </c>
      <c r="F284">
        <v>2019</v>
      </c>
      <c r="I284" s="2">
        <v>1.1000000000000001</v>
      </c>
      <c r="J284" s="2">
        <v>0.1</v>
      </c>
      <c r="K284" s="2">
        <v>1</v>
      </c>
      <c r="L284" s="2">
        <v>0</v>
      </c>
      <c r="M284" s="2">
        <v>0</v>
      </c>
      <c r="N284" s="2">
        <v>0</v>
      </c>
      <c r="O284" s="2">
        <v>0</v>
      </c>
      <c r="P284" s="2">
        <v>1</v>
      </c>
      <c r="Q284" s="2">
        <v>0</v>
      </c>
      <c r="T284" t="s">
        <v>120</v>
      </c>
      <c r="W284" t="s">
        <v>70</v>
      </c>
      <c r="X284" s="2">
        <v>30</v>
      </c>
      <c r="Y284" t="s">
        <v>195</v>
      </c>
      <c r="Z284" t="s">
        <v>159</v>
      </c>
      <c r="AA284" s="2"/>
      <c r="AB284" s="2"/>
      <c r="AC284" s="2"/>
      <c r="AD284" s="2"/>
    </row>
    <row r="285" spans="1:30" x14ac:dyDescent="0.3">
      <c r="A285" t="s">
        <v>588</v>
      </c>
      <c r="B285" t="s">
        <v>514</v>
      </c>
      <c r="C285" t="s">
        <v>648</v>
      </c>
      <c r="D285">
        <v>5703553</v>
      </c>
      <c r="E285" t="s">
        <v>44</v>
      </c>
      <c r="F285">
        <v>2019</v>
      </c>
      <c r="I285" s="2">
        <v>3.82</v>
      </c>
      <c r="J285" s="2">
        <v>0.1</v>
      </c>
      <c r="K285" s="2">
        <v>3.72</v>
      </c>
      <c r="L285" s="2">
        <v>0</v>
      </c>
      <c r="M285" s="2">
        <v>0</v>
      </c>
      <c r="N285" s="2">
        <v>11</v>
      </c>
      <c r="O285" s="2">
        <v>0</v>
      </c>
      <c r="P285" s="2">
        <v>0</v>
      </c>
      <c r="Q285" s="2">
        <v>0</v>
      </c>
      <c r="U285" t="s">
        <v>44</v>
      </c>
      <c r="W285" t="s">
        <v>48</v>
      </c>
      <c r="X285" s="2">
        <v>84</v>
      </c>
      <c r="Y285" t="s">
        <v>49</v>
      </c>
      <c r="Z285" t="s">
        <v>246</v>
      </c>
      <c r="AA285" s="2"/>
      <c r="AB285" s="2"/>
      <c r="AC285" s="2"/>
      <c r="AD285" s="2"/>
    </row>
    <row r="286" spans="1:30" x14ac:dyDescent="0.3">
      <c r="A286" t="s">
        <v>649</v>
      </c>
      <c r="B286" t="s">
        <v>463</v>
      </c>
      <c r="C286" t="s">
        <v>650</v>
      </c>
      <c r="D286">
        <v>6607461</v>
      </c>
      <c r="E286" t="s">
        <v>234</v>
      </c>
      <c r="F286">
        <v>2019</v>
      </c>
      <c r="I286" s="2">
        <v>2</v>
      </c>
      <c r="J286" s="2">
        <v>2</v>
      </c>
      <c r="K286" s="2">
        <v>0</v>
      </c>
      <c r="L286" s="2">
        <v>0</v>
      </c>
      <c r="M286" s="2">
        <v>0</v>
      </c>
      <c r="N286" s="2">
        <v>0</v>
      </c>
      <c r="O286" s="2">
        <v>0</v>
      </c>
      <c r="P286" s="2">
        <v>20</v>
      </c>
      <c r="Q286" s="2">
        <v>0</v>
      </c>
      <c r="S286" t="s">
        <v>234</v>
      </c>
      <c r="W286" t="s">
        <v>70</v>
      </c>
      <c r="X286" s="2">
        <v>18</v>
      </c>
      <c r="Y286" t="s">
        <v>470</v>
      </c>
      <c r="Z286" t="s">
        <v>149</v>
      </c>
      <c r="AA286" s="2"/>
      <c r="AB286" s="2"/>
      <c r="AC286" s="2"/>
      <c r="AD286" s="2"/>
    </row>
    <row r="287" spans="1:30" x14ac:dyDescent="0.3">
      <c r="A287" t="s">
        <v>651</v>
      </c>
      <c r="B287" t="s">
        <v>652</v>
      </c>
      <c r="C287" t="s">
        <v>653</v>
      </c>
      <c r="D287">
        <v>4659873</v>
      </c>
      <c r="E287" t="s">
        <v>47</v>
      </c>
      <c r="F287">
        <v>2019</v>
      </c>
      <c r="I287" s="2">
        <v>2</v>
      </c>
      <c r="J287" s="2">
        <v>2</v>
      </c>
      <c r="K287" s="2">
        <v>0</v>
      </c>
      <c r="L287" s="2">
        <v>0</v>
      </c>
      <c r="M287" s="2">
        <v>0</v>
      </c>
      <c r="N287" s="2">
        <v>0</v>
      </c>
      <c r="O287" s="2">
        <v>55</v>
      </c>
      <c r="P287" s="2">
        <v>0</v>
      </c>
      <c r="Q287" s="2">
        <v>0</v>
      </c>
      <c r="V287" t="s">
        <v>47</v>
      </c>
      <c r="W287" t="s">
        <v>34</v>
      </c>
      <c r="X287" s="2">
        <v>20</v>
      </c>
      <c r="Y287" t="s">
        <v>654</v>
      </c>
      <c r="Z287" t="s">
        <v>103</v>
      </c>
      <c r="AA287" s="2"/>
      <c r="AB287" s="2"/>
      <c r="AC287" s="2"/>
      <c r="AD287" s="2"/>
    </row>
    <row r="288" spans="1:30" x14ac:dyDescent="0.3">
      <c r="A288" t="s">
        <v>655</v>
      </c>
      <c r="B288" t="s">
        <v>656</v>
      </c>
      <c r="C288" t="s">
        <v>657</v>
      </c>
      <c r="D288">
        <v>4385424</v>
      </c>
      <c r="E288" t="s">
        <v>47</v>
      </c>
      <c r="F288">
        <v>2019</v>
      </c>
      <c r="I288" s="2">
        <v>0</v>
      </c>
      <c r="J288" s="2">
        <v>0</v>
      </c>
      <c r="K288" s="2">
        <v>0</v>
      </c>
      <c r="L288" s="2">
        <v>0</v>
      </c>
      <c r="M288" s="2">
        <v>0</v>
      </c>
      <c r="N288" s="2">
        <v>0</v>
      </c>
      <c r="O288" s="2">
        <v>0</v>
      </c>
      <c r="P288" s="2">
        <v>0</v>
      </c>
      <c r="Q288" s="2">
        <v>0</v>
      </c>
      <c r="V288" t="s">
        <v>47</v>
      </c>
      <c r="W288" t="s">
        <v>34</v>
      </c>
      <c r="X288" s="2">
        <v>28</v>
      </c>
      <c r="Y288" t="s">
        <v>253</v>
      </c>
      <c r="Z288" t="s">
        <v>616</v>
      </c>
      <c r="AA288" s="2">
        <v>0</v>
      </c>
      <c r="AB288" s="2">
        <v>0</v>
      </c>
      <c r="AC288" s="2">
        <v>0</v>
      </c>
      <c r="AD288" s="2">
        <v>0</v>
      </c>
    </row>
    <row r="289" spans="1:30" x14ac:dyDescent="0.3">
      <c r="A289" t="s">
        <v>658</v>
      </c>
      <c r="B289" t="s">
        <v>659</v>
      </c>
      <c r="C289" t="s">
        <v>660</v>
      </c>
      <c r="D289">
        <v>2757263</v>
      </c>
      <c r="E289" t="s">
        <v>38</v>
      </c>
      <c r="F289">
        <v>2019</v>
      </c>
      <c r="I289" s="2">
        <v>1.35</v>
      </c>
      <c r="J289" s="2">
        <v>0.3</v>
      </c>
      <c r="K289" s="2">
        <v>0</v>
      </c>
      <c r="L289" s="2">
        <v>0</v>
      </c>
      <c r="M289" s="2">
        <v>1.05</v>
      </c>
      <c r="N289" s="2">
        <v>0</v>
      </c>
      <c r="O289" s="2">
        <v>21</v>
      </c>
      <c r="P289" s="2">
        <v>0</v>
      </c>
      <c r="Q289" s="2">
        <v>0</v>
      </c>
      <c r="U289" t="s">
        <v>38</v>
      </c>
      <c r="W289" t="s">
        <v>70</v>
      </c>
      <c r="X289" s="2">
        <v>40</v>
      </c>
      <c r="Y289" t="s">
        <v>661</v>
      </c>
      <c r="Z289" t="s">
        <v>662</v>
      </c>
      <c r="AA289" s="2"/>
      <c r="AB289" s="2"/>
      <c r="AC289" s="2"/>
      <c r="AD289" s="2"/>
    </row>
    <row r="290" spans="1:30" x14ac:dyDescent="0.3">
      <c r="A290" t="s">
        <v>663</v>
      </c>
      <c r="B290" t="s">
        <v>659</v>
      </c>
      <c r="C290" t="s">
        <v>664</v>
      </c>
      <c r="D290">
        <v>5133257</v>
      </c>
      <c r="E290" t="s">
        <v>38</v>
      </c>
      <c r="F290">
        <v>2019</v>
      </c>
      <c r="I290" s="2">
        <v>2.62</v>
      </c>
      <c r="J290" s="2">
        <v>0.95</v>
      </c>
      <c r="K290" s="2">
        <v>0</v>
      </c>
      <c r="L290" s="2">
        <v>0</v>
      </c>
      <c r="M290" s="2">
        <v>1.67</v>
      </c>
      <c r="N290" s="2">
        <v>0</v>
      </c>
      <c r="O290" s="2">
        <v>52</v>
      </c>
      <c r="P290" s="2">
        <v>0</v>
      </c>
      <c r="Q290" s="2">
        <v>0</v>
      </c>
      <c r="U290" t="s">
        <v>38</v>
      </c>
      <c r="W290" t="s">
        <v>70</v>
      </c>
      <c r="X290" s="2">
        <v>40</v>
      </c>
      <c r="Y290" t="s">
        <v>49</v>
      </c>
      <c r="Z290" t="s">
        <v>71</v>
      </c>
      <c r="AA290" s="2"/>
      <c r="AB290" s="2"/>
      <c r="AC290" s="2"/>
      <c r="AD290" s="2"/>
    </row>
    <row r="291" spans="1:30" x14ac:dyDescent="0.3">
      <c r="A291" t="s">
        <v>665</v>
      </c>
      <c r="B291" t="s">
        <v>666</v>
      </c>
      <c r="C291" t="s">
        <v>667</v>
      </c>
      <c r="D291">
        <v>1758706</v>
      </c>
      <c r="E291" t="s">
        <v>33</v>
      </c>
      <c r="F291">
        <v>2019</v>
      </c>
      <c r="I291" s="2">
        <v>1.7</v>
      </c>
      <c r="J291" s="2">
        <v>1.2</v>
      </c>
      <c r="K291" s="2">
        <v>0.5</v>
      </c>
      <c r="L291" s="2">
        <v>0</v>
      </c>
      <c r="M291" s="2">
        <v>0</v>
      </c>
      <c r="N291" s="2">
        <v>0</v>
      </c>
      <c r="O291" s="2">
        <v>10</v>
      </c>
      <c r="P291" s="2">
        <v>0</v>
      </c>
      <c r="Q291" s="2">
        <v>0</v>
      </c>
      <c r="U291" t="s">
        <v>33</v>
      </c>
      <c r="W291" t="s">
        <v>34</v>
      </c>
      <c r="X291" s="2">
        <v>32</v>
      </c>
      <c r="Y291" t="s">
        <v>83</v>
      </c>
      <c r="Z291" t="s">
        <v>74</v>
      </c>
      <c r="AA291" s="2">
        <v>0</v>
      </c>
      <c r="AB291" s="2">
        <v>0</v>
      </c>
      <c r="AC291" s="2">
        <v>0</v>
      </c>
      <c r="AD291" s="2">
        <v>0</v>
      </c>
    </row>
    <row r="292" spans="1:30" x14ac:dyDescent="0.3">
      <c r="A292" t="s">
        <v>665</v>
      </c>
      <c r="B292" t="s">
        <v>666</v>
      </c>
      <c r="C292" t="s">
        <v>668</v>
      </c>
      <c r="D292">
        <v>1758706</v>
      </c>
      <c r="E292" t="s">
        <v>38</v>
      </c>
      <c r="F292">
        <v>2019</v>
      </c>
      <c r="I292" s="2">
        <v>1.7</v>
      </c>
      <c r="J292" s="2">
        <v>1</v>
      </c>
      <c r="K292" s="2">
        <v>0.7</v>
      </c>
      <c r="L292" s="2">
        <v>0</v>
      </c>
      <c r="M292" s="2">
        <v>0</v>
      </c>
      <c r="N292" s="2">
        <v>0</v>
      </c>
      <c r="O292" s="2">
        <v>10</v>
      </c>
      <c r="P292" s="2">
        <v>0</v>
      </c>
      <c r="Q292" s="2">
        <v>0</v>
      </c>
      <c r="U292" t="s">
        <v>38</v>
      </c>
      <c r="W292" t="s">
        <v>34</v>
      </c>
      <c r="X292" s="2">
        <v>32</v>
      </c>
      <c r="Y292" t="s">
        <v>83</v>
      </c>
      <c r="Z292" t="s">
        <v>74</v>
      </c>
      <c r="AA292" s="2">
        <v>0</v>
      </c>
      <c r="AB292" s="2">
        <v>0</v>
      </c>
      <c r="AC292" s="2">
        <v>0</v>
      </c>
      <c r="AD292" s="2">
        <v>0</v>
      </c>
    </row>
    <row r="293" spans="1:30" x14ac:dyDescent="0.3">
      <c r="A293" t="s">
        <v>665</v>
      </c>
      <c r="B293" t="s">
        <v>666</v>
      </c>
      <c r="C293" t="s">
        <v>669</v>
      </c>
      <c r="D293">
        <v>1758706</v>
      </c>
      <c r="E293" t="s">
        <v>40</v>
      </c>
      <c r="F293">
        <v>2019</v>
      </c>
      <c r="I293" s="2">
        <v>2.0499999999999998</v>
      </c>
      <c r="J293" s="2">
        <v>1.8</v>
      </c>
      <c r="K293" s="2">
        <v>0.25</v>
      </c>
      <c r="L293" s="2">
        <v>0</v>
      </c>
      <c r="M293" s="2">
        <v>0</v>
      </c>
      <c r="N293" s="2">
        <v>0</v>
      </c>
      <c r="O293" s="2">
        <v>10</v>
      </c>
      <c r="P293" s="2">
        <v>0</v>
      </c>
      <c r="Q293" s="2">
        <v>0</v>
      </c>
      <c r="U293" t="s">
        <v>40</v>
      </c>
      <c r="W293" t="s">
        <v>34</v>
      </c>
      <c r="X293" s="2">
        <v>32</v>
      </c>
      <c r="Y293" t="s">
        <v>83</v>
      </c>
      <c r="Z293" t="s">
        <v>74</v>
      </c>
      <c r="AA293" s="2">
        <v>0</v>
      </c>
      <c r="AB293" s="2">
        <v>0</v>
      </c>
      <c r="AC293" s="2">
        <v>0</v>
      </c>
      <c r="AD293" s="2">
        <v>0</v>
      </c>
    </row>
    <row r="294" spans="1:30" x14ac:dyDescent="0.3">
      <c r="A294" t="s">
        <v>665</v>
      </c>
      <c r="B294" t="s">
        <v>666</v>
      </c>
      <c r="C294" t="s">
        <v>670</v>
      </c>
      <c r="D294">
        <v>1758706</v>
      </c>
      <c r="E294" t="s">
        <v>42</v>
      </c>
      <c r="F294">
        <v>2019</v>
      </c>
      <c r="I294" s="2">
        <v>1.9</v>
      </c>
      <c r="J294" s="2">
        <v>1.4</v>
      </c>
      <c r="K294" s="2">
        <v>0.5</v>
      </c>
      <c r="L294" s="2">
        <v>0</v>
      </c>
      <c r="M294" s="2">
        <v>0</v>
      </c>
      <c r="N294" s="2">
        <v>0</v>
      </c>
      <c r="O294" s="2">
        <v>10</v>
      </c>
      <c r="P294" s="2">
        <v>0</v>
      </c>
      <c r="Q294" s="2">
        <v>0</v>
      </c>
      <c r="U294" t="s">
        <v>42</v>
      </c>
      <c r="W294" t="s">
        <v>34</v>
      </c>
      <c r="X294" s="2">
        <v>32</v>
      </c>
      <c r="Y294" t="s">
        <v>83</v>
      </c>
      <c r="Z294" t="s">
        <v>74</v>
      </c>
      <c r="AA294" s="2">
        <v>0</v>
      </c>
      <c r="AB294" s="2">
        <v>0</v>
      </c>
      <c r="AC294" s="2">
        <v>0</v>
      </c>
      <c r="AD294" s="2">
        <v>0</v>
      </c>
    </row>
    <row r="295" spans="1:30" x14ac:dyDescent="0.3">
      <c r="A295" t="s">
        <v>665</v>
      </c>
      <c r="B295" t="s">
        <v>666</v>
      </c>
      <c r="C295" t="s">
        <v>671</v>
      </c>
      <c r="D295">
        <v>1758706</v>
      </c>
      <c r="E295" t="s">
        <v>44</v>
      </c>
      <c r="F295">
        <v>2019</v>
      </c>
      <c r="I295" s="2">
        <v>1.65</v>
      </c>
      <c r="J295" s="2">
        <v>0.9</v>
      </c>
      <c r="K295" s="2">
        <v>0.75</v>
      </c>
      <c r="L295" s="2">
        <v>0</v>
      </c>
      <c r="M295" s="2">
        <v>0</v>
      </c>
      <c r="N295" s="2">
        <v>0</v>
      </c>
      <c r="O295" s="2">
        <v>10</v>
      </c>
      <c r="P295" s="2">
        <v>0</v>
      </c>
      <c r="Q295" s="2">
        <v>0</v>
      </c>
      <c r="U295" t="s">
        <v>44</v>
      </c>
      <c r="W295" t="s">
        <v>34</v>
      </c>
      <c r="X295" s="2">
        <v>32</v>
      </c>
      <c r="Y295" t="s">
        <v>83</v>
      </c>
      <c r="Z295" t="s">
        <v>74</v>
      </c>
      <c r="AA295" s="2">
        <v>0</v>
      </c>
      <c r="AB295" s="2">
        <v>0</v>
      </c>
      <c r="AC295" s="2">
        <v>0</v>
      </c>
      <c r="AD295" s="2">
        <v>0</v>
      </c>
    </row>
    <row r="296" spans="1:30" x14ac:dyDescent="0.3">
      <c r="A296" t="s">
        <v>672</v>
      </c>
      <c r="B296" t="s">
        <v>556</v>
      </c>
      <c r="C296" t="s">
        <v>495</v>
      </c>
      <c r="D296">
        <v>4382191</v>
      </c>
      <c r="E296" t="s">
        <v>33</v>
      </c>
      <c r="F296">
        <v>2019</v>
      </c>
      <c r="I296" s="2">
        <v>1</v>
      </c>
      <c r="J296" s="2">
        <v>1</v>
      </c>
      <c r="K296" s="2">
        <v>0</v>
      </c>
      <c r="L296" s="2">
        <v>0</v>
      </c>
      <c r="M296" s="2">
        <v>0</v>
      </c>
      <c r="N296" s="2">
        <v>0</v>
      </c>
      <c r="O296" s="2">
        <v>6</v>
      </c>
      <c r="P296" s="2">
        <v>0</v>
      </c>
      <c r="Q296" s="2">
        <v>0</v>
      </c>
      <c r="U296" t="s">
        <v>33</v>
      </c>
      <c r="W296" t="s">
        <v>70</v>
      </c>
      <c r="X296" s="2">
        <v>10</v>
      </c>
      <c r="Y296" t="s">
        <v>83</v>
      </c>
      <c r="Z296" t="s">
        <v>673</v>
      </c>
      <c r="AA296" s="2">
        <v>0</v>
      </c>
      <c r="AB296" s="2">
        <v>0</v>
      </c>
      <c r="AC296" s="2">
        <v>0</v>
      </c>
      <c r="AD296" s="2">
        <v>0</v>
      </c>
    </row>
    <row r="297" spans="1:30" x14ac:dyDescent="0.3">
      <c r="A297" t="s">
        <v>674</v>
      </c>
      <c r="B297" t="s">
        <v>556</v>
      </c>
      <c r="C297" t="s">
        <v>675</v>
      </c>
      <c r="D297">
        <v>4987165</v>
      </c>
      <c r="E297" t="s">
        <v>407</v>
      </c>
      <c r="F297">
        <v>2019</v>
      </c>
      <c r="I297" s="2">
        <v>4.5</v>
      </c>
      <c r="J297" s="2">
        <v>2.5</v>
      </c>
      <c r="K297" s="2">
        <v>2</v>
      </c>
      <c r="L297" s="2">
        <v>0</v>
      </c>
      <c r="M297" s="2">
        <v>0</v>
      </c>
      <c r="N297" s="2">
        <v>0</v>
      </c>
      <c r="O297" s="2">
        <v>234</v>
      </c>
      <c r="P297" s="2">
        <v>0</v>
      </c>
      <c r="Q297" s="2">
        <v>0</v>
      </c>
      <c r="T297" t="s">
        <v>407</v>
      </c>
      <c r="W297" t="s">
        <v>60</v>
      </c>
      <c r="X297" s="2">
        <v>35</v>
      </c>
      <c r="Y297" t="s">
        <v>83</v>
      </c>
      <c r="Z297" t="s">
        <v>103</v>
      </c>
      <c r="AA297" s="2"/>
      <c r="AB297" s="2"/>
      <c r="AC297" s="2"/>
      <c r="AD297" s="2"/>
    </row>
    <row r="298" spans="1:30" x14ac:dyDescent="0.3">
      <c r="A298" t="s">
        <v>676</v>
      </c>
      <c r="B298" t="s">
        <v>107</v>
      </c>
      <c r="C298" t="s">
        <v>677</v>
      </c>
      <c r="D298">
        <v>2813433</v>
      </c>
      <c r="E298" t="s">
        <v>42</v>
      </c>
      <c r="F298">
        <v>2019</v>
      </c>
      <c r="I298" s="2">
        <v>2.7</v>
      </c>
      <c r="J298" s="2">
        <v>1</v>
      </c>
      <c r="K298" s="2">
        <v>1.7</v>
      </c>
      <c r="L298" s="2">
        <v>0</v>
      </c>
      <c r="M298" s="2">
        <v>0</v>
      </c>
      <c r="N298" s="2">
        <v>0</v>
      </c>
      <c r="O298" s="2">
        <v>0</v>
      </c>
      <c r="P298" s="2">
        <v>10</v>
      </c>
      <c r="Q298" s="2">
        <v>0</v>
      </c>
      <c r="T298" t="s">
        <v>42</v>
      </c>
      <c r="W298" t="s">
        <v>70</v>
      </c>
      <c r="X298" s="2">
        <v>40</v>
      </c>
      <c r="Y298" t="s">
        <v>158</v>
      </c>
      <c r="Z298" t="s">
        <v>159</v>
      </c>
      <c r="AA298" s="2"/>
      <c r="AB298" s="2"/>
      <c r="AC298" s="2"/>
      <c r="AD298" s="2"/>
    </row>
    <row r="299" spans="1:30" x14ac:dyDescent="0.3">
      <c r="A299" t="s">
        <v>678</v>
      </c>
      <c r="B299" t="s">
        <v>679</v>
      </c>
      <c r="C299" t="s">
        <v>680</v>
      </c>
      <c r="D299">
        <v>4885366</v>
      </c>
      <c r="E299" t="s">
        <v>33</v>
      </c>
      <c r="F299">
        <v>2019</v>
      </c>
      <c r="I299" s="2">
        <v>2</v>
      </c>
      <c r="J299" s="2">
        <v>1</v>
      </c>
      <c r="K299" s="2">
        <v>1</v>
      </c>
      <c r="L299" s="2">
        <v>0</v>
      </c>
      <c r="M299" s="2">
        <v>0</v>
      </c>
      <c r="N299" s="2">
        <v>0</v>
      </c>
      <c r="O299" s="2">
        <v>0</v>
      </c>
      <c r="P299" s="2">
        <v>21</v>
      </c>
      <c r="Q299" s="2">
        <v>0</v>
      </c>
      <c r="U299" t="s">
        <v>33</v>
      </c>
      <c r="W299" t="s">
        <v>34</v>
      </c>
      <c r="X299" s="2">
        <v>37</v>
      </c>
      <c r="Y299" t="s">
        <v>195</v>
      </c>
      <c r="Z299" t="s">
        <v>257</v>
      </c>
      <c r="AA299" s="2"/>
      <c r="AB299" s="2"/>
      <c r="AC299" s="2"/>
      <c r="AD299" s="2"/>
    </row>
    <row r="300" spans="1:30" x14ac:dyDescent="0.3">
      <c r="A300" t="s">
        <v>678</v>
      </c>
      <c r="B300" t="s">
        <v>679</v>
      </c>
      <c r="C300" t="s">
        <v>681</v>
      </c>
      <c r="D300">
        <v>4885366</v>
      </c>
      <c r="E300" t="s">
        <v>40</v>
      </c>
      <c r="F300">
        <v>2019</v>
      </c>
      <c r="I300" s="2">
        <v>2</v>
      </c>
      <c r="J300" s="2">
        <v>1</v>
      </c>
      <c r="K300" s="2">
        <v>1</v>
      </c>
      <c r="L300" s="2">
        <v>0</v>
      </c>
      <c r="M300" s="2">
        <v>0</v>
      </c>
      <c r="N300" s="2">
        <v>0</v>
      </c>
      <c r="O300" s="2">
        <v>0</v>
      </c>
      <c r="P300" s="2">
        <v>21</v>
      </c>
      <c r="Q300" s="2">
        <v>0</v>
      </c>
      <c r="U300" t="s">
        <v>40</v>
      </c>
      <c r="W300" t="s">
        <v>34</v>
      </c>
      <c r="X300" s="2">
        <v>37</v>
      </c>
      <c r="Y300" t="s">
        <v>195</v>
      </c>
      <c r="Z300" t="s">
        <v>257</v>
      </c>
      <c r="AA300" s="2"/>
      <c r="AB300" s="2"/>
      <c r="AC300" s="2"/>
      <c r="AD300" s="2"/>
    </row>
    <row r="301" spans="1:30" x14ac:dyDescent="0.3">
      <c r="A301" t="s">
        <v>682</v>
      </c>
      <c r="B301" t="s">
        <v>193</v>
      </c>
      <c r="C301" t="s">
        <v>307</v>
      </c>
      <c r="D301">
        <v>5871375</v>
      </c>
      <c r="E301" t="s">
        <v>38</v>
      </c>
      <c r="F301">
        <v>2019</v>
      </c>
      <c r="I301" s="2">
        <v>12.1</v>
      </c>
      <c r="J301" s="2">
        <v>4.0999999999999996</v>
      </c>
      <c r="K301" s="2">
        <v>8</v>
      </c>
      <c r="L301" s="2">
        <v>0</v>
      </c>
      <c r="M301" s="2">
        <v>0</v>
      </c>
      <c r="N301" s="2">
        <v>17</v>
      </c>
      <c r="O301" s="2">
        <v>0</v>
      </c>
      <c r="P301" s="2">
        <v>0</v>
      </c>
      <c r="Q301" s="2">
        <v>0</v>
      </c>
      <c r="U301" t="s">
        <v>38</v>
      </c>
      <c r="W301" t="s">
        <v>48</v>
      </c>
      <c r="X301" s="2">
        <v>168</v>
      </c>
      <c r="Y301" t="s">
        <v>49</v>
      </c>
      <c r="Z301" t="s">
        <v>159</v>
      </c>
      <c r="AA301" s="2"/>
      <c r="AB301" s="2"/>
      <c r="AC301" s="2"/>
      <c r="AD301" s="2"/>
    </row>
    <row r="302" spans="1:30" x14ac:dyDescent="0.3">
      <c r="A302" t="s">
        <v>683</v>
      </c>
      <c r="B302" t="s">
        <v>298</v>
      </c>
      <c r="C302" t="s">
        <v>351</v>
      </c>
      <c r="D302">
        <v>2788586</v>
      </c>
      <c r="E302" t="s">
        <v>42</v>
      </c>
      <c r="F302">
        <v>2019</v>
      </c>
      <c r="G302" t="s">
        <v>760</v>
      </c>
      <c r="I302" s="2">
        <v>2.25</v>
      </c>
      <c r="J302" s="2">
        <v>2.25</v>
      </c>
      <c r="K302" s="2">
        <v>0</v>
      </c>
      <c r="L302" s="2">
        <v>0</v>
      </c>
      <c r="M302" s="2">
        <v>0</v>
      </c>
      <c r="N302" s="2">
        <v>0</v>
      </c>
      <c r="O302" s="2">
        <v>23</v>
      </c>
      <c r="P302" s="2">
        <v>3</v>
      </c>
      <c r="Q302" s="2">
        <v>0</v>
      </c>
      <c r="U302" t="s">
        <v>42</v>
      </c>
      <c r="W302" t="s">
        <v>34</v>
      </c>
      <c r="X302" s="2">
        <v>43</v>
      </c>
      <c r="Y302" t="s">
        <v>684</v>
      </c>
      <c r="Z302" t="s">
        <v>149</v>
      </c>
      <c r="AA302" s="2">
        <v>0</v>
      </c>
      <c r="AB302" s="2">
        <v>0</v>
      </c>
      <c r="AC302" s="2">
        <v>0</v>
      </c>
      <c r="AD302" s="2">
        <v>0</v>
      </c>
    </row>
    <row r="303" spans="1:30" x14ac:dyDescent="0.3">
      <c r="A303" t="s">
        <v>685</v>
      </c>
      <c r="B303" t="s">
        <v>685</v>
      </c>
      <c r="C303" t="s">
        <v>686</v>
      </c>
      <c r="D303">
        <v>5943218</v>
      </c>
      <c r="E303" t="s">
        <v>47</v>
      </c>
      <c r="F303">
        <v>2019</v>
      </c>
      <c r="I303" s="2">
        <v>1.45</v>
      </c>
      <c r="J303" s="2">
        <v>0.5</v>
      </c>
      <c r="K303" s="2">
        <v>0</v>
      </c>
      <c r="L303" s="2">
        <v>0</v>
      </c>
      <c r="M303" s="2">
        <v>0.95</v>
      </c>
      <c r="N303" s="2">
        <v>0</v>
      </c>
      <c r="O303" s="2">
        <v>15</v>
      </c>
      <c r="P303" s="2">
        <v>2</v>
      </c>
      <c r="Q303" s="2">
        <v>0</v>
      </c>
      <c r="V303" t="s">
        <v>47</v>
      </c>
      <c r="W303" t="s">
        <v>34</v>
      </c>
      <c r="X303" s="2">
        <v>30</v>
      </c>
      <c r="Y303" t="s">
        <v>83</v>
      </c>
      <c r="Z303" t="s">
        <v>246</v>
      </c>
      <c r="AA303" s="2"/>
      <c r="AB303" s="2"/>
      <c r="AC303" s="2"/>
      <c r="AD303" s="2"/>
    </row>
    <row r="304" spans="1:30" x14ac:dyDescent="0.3">
      <c r="A304" t="s">
        <v>687</v>
      </c>
      <c r="B304" t="s">
        <v>688</v>
      </c>
      <c r="C304" t="s">
        <v>689</v>
      </c>
      <c r="D304">
        <v>3994122</v>
      </c>
      <c r="E304" t="s">
        <v>33</v>
      </c>
      <c r="F304">
        <v>2019</v>
      </c>
      <c r="I304" s="2">
        <v>3.2</v>
      </c>
      <c r="J304" s="2">
        <v>2.2000000000000002</v>
      </c>
      <c r="K304" s="2">
        <v>1</v>
      </c>
      <c r="L304" s="2">
        <v>0</v>
      </c>
      <c r="M304" s="2">
        <v>0</v>
      </c>
      <c r="N304" s="2">
        <v>0</v>
      </c>
      <c r="O304" s="2">
        <v>15</v>
      </c>
      <c r="P304" s="2">
        <v>25</v>
      </c>
      <c r="Q304" s="2">
        <v>0</v>
      </c>
      <c r="S304" t="s">
        <v>224</v>
      </c>
      <c r="W304" t="s">
        <v>34</v>
      </c>
      <c r="X304" s="2">
        <v>48</v>
      </c>
      <c r="Y304" t="s">
        <v>690</v>
      </c>
      <c r="Z304" t="s">
        <v>74</v>
      </c>
      <c r="AA304" s="2"/>
      <c r="AB304" s="2"/>
      <c r="AC304" s="2"/>
      <c r="AD304" s="2"/>
    </row>
    <row r="305" spans="1:30" x14ac:dyDescent="0.3">
      <c r="A305" t="s">
        <v>320</v>
      </c>
      <c r="B305" t="s">
        <v>320</v>
      </c>
      <c r="C305" t="s">
        <v>247</v>
      </c>
      <c r="D305">
        <v>7384495</v>
      </c>
      <c r="E305" t="s">
        <v>40</v>
      </c>
      <c r="F305">
        <v>2019</v>
      </c>
      <c r="I305" s="2">
        <v>4.6100000000000003</v>
      </c>
      <c r="J305" s="2">
        <v>1.6</v>
      </c>
      <c r="K305" s="2">
        <v>3.01</v>
      </c>
      <c r="L305" s="2">
        <v>0</v>
      </c>
      <c r="M305" s="2">
        <v>0</v>
      </c>
      <c r="N305" s="2">
        <v>0</v>
      </c>
      <c r="O305" s="2">
        <v>15</v>
      </c>
      <c r="P305" s="2">
        <v>15</v>
      </c>
      <c r="Q305" s="2">
        <v>0</v>
      </c>
      <c r="U305" t="s">
        <v>40</v>
      </c>
      <c r="W305" t="s">
        <v>34</v>
      </c>
      <c r="X305" s="2">
        <v>30</v>
      </c>
      <c r="Y305" t="s">
        <v>691</v>
      </c>
      <c r="Z305" t="s">
        <v>246</v>
      </c>
      <c r="AA305" s="2">
        <v>3118000</v>
      </c>
      <c r="AB305" s="2">
        <v>3118000</v>
      </c>
      <c r="AC305" s="2">
        <v>0</v>
      </c>
      <c r="AD305" s="2">
        <v>0</v>
      </c>
    </row>
    <row r="306" spans="1:30" x14ac:dyDescent="0.3">
      <c r="A306" t="s">
        <v>502</v>
      </c>
      <c r="B306" t="s">
        <v>502</v>
      </c>
      <c r="C306" t="s">
        <v>692</v>
      </c>
      <c r="D306">
        <v>3650770</v>
      </c>
      <c r="E306" t="s">
        <v>42</v>
      </c>
      <c r="F306">
        <v>2019</v>
      </c>
      <c r="I306" s="2">
        <v>3.6</v>
      </c>
      <c r="J306" s="2">
        <v>1.6</v>
      </c>
      <c r="K306" s="2">
        <v>2</v>
      </c>
      <c r="L306" s="2">
        <v>0</v>
      </c>
      <c r="M306" s="2">
        <v>0</v>
      </c>
      <c r="N306" s="2">
        <v>0</v>
      </c>
      <c r="O306" s="2">
        <v>10</v>
      </c>
      <c r="P306" s="2">
        <v>0</v>
      </c>
      <c r="Q306" s="2">
        <v>0</v>
      </c>
      <c r="T306" t="s">
        <v>42</v>
      </c>
      <c r="W306" t="s">
        <v>34</v>
      </c>
      <c r="X306" s="2">
        <v>50</v>
      </c>
      <c r="Y306" t="s">
        <v>693</v>
      </c>
      <c r="Z306" t="s">
        <v>159</v>
      </c>
      <c r="AA306" s="2"/>
      <c r="AB306" s="2"/>
      <c r="AC306" s="2"/>
      <c r="AD306" s="2"/>
    </row>
    <row r="307" spans="1:30" x14ac:dyDescent="0.3">
      <c r="A307" t="s">
        <v>694</v>
      </c>
      <c r="B307" t="s">
        <v>155</v>
      </c>
      <c r="C307" t="s">
        <v>351</v>
      </c>
      <c r="D307">
        <v>6361701</v>
      </c>
      <c r="E307" t="s">
        <v>42</v>
      </c>
      <c r="F307">
        <v>2019</v>
      </c>
      <c r="I307" s="2">
        <v>1.7</v>
      </c>
      <c r="J307" s="2">
        <v>1.7</v>
      </c>
      <c r="K307" s="2">
        <v>0</v>
      </c>
      <c r="L307" s="2">
        <v>0</v>
      </c>
      <c r="M307" s="2">
        <v>0</v>
      </c>
      <c r="N307" s="2">
        <v>0</v>
      </c>
      <c r="O307" s="2">
        <v>20</v>
      </c>
      <c r="P307" s="2">
        <v>0</v>
      </c>
      <c r="Q307" s="2">
        <v>0</v>
      </c>
      <c r="U307" t="s">
        <v>42</v>
      </c>
      <c r="W307" t="s">
        <v>34</v>
      </c>
      <c r="X307" s="2">
        <v>35</v>
      </c>
      <c r="Y307" t="s">
        <v>77</v>
      </c>
      <c r="Z307" t="s">
        <v>149</v>
      </c>
      <c r="AA307" s="2"/>
      <c r="AB307" s="2"/>
      <c r="AC307" s="2"/>
      <c r="AD307" s="2"/>
    </row>
    <row r="308" spans="1:30" x14ac:dyDescent="0.3">
      <c r="A308" t="s">
        <v>695</v>
      </c>
      <c r="B308" t="s">
        <v>696</v>
      </c>
      <c r="C308" t="s">
        <v>697</v>
      </c>
      <c r="D308">
        <v>1494293</v>
      </c>
      <c r="E308" t="s">
        <v>40</v>
      </c>
      <c r="F308">
        <v>2019</v>
      </c>
      <c r="I308" s="2">
        <v>1.34</v>
      </c>
      <c r="J308" s="2">
        <v>0.14000000000000001</v>
      </c>
      <c r="K308" s="2">
        <v>1</v>
      </c>
      <c r="L308" s="2">
        <v>0.2</v>
      </c>
      <c r="M308" s="2">
        <v>0</v>
      </c>
      <c r="N308" s="2">
        <v>0</v>
      </c>
      <c r="O308" s="2">
        <v>4</v>
      </c>
      <c r="P308" s="2">
        <v>3</v>
      </c>
      <c r="Q308" s="2">
        <v>0</v>
      </c>
      <c r="U308" t="s">
        <v>40</v>
      </c>
      <c r="W308" t="s">
        <v>60</v>
      </c>
      <c r="X308" s="2">
        <v>9</v>
      </c>
      <c r="Y308" t="s">
        <v>83</v>
      </c>
      <c r="Z308" t="s">
        <v>525</v>
      </c>
      <c r="AA308" s="2"/>
      <c r="AB308" s="2"/>
      <c r="AC308" s="2"/>
      <c r="AD308" s="2"/>
    </row>
    <row r="309" spans="1:30" x14ac:dyDescent="0.3">
      <c r="A309" t="s">
        <v>587</v>
      </c>
      <c r="B309" t="s">
        <v>587</v>
      </c>
      <c r="C309" t="s">
        <v>698</v>
      </c>
      <c r="D309">
        <v>1991772</v>
      </c>
      <c r="E309" t="s">
        <v>33</v>
      </c>
      <c r="F309">
        <v>2019</v>
      </c>
      <c r="I309" s="2">
        <v>25.8</v>
      </c>
      <c r="J309" s="2">
        <v>1.4</v>
      </c>
      <c r="K309" s="2">
        <v>18</v>
      </c>
      <c r="L309" s="2">
        <v>6.4</v>
      </c>
      <c r="M309" s="2">
        <v>0</v>
      </c>
      <c r="N309" s="2">
        <v>60</v>
      </c>
      <c r="O309" s="2">
        <v>0</v>
      </c>
      <c r="P309" s="2">
        <v>0</v>
      </c>
      <c r="Q309" s="2">
        <v>0</v>
      </c>
      <c r="U309" t="s">
        <v>33</v>
      </c>
      <c r="W309" t="s">
        <v>48</v>
      </c>
      <c r="X309" s="2">
        <v>168</v>
      </c>
      <c r="Y309" t="s">
        <v>208</v>
      </c>
      <c r="Z309" t="s">
        <v>266</v>
      </c>
      <c r="AA309" s="2"/>
      <c r="AB309" s="2"/>
      <c r="AC309" s="2"/>
      <c r="AD309" s="2"/>
    </row>
    <row r="310" spans="1:30" x14ac:dyDescent="0.3">
      <c r="A310" t="s">
        <v>320</v>
      </c>
      <c r="B310" t="s">
        <v>320</v>
      </c>
      <c r="C310" t="s">
        <v>699</v>
      </c>
      <c r="D310">
        <v>4382500</v>
      </c>
      <c r="E310" t="s">
        <v>40</v>
      </c>
      <c r="F310">
        <v>2019</v>
      </c>
      <c r="G310" t="s">
        <v>760</v>
      </c>
      <c r="I310" s="2">
        <v>3.5</v>
      </c>
      <c r="J310" s="2">
        <v>0.1</v>
      </c>
      <c r="K310" s="2">
        <v>3.4</v>
      </c>
      <c r="L310" s="2">
        <v>0</v>
      </c>
      <c r="M310" s="2">
        <v>0</v>
      </c>
      <c r="N310" s="2">
        <v>8</v>
      </c>
      <c r="O310" s="2">
        <v>0</v>
      </c>
      <c r="P310" s="2">
        <v>0</v>
      </c>
      <c r="Q310" s="2">
        <v>0</v>
      </c>
      <c r="U310" t="s">
        <v>40</v>
      </c>
      <c r="W310" t="s">
        <v>48</v>
      </c>
      <c r="X310" s="2">
        <v>56</v>
      </c>
      <c r="Y310" t="s">
        <v>691</v>
      </c>
      <c r="Z310" t="s">
        <v>246</v>
      </c>
      <c r="AA310" s="2">
        <v>2736000</v>
      </c>
      <c r="AB310" s="2">
        <v>2736000</v>
      </c>
      <c r="AC310" s="2">
        <v>0</v>
      </c>
      <c r="AD310" s="2">
        <v>0</v>
      </c>
    </row>
    <row r="311" spans="1:30" x14ac:dyDescent="0.3">
      <c r="A311" t="s">
        <v>700</v>
      </c>
      <c r="B311" t="s">
        <v>155</v>
      </c>
      <c r="C311" t="s">
        <v>701</v>
      </c>
      <c r="D311">
        <v>7790627</v>
      </c>
      <c r="E311" t="s">
        <v>157</v>
      </c>
      <c r="F311">
        <v>2019</v>
      </c>
      <c r="G311" t="s">
        <v>761</v>
      </c>
      <c r="H311" t="s">
        <v>762</v>
      </c>
      <c r="I311" s="2">
        <v>4.74</v>
      </c>
      <c r="J311" s="2">
        <v>0.6</v>
      </c>
      <c r="K311" s="2">
        <v>4.1399999999999997</v>
      </c>
      <c r="L311" s="2">
        <v>0</v>
      </c>
      <c r="M311" s="2">
        <v>0</v>
      </c>
      <c r="N311" s="2">
        <v>0</v>
      </c>
      <c r="O311" s="2">
        <v>0</v>
      </c>
      <c r="P311" s="2">
        <v>4</v>
      </c>
      <c r="Q311" s="2">
        <v>0</v>
      </c>
      <c r="T311" t="s">
        <v>157</v>
      </c>
      <c r="W311" t="s">
        <v>60</v>
      </c>
      <c r="X311" s="2">
        <v>40</v>
      </c>
      <c r="Y311" t="s">
        <v>702</v>
      </c>
      <c r="Z311" t="s">
        <v>159</v>
      </c>
      <c r="AA311" s="2">
        <v>0</v>
      </c>
      <c r="AB311" s="2">
        <v>0</v>
      </c>
      <c r="AC311" s="2">
        <v>0</v>
      </c>
      <c r="AD311" s="2">
        <v>0</v>
      </c>
    </row>
    <row r="312" spans="1:30" x14ac:dyDescent="0.3">
      <c r="A312" t="s">
        <v>703</v>
      </c>
      <c r="B312" t="s">
        <v>703</v>
      </c>
      <c r="C312" t="s">
        <v>64</v>
      </c>
      <c r="D312">
        <v>1826777</v>
      </c>
      <c r="E312" t="s">
        <v>38</v>
      </c>
      <c r="F312">
        <v>2019</v>
      </c>
      <c r="I312" s="2">
        <v>9</v>
      </c>
      <c r="J312" s="2">
        <v>1</v>
      </c>
      <c r="K312" s="2">
        <v>8</v>
      </c>
      <c r="L312" s="2">
        <v>0</v>
      </c>
      <c r="M312" s="2">
        <v>0</v>
      </c>
      <c r="N312" s="2">
        <v>0</v>
      </c>
      <c r="O312" s="2">
        <v>20</v>
      </c>
      <c r="P312" s="2">
        <v>0</v>
      </c>
      <c r="Q312" s="2">
        <v>0</v>
      </c>
      <c r="S312" t="s">
        <v>38</v>
      </c>
      <c r="W312" t="s">
        <v>34</v>
      </c>
      <c r="X312" s="2">
        <v>105</v>
      </c>
      <c r="Y312" t="s">
        <v>77</v>
      </c>
      <c r="Z312" t="s">
        <v>93</v>
      </c>
      <c r="AA312" s="2"/>
      <c r="AB312" s="2"/>
      <c r="AC312" s="2"/>
      <c r="AD312" s="2"/>
    </row>
    <row r="313" spans="1:30" x14ac:dyDescent="0.3">
      <c r="A313" t="s">
        <v>704</v>
      </c>
      <c r="B313" t="s">
        <v>31</v>
      </c>
      <c r="C313" t="s">
        <v>705</v>
      </c>
      <c r="D313">
        <v>5903063</v>
      </c>
      <c r="E313" t="s">
        <v>38</v>
      </c>
      <c r="F313">
        <v>2019</v>
      </c>
      <c r="I313" s="2">
        <v>1</v>
      </c>
      <c r="J313" s="2">
        <v>1</v>
      </c>
      <c r="K313" s="2">
        <v>0</v>
      </c>
      <c r="L313" s="2">
        <v>0</v>
      </c>
      <c r="M313" s="2">
        <v>0</v>
      </c>
      <c r="N313" s="2">
        <v>0</v>
      </c>
      <c r="O313" s="2">
        <v>13</v>
      </c>
      <c r="P313" s="2">
        <v>0</v>
      </c>
      <c r="Q313" s="2">
        <v>0</v>
      </c>
      <c r="U313" t="s">
        <v>38</v>
      </c>
      <c r="W313" t="s">
        <v>60</v>
      </c>
      <c r="X313" s="2">
        <v>51</v>
      </c>
      <c r="Y313" t="s">
        <v>77</v>
      </c>
      <c r="Z313" t="s">
        <v>50</v>
      </c>
      <c r="AA313" s="2"/>
      <c r="AB313" s="2"/>
      <c r="AC313" s="2"/>
      <c r="AD313" s="2"/>
    </row>
    <row r="314" spans="1:30" x14ac:dyDescent="0.3">
      <c r="A314" t="s">
        <v>518</v>
      </c>
      <c r="B314" t="s">
        <v>518</v>
      </c>
      <c r="C314" t="s">
        <v>706</v>
      </c>
      <c r="D314">
        <v>6375207</v>
      </c>
      <c r="E314" t="s">
        <v>40</v>
      </c>
      <c r="F314">
        <v>2019</v>
      </c>
      <c r="I314" s="2">
        <v>7.6</v>
      </c>
      <c r="J314" s="2">
        <v>0.6</v>
      </c>
      <c r="K314" s="2">
        <v>7</v>
      </c>
      <c r="L314" s="2">
        <v>0</v>
      </c>
      <c r="M314" s="2">
        <v>0</v>
      </c>
      <c r="N314" s="2">
        <v>4</v>
      </c>
      <c r="O314" s="2">
        <v>0</v>
      </c>
      <c r="P314" s="2">
        <v>0</v>
      </c>
      <c r="Q314" s="2">
        <v>0</v>
      </c>
      <c r="U314" t="s">
        <v>40</v>
      </c>
      <c r="W314" t="s">
        <v>48</v>
      </c>
      <c r="X314" s="2">
        <v>168</v>
      </c>
      <c r="Y314" t="s">
        <v>158</v>
      </c>
      <c r="Z314" t="s">
        <v>159</v>
      </c>
      <c r="AA314" s="2"/>
      <c r="AB314" s="2"/>
      <c r="AC314" s="2"/>
      <c r="AD314" s="2"/>
    </row>
    <row r="315" spans="1:30" x14ac:dyDescent="0.3">
      <c r="A315" t="s">
        <v>707</v>
      </c>
      <c r="B315" t="s">
        <v>685</v>
      </c>
      <c r="C315" t="s">
        <v>708</v>
      </c>
      <c r="D315">
        <v>8299792</v>
      </c>
      <c r="E315" t="s">
        <v>47</v>
      </c>
      <c r="F315">
        <v>2019</v>
      </c>
      <c r="I315" s="2">
        <v>1.85</v>
      </c>
      <c r="J315" s="2">
        <v>0.7</v>
      </c>
      <c r="K315" s="2">
        <v>0</v>
      </c>
      <c r="L315" s="2">
        <v>0</v>
      </c>
      <c r="M315" s="2">
        <v>1.1499999999999999</v>
      </c>
      <c r="N315" s="2">
        <v>0</v>
      </c>
      <c r="O315" s="2">
        <v>25</v>
      </c>
      <c r="P315" s="2">
        <v>0</v>
      </c>
      <c r="Q315" s="2">
        <v>0</v>
      </c>
      <c r="V315" t="s">
        <v>47</v>
      </c>
      <c r="W315" t="s">
        <v>60</v>
      </c>
      <c r="X315" s="2">
        <v>24</v>
      </c>
      <c r="Y315" t="s">
        <v>83</v>
      </c>
      <c r="Z315" t="s">
        <v>257</v>
      </c>
      <c r="AA315" s="2"/>
      <c r="AB315" s="2"/>
      <c r="AC315" s="2"/>
      <c r="AD315" s="2"/>
    </row>
    <row r="316" spans="1:30" x14ac:dyDescent="0.3">
      <c r="A316" t="s">
        <v>52</v>
      </c>
      <c r="B316" t="s">
        <v>52</v>
      </c>
      <c r="C316" t="s">
        <v>709</v>
      </c>
      <c r="D316">
        <v>2189349</v>
      </c>
      <c r="E316" t="s">
        <v>38</v>
      </c>
      <c r="F316">
        <v>2019</v>
      </c>
      <c r="I316" s="2">
        <v>2.4</v>
      </c>
      <c r="J316" s="2">
        <v>0.25</v>
      </c>
      <c r="K316" s="2">
        <v>2.15</v>
      </c>
      <c r="L316" s="2">
        <v>0</v>
      </c>
      <c r="M316" s="2">
        <v>0</v>
      </c>
      <c r="N316" s="2">
        <v>0</v>
      </c>
      <c r="O316" s="2">
        <v>0</v>
      </c>
      <c r="P316" s="2">
        <v>2</v>
      </c>
      <c r="Q316" s="2">
        <v>0</v>
      </c>
      <c r="T316" t="s">
        <v>38</v>
      </c>
      <c r="W316" t="s">
        <v>34</v>
      </c>
      <c r="X316" s="2">
        <v>77</v>
      </c>
      <c r="Y316" t="s">
        <v>49</v>
      </c>
      <c r="Z316" t="s">
        <v>93</v>
      </c>
      <c r="AA316" s="2"/>
      <c r="AB316" s="2"/>
      <c r="AC316" s="2"/>
      <c r="AD316" s="2"/>
    </row>
    <row r="317" spans="1:30" x14ac:dyDescent="0.3">
      <c r="A317" t="s">
        <v>703</v>
      </c>
      <c r="B317" t="s">
        <v>703</v>
      </c>
      <c r="C317" t="s">
        <v>709</v>
      </c>
      <c r="D317">
        <v>5060032</v>
      </c>
      <c r="E317" t="s">
        <v>38</v>
      </c>
      <c r="F317">
        <v>2019</v>
      </c>
      <c r="I317" s="2">
        <v>2.2000000000000002</v>
      </c>
      <c r="J317" s="2">
        <v>0.2</v>
      </c>
      <c r="K317" s="2">
        <v>2</v>
      </c>
      <c r="L317" s="2">
        <v>0</v>
      </c>
      <c r="M317" s="2">
        <v>0</v>
      </c>
      <c r="N317" s="2">
        <v>0</v>
      </c>
      <c r="O317" s="2">
        <v>10</v>
      </c>
      <c r="P317" s="2">
        <v>0</v>
      </c>
      <c r="Q317" s="2">
        <v>0</v>
      </c>
      <c r="T317" t="s">
        <v>38</v>
      </c>
      <c r="W317" t="s">
        <v>34</v>
      </c>
      <c r="X317" s="2">
        <v>45</v>
      </c>
      <c r="Y317" t="s">
        <v>55</v>
      </c>
      <c r="Z317" t="s">
        <v>93</v>
      </c>
      <c r="AA317" s="2"/>
      <c r="AB317" s="2"/>
      <c r="AC317" s="2"/>
      <c r="AD317" s="2"/>
    </row>
    <row r="318" spans="1:30" x14ac:dyDescent="0.3">
      <c r="A318" t="s">
        <v>599</v>
      </c>
      <c r="B318" t="s">
        <v>514</v>
      </c>
      <c r="C318" t="s">
        <v>710</v>
      </c>
      <c r="D318">
        <v>4720531</v>
      </c>
      <c r="E318" t="s">
        <v>44</v>
      </c>
      <c r="F318">
        <v>2019</v>
      </c>
      <c r="I318" s="2">
        <v>1.25</v>
      </c>
      <c r="J318" s="2">
        <v>0</v>
      </c>
      <c r="K318" s="2">
        <v>1.25</v>
      </c>
      <c r="L318" s="2">
        <v>0</v>
      </c>
      <c r="M318" s="2">
        <v>0</v>
      </c>
      <c r="N318" s="2">
        <v>6</v>
      </c>
      <c r="O318" s="2">
        <v>0</v>
      </c>
      <c r="P318" s="2">
        <v>0</v>
      </c>
      <c r="Q318" s="2">
        <v>0</v>
      </c>
      <c r="T318" t="s">
        <v>44</v>
      </c>
      <c r="W318" t="s">
        <v>48</v>
      </c>
      <c r="X318" s="2">
        <v>98</v>
      </c>
      <c r="Y318" t="s">
        <v>49</v>
      </c>
      <c r="Z318" t="s">
        <v>80</v>
      </c>
      <c r="AA318" s="2"/>
      <c r="AB318" s="2"/>
      <c r="AC318" s="2"/>
      <c r="AD318" s="2"/>
    </row>
    <row r="319" spans="1:30" x14ac:dyDescent="0.3">
      <c r="A319" t="s">
        <v>711</v>
      </c>
      <c r="B319" t="s">
        <v>523</v>
      </c>
      <c r="C319" t="s">
        <v>712</v>
      </c>
      <c r="D319">
        <v>9000001</v>
      </c>
      <c r="E319" t="s">
        <v>47</v>
      </c>
      <c r="F319">
        <v>2019</v>
      </c>
      <c r="I319" s="2">
        <v>4.9000000000000004</v>
      </c>
      <c r="J319" s="2">
        <v>0</v>
      </c>
      <c r="K319" s="2">
        <v>0</v>
      </c>
      <c r="L319" s="2">
        <v>4.9000000000000004</v>
      </c>
      <c r="M319" s="2">
        <v>0</v>
      </c>
      <c r="N319" s="2">
        <v>0</v>
      </c>
      <c r="O319" s="2">
        <v>0</v>
      </c>
      <c r="P319" s="2">
        <v>0</v>
      </c>
      <c r="Q319" s="2">
        <v>0</v>
      </c>
      <c r="U319" t="s">
        <v>44</v>
      </c>
      <c r="W319" t="s">
        <v>34</v>
      </c>
      <c r="X319" s="2"/>
      <c r="Z319" t="s">
        <v>713</v>
      </c>
      <c r="AA319" s="2"/>
      <c r="AB319" s="2"/>
      <c r="AC319" s="2">
        <v>0</v>
      </c>
      <c r="AD319" s="2"/>
    </row>
    <row r="320" spans="1:30" x14ac:dyDescent="0.3">
      <c r="A320" t="s">
        <v>711</v>
      </c>
      <c r="B320" t="s">
        <v>523</v>
      </c>
      <c r="C320" t="s">
        <v>714</v>
      </c>
      <c r="D320">
        <v>9000001</v>
      </c>
      <c r="E320" t="s">
        <v>47</v>
      </c>
      <c r="F320">
        <v>2019</v>
      </c>
      <c r="I320" s="2">
        <v>2.5</v>
      </c>
      <c r="J320" s="2">
        <v>0</v>
      </c>
      <c r="K320" s="2">
        <v>0</v>
      </c>
      <c r="L320" s="2">
        <v>2.5</v>
      </c>
      <c r="M320" s="2">
        <v>0</v>
      </c>
      <c r="N320" s="2">
        <v>0</v>
      </c>
      <c r="O320" s="2">
        <v>0</v>
      </c>
      <c r="P320" s="2">
        <v>0</v>
      </c>
      <c r="Q320" s="2">
        <v>0</v>
      </c>
      <c r="U320" t="s">
        <v>42</v>
      </c>
      <c r="W320" t="s">
        <v>34</v>
      </c>
      <c r="X320" s="2"/>
      <c r="Z320" t="s">
        <v>713</v>
      </c>
      <c r="AA320" s="2"/>
      <c r="AB320" s="2"/>
      <c r="AC320" s="2">
        <v>0</v>
      </c>
      <c r="AD320" s="2"/>
    </row>
    <row r="321" spans="1:30" x14ac:dyDescent="0.3">
      <c r="A321" t="s">
        <v>715</v>
      </c>
      <c r="B321" t="s">
        <v>696</v>
      </c>
      <c r="C321" t="s">
        <v>716</v>
      </c>
      <c r="D321">
        <v>9000002</v>
      </c>
      <c r="E321" t="s">
        <v>47</v>
      </c>
      <c r="F321">
        <v>2019</v>
      </c>
      <c r="I321" s="2">
        <v>3.3</v>
      </c>
      <c r="J321" s="2">
        <v>0</v>
      </c>
      <c r="K321" s="2">
        <v>0</v>
      </c>
      <c r="L321" s="2">
        <v>3.2</v>
      </c>
      <c r="M321" s="2">
        <v>0.1</v>
      </c>
      <c r="N321" s="2">
        <v>0</v>
      </c>
      <c r="O321" s="2">
        <v>0</v>
      </c>
      <c r="P321" s="2">
        <v>0</v>
      </c>
      <c r="Q321" s="2">
        <v>0</v>
      </c>
      <c r="U321" t="s">
        <v>40</v>
      </c>
      <c r="W321" t="s">
        <v>34</v>
      </c>
      <c r="X321" s="2"/>
      <c r="Z321" t="s">
        <v>713</v>
      </c>
      <c r="AA321" s="2"/>
      <c r="AB321" s="2"/>
      <c r="AC321" s="2">
        <v>0</v>
      </c>
      <c r="AD321" s="2"/>
    </row>
    <row r="322" spans="1:30" x14ac:dyDescent="0.3">
      <c r="A322" t="s">
        <v>717</v>
      </c>
      <c r="B322" t="s">
        <v>31</v>
      </c>
      <c r="C322" t="s">
        <v>718</v>
      </c>
      <c r="D322">
        <v>9000003</v>
      </c>
      <c r="E322" t="s">
        <v>47</v>
      </c>
      <c r="F322">
        <v>2019</v>
      </c>
      <c r="I322" s="2">
        <v>5.29</v>
      </c>
      <c r="J322" s="2">
        <v>0</v>
      </c>
      <c r="K322" s="2">
        <v>0</v>
      </c>
      <c r="L322" s="2">
        <v>5.29</v>
      </c>
      <c r="M322" s="2">
        <v>0</v>
      </c>
      <c r="N322" s="2">
        <v>0</v>
      </c>
      <c r="O322" s="2">
        <v>0</v>
      </c>
      <c r="P322" s="2">
        <v>0</v>
      </c>
      <c r="Q322" s="2">
        <v>0</v>
      </c>
      <c r="U322" t="s">
        <v>38</v>
      </c>
      <c r="W322" t="s">
        <v>34</v>
      </c>
      <c r="X322" s="2"/>
      <c r="Z322" t="s">
        <v>713</v>
      </c>
      <c r="AA322" s="2"/>
      <c r="AB322" s="2"/>
      <c r="AC322" s="2">
        <v>0</v>
      </c>
      <c r="AD322" s="2"/>
    </row>
    <row r="323" spans="1:30" x14ac:dyDescent="0.3">
      <c r="A323" t="s">
        <v>719</v>
      </c>
      <c r="B323" t="s">
        <v>45</v>
      </c>
      <c r="C323" t="s">
        <v>720</v>
      </c>
      <c r="D323">
        <v>9000004</v>
      </c>
      <c r="E323" t="s">
        <v>47</v>
      </c>
      <c r="F323">
        <v>2019</v>
      </c>
      <c r="I323" s="2">
        <v>4.7699999999999996</v>
      </c>
      <c r="J323" s="2">
        <v>0.15</v>
      </c>
      <c r="K323" s="2">
        <v>0</v>
      </c>
      <c r="L323" s="2">
        <v>4.5999999999999996</v>
      </c>
      <c r="M323" s="2">
        <v>0.02</v>
      </c>
      <c r="N323" s="2">
        <v>0</v>
      </c>
      <c r="O323" s="2">
        <v>0</v>
      </c>
      <c r="P323" s="2">
        <v>0</v>
      </c>
      <c r="Q323" s="2">
        <v>0</v>
      </c>
      <c r="U323" t="s">
        <v>33</v>
      </c>
      <c r="W323" t="s">
        <v>34</v>
      </c>
      <c r="X323" s="2"/>
      <c r="Z323" t="s">
        <v>713</v>
      </c>
      <c r="AA323" s="2"/>
      <c r="AB323" s="2"/>
      <c r="AC323" s="2">
        <v>0</v>
      </c>
      <c r="AD323" s="2"/>
    </row>
    <row r="324" spans="1:30" x14ac:dyDescent="0.3">
      <c r="A324" t="s">
        <v>721</v>
      </c>
      <c r="B324" t="s">
        <v>45</v>
      </c>
      <c r="C324" t="s">
        <v>722</v>
      </c>
      <c r="D324">
        <v>9000005</v>
      </c>
      <c r="E324" t="s">
        <v>47</v>
      </c>
      <c r="F324">
        <v>2019</v>
      </c>
      <c r="I324" s="2">
        <v>33.700000000000003</v>
      </c>
      <c r="J324" s="2">
        <v>1.3</v>
      </c>
      <c r="K324" s="2">
        <v>11.8</v>
      </c>
      <c r="L324" s="2">
        <v>20.399999999999999</v>
      </c>
      <c r="M324" s="2">
        <v>0.2</v>
      </c>
      <c r="N324" s="2">
        <v>30</v>
      </c>
      <c r="O324" s="2">
        <v>0</v>
      </c>
      <c r="P324" s="2">
        <v>0</v>
      </c>
      <c r="Q324" s="2">
        <v>0</v>
      </c>
      <c r="U324" t="s">
        <v>47</v>
      </c>
      <c r="W324" t="s">
        <v>48</v>
      </c>
      <c r="X324" s="2"/>
      <c r="Z324" t="s">
        <v>713</v>
      </c>
      <c r="AA324" s="2"/>
      <c r="AB324" s="2"/>
      <c r="AC324" s="2">
        <v>0</v>
      </c>
      <c r="AD324" s="2"/>
    </row>
    <row r="325" spans="1:30" x14ac:dyDescent="0.3">
      <c r="A325" t="s">
        <v>723</v>
      </c>
      <c r="B325" t="s">
        <v>724</v>
      </c>
      <c r="C325" t="s">
        <v>632</v>
      </c>
      <c r="D325">
        <v>8430922</v>
      </c>
      <c r="E325" t="s">
        <v>38</v>
      </c>
      <c r="F325">
        <v>2019</v>
      </c>
      <c r="I325" s="2">
        <v>4</v>
      </c>
      <c r="J325" s="2">
        <v>1</v>
      </c>
      <c r="K325" s="2">
        <v>0</v>
      </c>
      <c r="L325" s="2">
        <v>0</v>
      </c>
      <c r="M325" s="2">
        <v>3</v>
      </c>
      <c r="N325" s="2">
        <v>0</v>
      </c>
      <c r="O325" s="2">
        <v>0</v>
      </c>
      <c r="P325" s="2">
        <v>3</v>
      </c>
      <c r="Q325" s="2">
        <v>0</v>
      </c>
      <c r="U325" t="s">
        <v>38</v>
      </c>
      <c r="W325" t="s">
        <v>34</v>
      </c>
      <c r="X325" s="2">
        <v>45</v>
      </c>
      <c r="Y325" t="s">
        <v>725</v>
      </c>
      <c r="Z325" t="s">
        <v>616</v>
      </c>
      <c r="AA325" s="2"/>
      <c r="AB325" s="2"/>
      <c r="AC325" s="2"/>
      <c r="AD325" s="2"/>
    </row>
    <row r="326" spans="1:30" x14ac:dyDescent="0.3">
      <c r="A326" t="s">
        <v>726</v>
      </c>
      <c r="B326" t="s">
        <v>727</v>
      </c>
      <c r="C326" t="s">
        <v>728</v>
      </c>
      <c r="D326">
        <v>3054253</v>
      </c>
      <c r="E326" t="s">
        <v>176</v>
      </c>
      <c r="F326">
        <v>2019</v>
      </c>
      <c r="I326" s="2">
        <v>3.2</v>
      </c>
      <c r="J326" s="2">
        <v>1</v>
      </c>
      <c r="K326" s="2">
        <v>2</v>
      </c>
      <c r="L326" s="2">
        <v>0</v>
      </c>
      <c r="M326" s="2">
        <v>0.2</v>
      </c>
      <c r="N326" s="2">
        <v>0</v>
      </c>
      <c r="O326" s="2">
        <v>0</v>
      </c>
      <c r="P326" s="2">
        <v>12</v>
      </c>
      <c r="Q326" s="2">
        <v>0</v>
      </c>
      <c r="T326" t="s">
        <v>176</v>
      </c>
      <c r="W326" t="s">
        <v>34</v>
      </c>
      <c r="X326" s="2">
        <v>42.5</v>
      </c>
      <c r="Y326" t="s">
        <v>195</v>
      </c>
      <c r="Z326" t="s">
        <v>729</v>
      </c>
      <c r="AA326" s="2"/>
      <c r="AB326" s="2"/>
      <c r="AC326" s="2">
        <v>0</v>
      </c>
      <c r="AD326" s="2"/>
    </row>
    <row r="327" spans="1:30" x14ac:dyDescent="0.3">
      <c r="A327" t="s">
        <v>730</v>
      </c>
      <c r="B327" t="s">
        <v>730</v>
      </c>
      <c r="C327" t="s">
        <v>509</v>
      </c>
      <c r="D327">
        <v>9142033</v>
      </c>
      <c r="E327" t="s">
        <v>47</v>
      </c>
      <c r="F327">
        <v>2019</v>
      </c>
      <c r="I327" s="2">
        <v>21</v>
      </c>
      <c r="J327" s="2">
        <v>1.5</v>
      </c>
      <c r="K327" s="2">
        <v>18</v>
      </c>
      <c r="L327" s="2">
        <v>1.5</v>
      </c>
      <c r="M327" s="2">
        <v>0</v>
      </c>
      <c r="N327" s="2">
        <v>25</v>
      </c>
      <c r="O327" s="2">
        <v>0</v>
      </c>
      <c r="P327" s="2">
        <v>0</v>
      </c>
      <c r="Q327" s="2">
        <v>0</v>
      </c>
      <c r="V327" t="s">
        <v>47</v>
      </c>
      <c r="W327" t="s">
        <v>48</v>
      </c>
      <c r="X327" s="2">
        <v>168</v>
      </c>
      <c r="Y327" t="s">
        <v>55</v>
      </c>
      <c r="Z327" t="s">
        <v>731</v>
      </c>
      <c r="AA327" s="2"/>
      <c r="AB327" s="2"/>
      <c r="AC327" s="2">
        <v>0</v>
      </c>
      <c r="AD327" s="2"/>
    </row>
    <row r="328" spans="1:30" x14ac:dyDescent="0.3">
      <c r="A328" t="s">
        <v>618</v>
      </c>
      <c r="B328" t="s">
        <v>617</v>
      </c>
      <c r="C328" t="s">
        <v>732</v>
      </c>
      <c r="D328">
        <v>9577077</v>
      </c>
      <c r="E328" t="s">
        <v>42</v>
      </c>
      <c r="F328">
        <v>2019</v>
      </c>
      <c r="I328" s="2">
        <v>0.41</v>
      </c>
      <c r="J328" s="2">
        <v>0.05</v>
      </c>
      <c r="K328" s="2">
        <v>0.36</v>
      </c>
      <c r="L328" s="2">
        <v>0</v>
      </c>
      <c r="M328" s="2">
        <v>0</v>
      </c>
      <c r="N328" s="2">
        <v>0</v>
      </c>
      <c r="O328" s="2">
        <v>20</v>
      </c>
      <c r="P328" s="2">
        <v>0</v>
      </c>
      <c r="Q328" s="2">
        <v>2</v>
      </c>
      <c r="T328" t="s">
        <v>42</v>
      </c>
      <c r="W328" t="s">
        <v>34</v>
      </c>
      <c r="X328" s="2">
        <v>168</v>
      </c>
      <c r="Y328" t="s">
        <v>55</v>
      </c>
      <c r="Z328" t="s">
        <v>733</v>
      </c>
      <c r="AA328" s="2">
        <v>0</v>
      </c>
      <c r="AB328" s="2">
        <v>0</v>
      </c>
      <c r="AC328" s="2">
        <v>0</v>
      </c>
      <c r="AD328" s="2">
        <v>0</v>
      </c>
    </row>
    <row r="329" spans="1:30" x14ac:dyDescent="0.3">
      <c r="A329" t="s">
        <v>734</v>
      </c>
      <c r="B329" t="s">
        <v>359</v>
      </c>
      <c r="C329" t="s">
        <v>586</v>
      </c>
      <c r="D329">
        <v>6161785</v>
      </c>
      <c r="E329" t="s">
        <v>33</v>
      </c>
      <c r="F329">
        <v>2019</v>
      </c>
      <c r="I329" s="2">
        <v>5</v>
      </c>
      <c r="J329" s="2">
        <v>0.5</v>
      </c>
      <c r="K329" s="2">
        <v>4.5</v>
      </c>
      <c r="L329" s="2">
        <v>0</v>
      </c>
      <c r="M329" s="2">
        <v>0</v>
      </c>
      <c r="N329" s="2">
        <v>0</v>
      </c>
      <c r="O329" s="2">
        <v>45</v>
      </c>
      <c r="P329" s="2">
        <v>0</v>
      </c>
      <c r="Q329" s="2">
        <v>0</v>
      </c>
      <c r="S329" t="s">
        <v>33</v>
      </c>
      <c r="W329" t="s">
        <v>34</v>
      </c>
      <c r="X329" s="2">
        <v>91</v>
      </c>
      <c r="Y329" t="s">
        <v>77</v>
      </c>
      <c r="Z329" t="s">
        <v>733</v>
      </c>
      <c r="AA329" s="2">
        <v>0</v>
      </c>
      <c r="AB329" s="2">
        <v>0</v>
      </c>
      <c r="AC329" s="2">
        <v>0</v>
      </c>
      <c r="AD329" s="2">
        <v>0</v>
      </c>
    </row>
    <row r="330" spans="1:30" x14ac:dyDescent="0.3">
      <c r="A330" t="s">
        <v>275</v>
      </c>
      <c r="B330" t="s">
        <v>555</v>
      </c>
      <c r="C330" t="s">
        <v>735</v>
      </c>
      <c r="D330">
        <v>4396482</v>
      </c>
      <c r="E330" t="s">
        <v>40</v>
      </c>
      <c r="F330">
        <v>2019</v>
      </c>
      <c r="I330" s="2">
        <v>15</v>
      </c>
      <c r="J330" s="2">
        <v>1</v>
      </c>
      <c r="K330" s="2">
        <v>8</v>
      </c>
      <c r="L330" s="2">
        <v>6</v>
      </c>
      <c r="M330" s="2">
        <v>0</v>
      </c>
      <c r="N330" s="2">
        <v>30</v>
      </c>
      <c r="O330" s="2">
        <v>0</v>
      </c>
      <c r="P330" s="2">
        <v>0</v>
      </c>
      <c r="Q330" s="2">
        <v>0</v>
      </c>
      <c r="T330" t="s">
        <v>40</v>
      </c>
      <c r="W330" t="s">
        <v>48</v>
      </c>
      <c r="X330" s="2">
        <v>168</v>
      </c>
      <c r="Y330" t="s">
        <v>125</v>
      </c>
      <c r="Z330" t="s">
        <v>93</v>
      </c>
      <c r="AA330" s="2"/>
      <c r="AB330" s="2"/>
      <c r="AC330" s="2"/>
      <c r="AD330" s="2"/>
    </row>
    <row r="331" spans="1:30" x14ac:dyDescent="0.3">
      <c r="A331" t="s">
        <v>736</v>
      </c>
      <c r="B331" t="s">
        <v>737</v>
      </c>
      <c r="C331" t="s">
        <v>738</v>
      </c>
      <c r="D331">
        <v>9775815</v>
      </c>
      <c r="E331" t="s">
        <v>47</v>
      </c>
      <c r="F331">
        <v>2019</v>
      </c>
      <c r="I331" s="2">
        <v>2.5</v>
      </c>
      <c r="J331" s="2">
        <v>1</v>
      </c>
      <c r="K331" s="2">
        <v>0.5</v>
      </c>
      <c r="L331" s="2">
        <v>0.5</v>
      </c>
      <c r="M331" s="2">
        <v>0.5</v>
      </c>
      <c r="N331" s="2">
        <v>0</v>
      </c>
      <c r="O331" s="2">
        <v>7</v>
      </c>
      <c r="P331" s="2">
        <v>0</v>
      </c>
      <c r="Q331" s="2">
        <v>0</v>
      </c>
      <c r="V331" t="s">
        <v>47</v>
      </c>
      <c r="W331" t="s">
        <v>60</v>
      </c>
      <c r="X331" s="2">
        <v>168</v>
      </c>
      <c r="Y331" t="s">
        <v>739</v>
      </c>
      <c r="Z331" t="s">
        <v>662</v>
      </c>
      <c r="AA331" s="2">
        <v>0</v>
      </c>
      <c r="AB331" s="2">
        <v>0</v>
      </c>
      <c r="AC331" s="2">
        <v>0</v>
      </c>
      <c r="AD331" s="2">
        <v>0</v>
      </c>
    </row>
    <row r="332" spans="1:30" x14ac:dyDescent="0.3">
      <c r="A332" t="s">
        <v>740</v>
      </c>
      <c r="B332" t="s">
        <v>741</v>
      </c>
      <c r="C332" t="s">
        <v>742</v>
      </c>
      <c r="D332">
        <v>6907978</v>
      </c>
      <c r="E332" t="s">
        <v>42</v>
      </c>
      <c r="F332">
        <v>2019</v>
      </c>
      <c r="I332" s="2">
        <v>2.1</v>
      </c>
      <c r="J332" s="2">
        <v>0.1</v>
      </c>
      <c r="K332" s="2">
        <v>2</v>
      </c>
      <c r="L332" s="2">
        <v>0</v>
      </c>
      <c r="M332" s="2">
        <v>0</v>
      </c>
      <c r="N332" s="2">
        <v>1</v>
      </c>
      <c r="O332" s="2">
        <v>0</v>
      </c>
      <c r="P332" s="2">
        <v>0</v>
      </c>
      <c r="Q332" s="2">
        <v>0</v>
      </c>
      <c r="U332" t="s">
        <v>42</v>
      </c>
      <c r="W332" t="s">
        <v>48</v>
      </c>
      <c r="X332" s="2">
        <v>168</v>
      </c>
      <c r="Y332" t="s">
        <v>743</v>
      </c>
      <c r="Z332" t="s">
        <v>159</v>
      </c>
      <c r="AA332" s="2"/>
      <c r="AB332" s="2"/>
      <c r="AC332" s="2"/>
      <c r="AD332" s="2"/>
    </row>
    <row r="333" spans="1:30" x14ac:dyDescent="0.3">
      <c r="A333" t="s">
        <v>744</v>
      </c>
      <c r="B333" t="s">
        <v>741</v>
      </c>
      <c r="C333" t="s">
        <v>745</v>
      </c>
      <c r="D333">
        <v>5312119</v>
      </c>
      <c r="E333" t="s">
        <v>42</v>
      </c>
      <c r="F333">
        <v>2019</v>
      </c>
      <c r="I333" s="2">
        <v>2.9</v>
      </c>
      <c r="J333" s="2">
        <v>0.2</v>
      </c>
      <c r="K333" s="2">
        <v>1.2</v>
      </c>
      <c r="L333" s="2">
        <v>1.5</v>
      </c>
      <c r="M333" s="2">
        <v>0</v>
      </c>
      <c r="N333" s="2">
        <v>5</v>
      </c>
      <c r="O333" s="2">
        <v>0</v>
      </c>
      <c r="P333" s="2">
        <v>0</v>
      </c>
      <c r="Q333" s="2">
        <v>0</v>
      </c>
      <c r="U333" t="s">
        <v>42</v>
      </c>
      <c r="W333" t="s">
        <v>48</v>
      </c>
      <c r="X333" s="2">
        <v>118</v>
      </c>
      <c r="Y333" t="s">
        <v>746</v>
      </c>
      <c r="Z333" t="s">
        <v>159</v>
      </c>
      <c r="AA333" s="2"/>
      <c r="AB333" s="2"/>
      <c r="AC333" s="2"/>
      <c r="AD333" s="2"/>
    </row>
    <row r="334" spans="1:30" x14ac:dyDescent="0.3">
      <c r="A334" t="s">
        <v>747</v>
      </c>
      <c r="B334" t="s">
        <v>267</v>
      </c>
      <c r="C334" t="s">
        <v>271</v>
      </c>
      <c r="D334">
        <v>7663376</v>
      </c>
      <c r="E334" t="s">
        <v>42</v>
      </c>
      <c r="F334">
        <v>2019</v>
      </c>
      <c r="I334" s="2">
        <v>11.5</v>
      </c>
      <c r="J334" s="2">
        <v>0.5</v>
      </c>
      <c r="K334" s="2">
        <v>8</v>
      </c>
      <c r="L334" s="2">
        <v>3</v>
      </c>
      <c r="M334" s="2">
        <v>0</v>
      </c>
      <c r="N334" s="2">
        <v>16</v>
      </c>
      <c r="O334" s="2">
        <v>0</v>
      </c>
      <c r="P334" s="2">
        <v>0</v>
      </c>
      <c r="Q334" s="2">
        <v>0</v>
      </c>
      <c r="U334" t="s">
        <v>42</v>
      </c>
      <c r="W334" t="s">
        <v>48</v>
      </c>
      <c r="X334" s="2">
        <v>168</v>
      </c>
      <c r="Y334" t="s">
        <v>125</v>
      </c>
      <c r="Z334" t="s">
        <v>266</v>
      </c>
      <c r="AA334" s="2">
        <v>0</v>
      </c>
      <c r="AB334" s="2">
        <v>0</v>
      </c>
      <c r="AC334" s="2">
        <v>0</v>
      </c>
      <c r="AD334" s="2">
        <v>0</v>
      </c>
    </row>
    <row r="335" spans="1:30" x14ac:dyDescent="0.3">
      <c r="A335" t="s">
        <v>748</v>
      </c>
      <c r="B335" t="s">
        <v>606</v>
      </c>
      <c r="C335" t="s">
        <v>749</v>
      </c>
      <c r="D335">
        <v>7365832</v>
      </c>
      <c r="E335" t="s">
        <v>44</v>
      </c>
      <c r="F335">
        <v>2019</v>
      </c>
      <c r="I335" s="2">
        <v>1.8</v>
      </c>
      <c r="J335" s="2">
        <v>0.3</v>
      </c>
      <c r="K335" s="2">
        <v>1.5</v>
      </c>
      <c r="L335" s="2">
        <v>0</v>
      </c>
      <c r="M335" s="2">
        <v>0</v>
      </c>
      <c r="N335" s="2">
        <v>0</v>
      </c>
      <c r="O335" s="2">
        <v>0</v>
      </c>
      <c r="P335" s="2">
        <v>20</v>
      </c>
      <c r="Q335" s="2">
        <v>0</v>
      </c>
      <c r="T335" t="s">
        <v>44</v>
      </c>
      <c r="U335" t="s">
        <v>44</v>
      </c>
      <c r="W335" t="s">
        <v>70</v>
      </c>
      <c r="X335" s="2">
        <v>20</v>
      </c>
      <c r="Y335" t="s">
        <v>637</v>
      </c>
      <c r="Z335" t="s">
        <v>159</v>
      </c>
      <c r="AA335" s="2">
        <v>0</v>
      </c>
      <c r="AB335" s="2">
        <v>0</v>
      </c>
      <c r="AC335" s="2">
        <v>0</v>
      </c>
      <c r="AD335" s="2">
        <v>0</v>
      </c>
    </row>
    <row r="336" spans="1:30" x14ac:dyDescent="0.3">
      <c r="A336" t="s">
        <v>750</v>
      </c>
      <c r="B336" t="s">
        <v>193</v>
      </c>
      <c r="C336" t="s">
        <v>751</v>
      </c>
      <c r="D336">
        <v>7263765</v>
      </c>
      <c r="E336" t="s">
        <v>38</v>
      </c>
      <c r="F336">
        <v>2019</v>
      </c>
      <c r="I336" s="2">
        <v>2</v>
      </c>
      <c r="J336" s="2">
        <v>1</v>
      </c>
      <c r="K336" s="2">
        <v>1</v>
      </c>
      <c r="L336" s="2">
        <v>0</v>
      </c>
      <c r="M336" s="2">
        <v>0</v>
      </c>
      <c r="N336" s="2">
        <v>0</v>
      </c>
      <c r="O336" s="2">
        <v>0</v>
      </c>
      <c r="P336" s="2">
        <v>8</v>
      </c>
      <c r="Q336" s="2">
        <v>0</v>
      </c>
      <c r="T336" t="s">
        <v>38</v>
      </c>
      <c r="W336" t="s">
        <v>70</v>
      </c>
      <c r="X336" s="2">
        <v>40</v>
      </c>
      <c r="Y336" t="s">
        <v>195</v>
      </c>
      <c r="Z336" t="s">
        <v>159</v>
      </c>
      <c r="AA336" s="2"/>
      <c r="AB336" s="2"/>
      <c r="AC336" s="2"/>
      <c r="AD336" s="2"/>
    </row>
    <row r="337" spans="1:30" x14ac:dyDescent="0.3">
      <c r="A337" t="s">
        <v>752</v>
      </c>
      <c r="B337" t="s">
        <v>298</v>
      </c>
      <c r="C337" t="s">
        <v>526</v>
      </c>
      <c r="D337">
        <v>7235281</v>
      </c>
      <c r="E337" t="s">
        <v>42</v>
      </c>
      <c r="F337">
        <v>2019</v>
      </c>
      <c r="I337" s="2">
        <v>0.6</v>
      </c>
      <c r="J337" s="2">
        <v>0.2</v>
      </c>
      <c r="K337" s="2">
        <v>0.2</v>
      </c>
      <c r="L337" s="2">
        <v>0</v>
      </c>
      <c r="M337" s="2">
        <v>0.2</v>
      </c>
      <c r="N337" s="2">
        <v>0</v>
      </c>
      <c r="O337" s="2">
        <v>0</v>
      </c>
      <c r="P337" s="2">
        <v>1</v>
      </c>
      <c r="Q337" s="2">
        <v>0</v>
      </c>
      <c r="U337" t="s">
        <v>42</v>
      </c>
      <c r="W337" t="s">
        <v>34</v>
      </c>
      <c r="X337" s="2">
        <v>32.5</v>
      </c>
      <c r="Y337" t="s">
        <v>753</v>
      </c>
      <c r="Z337" t="s">
        <v>50</v>
      </c>
      <c r="AA337" s="2"/>
      <c r="AB337" s="2"/>
      <c r="AC337" s="2"/>
      <c r="AD337" s="2"/>
    </row>
    <row r="338" spans="1:30" x14ac:dyDescent="0.3">
      <c r="A338" t="s">
        <v>57</v>
      </c>
      <c r="B338" t="s">
        <v>58</v>
      </c>
      <c r="C338" t="s">
        <v>754</v>
      </c>
      <c r="D338">
        <v>1201932</v>
      </c>
      <c r="E338" t="s">
        <v>33</v>
      </c>
      <c r="F338">
        <v>2019</v>
      </c>
      <c r="I338" s="2">
        <v>0.45</v>
      </c>
      <c r="J338" s="2">
        <v>0.45</v>
      </c>
      <c r="K338" s="2">
        <v>0</v>
      </c>
      <c r="L338" s="2">
        <v>0</v>
      </c>
      <c r="M338" s="2">
        <v>0</v>
      </c>
      <c r="N338" s="2">
        <v>0</v>
      </c>
      <c r="O338" s="2">
        <v>10</v>
      </c>
      <c r="P338" s="2">
        <v>0</v>
      </c>
      <c r="Q338" s="2">
        <v>0</v>
      </c>
      <c r="U338" t="s">
        <v>33</v>
      </c>
      <c r="W338" t="s">
        <v>70</v>
      </c>
      <c r="X338" s="2">
        <v>16</v>
      </c>
      <c r="Y338" t="s">
        <v>211</v>
      </c>
      <c r="Z338" t="s">
        <v>62</v>
      </c>
      <c r="AA338" s="2"/>
      <c r="AB338" s="2"/>
      <c r="AC338" s="2"/>
      <c r="AD338" s="2"/>
    </row>
    <row r="339" spans="1:30" x14ac:dyDescent="0.3">
      <c r="A339" t="s">
        <v>449</v>
      </c>
      <c r="B339" t="s">
        <v>440</v>
      </c>
      <c r="C339" t="s">
        <v>755</v>
      </c>
      <c r="D339">
        <v>1378201</v>
      </c>
      <c r="E339" t="s">
        <v>42</v>
      </c>
      <c r="F339">
        <v>2019</v>
      </c>
      <c r="I339" s="2">
        <v>1.5</v>
      </c>
      <c r="J339" s="2">
        <v>0.5</v>
      </c>
      <c r="K339" s="2">
        <v>1</v>
      </c>
      <c r="L339" s="2">
        <v>0</v>
      </c>
      <c r="M339" s="2">
        <v>0</v>
      </c>
      <c r="N339" s="2">
        <v>0</v>
      </c>
      <c r="O339" s="2">
        <v>8</v>
      </c>
      <c r="P339" s="2">
        <v>0</v>
      </c>
      <c r="Q339" s="2">
        <v>0</v>
      </c>
      <c r="T339" t="s">
        <v>42</v>
      </c>
      <c r="W339" t="s">
        <v>34</v>
      </c>
      <c r="X339" s="2">
        <v>50</v>
      </c>
      <c r="Y339" t="s">
        <v>451</v>
      </c>
      <c r="Z339" t="s">
        <v>242</v>
      </c>
      <c r="AA339" s="2"/>
      <c r="AB339" s="2"/>
      <c r="AC339" s="2"/>
      <c r="AD339" s="2"/>
    </row>
    <row r="340" spans="1:30" x14ac:dyDescent="0.3">
      <c r="A340" t="s">
        <v>756</v>
      </c>
      <c r="B340" t="s">
        <v>227</v>
      </c>
      <c r="C340" t="s">
        <v>164</v>
      </c>
      <c r="D340">
        <v>6041962</v>
      </c>
      <c r="E340" t="s">
        <v>40</v>
      </c>
      <c r="F340">
        <v>2019</v>
      </c>
      <c r="I340" s="2">
        <v>3.5</v>
      </c>
      <c r="J340" s="2">
        <v>0.5</v>
      </c>
      <c r="K340" s="2">
        <v>3</v>
      </c>
      <c r="L340" s="2">
        <v>0</v>
      </c>
      <c r="M340" s="2">
        <v>0</v>
      </c>
      <c r="N340" s="2">
        <v>0</v>
      </c>
      <c r="O340" s="2">
        <v>0</v>
      </c>
      <c r="P340" s="2">
        <v>10</v>
      </c>
      <c r="Q340" s="2">
        <v>0</v>
      </c>
      <c r="T340" t="s">
        <v>40</v>
      </c>
      <c r="W340" t="s">
        <v>70</v>
      </c>
      <c r="X340" s="2">
        <v>45</v>
      </c>
      <c r="Y340" t="s">
        <v>693</v>
      </c>
      <c r="Z340" t="s">
        <v>159</v>
      </c>
      <c r="AA340" s="2"/>
      <c r="AB340" s="2"/>
      <c r="AC340" s="2"/>
      <c r="AD340" s="2"/>
    </row>
    <row r="341" spans="1:30" x14ac:dyDescent="0.3">
      <c r="A341" t="s">
        <v>757</v>
      </c>
      <c r="B341" t="s">
        <v>656</v>
      </c>
      <c r="C341" t="s">
        <v>758</v>
      </c>
      <c r="D341">
        <v>8477576</v>
      </c>
      <c r="E341" t="s">
        <v>47</v>
      </c>
      <c r="F341">
        <v>2019</v>
      </c>
      <c r="I341" s="2"/>
      <c r="J341" s="2"/>
      <c r="K341" s="2"/>
      <c r="L341" s="2"/>
      <c r="M341" s="2"/>
      <c r="N341" s="2"/>
      <c r="O341" s="2"/>
      <c r="P341" s="2"/>
      <c r="Q341" s="2"/>
      <c r="X341" s="2"/>
      <c r="AA341" s="2"/>
      <c r="AB341" s="2"/>
      <c r="AC341" s="2"/>
      <c r="AD341" s="2"/>
    </row>
    <row r="342" spans="1:30" x14ac:dyDescent="0.3">
      <c r="A342" t="s">
        <v>759</v>
      </c>
      <c r="B342" t="s">
        <v>359</v>
      </c>
      <c r="C342" t="s">
        <v>360</v>
      </c>
      <c r="D342">
        <v>8891712</v>
      </c>
      <c r="E342" t="s">
        <v>33</v>
      </c>
      <c r="F342">
        <v>2019</v>
      </c>
      <c r="I342" s="2"/>
      <c r="J342" s="2"/>
      <c r="K342" s="2"/>
      <c r="L342" s="2"/>
      <c r="M342" s="2"/>
      <c r="N342" s="2"/>
      <c r="O342" s="2"/>
      <c r="P342" s="2"/>
      <c r="Q342" s="2"/>
      <c r="X342" s="2"/>
      <c r="AA342" s="2"/>
      <c r="AB342" s="2"/>
      <c r="AC342" s="2"/>
      <c r="AD342"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2"/>
  <sheetViews>
    <sheetView topLeftCell="A339" workbookViewId="0">
      <pane xSplit="6" topLeftCell="Y1" activePane="topRight" state="frozen"/>
      <selection pane="topRight" activeCell="I1" sqref="I1:Z342"/>
    </sheetView>
  </sheetViews>
  <sheetFormatPr defaultRowHeight="14.4" x14ac:dyDescent="0.3"/>
  <cols>
    <col min="1" max="2" width="40.77734375" customWidth="1"/>
    <col min="3" max="3" width="25.77734375" customWidth="1"/>
    <col min="4" max="5" width="10.77734375" customWidth="1"/>
    <col min="6" max="6" width="5.77734375" customWidth="1"/>
    <col min="7" max="30" width="40.77734375" customWidth="1"/>
  </cols>
  <sheetData>
    <row r="1" spans="1:30" ht="28.8"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x14ac:dyDescent="0.3">
      <c r="A2" t="s">
        <v>30</v>
      </c>
      <c r="B2" t="s">
        <v>31</v>
      </c>
      <c r="C2" t="s">
        <v>32</v>
      </c>
      <c r="D2">
        <v>1840658</v>
      </c>
      <c r="E2" t="s">
        <v>33</v>
      </c>
      <c r="F2">
        <v>2019</v>
      </c>
    </row>
    <row r="3" spans="1:30" x14ac:dyDescent="0.3">
      <c r="A3" t="s">
        <v>30</v>
      </c>
      <c r="B3" t="s">
        <v>31</v>
      </c>
      <c r="C3" t="s">
        <v>37</v>
      </c>
      <c r="D3">
        <v>1840658</v>
      </c>
      <c r="E3" t="s">
        <v>38</v>
      </c>
      <c r="F3">
        <v>2019</v>
      </c>
    </row>
    <row r="4" spans="1:30" x14ac:dyDescent="0.3">
      <c r="A4" t="s">
        <v>30</v>
      </c>
      <c r="B4" t="s">
        <v>31</v>
      </c>
      <c r="C4" t="s">
        <v>39</v>
      </c>
      <c r="D4">
        <v>1840658</v>
      </c>
      <c r="E4" t="s">
        <v>40</v>
      </c>
      <c r="F4">
        <v>2019</v>
      </c>
    </row>
    <row r="5" spans="1:30" x14ac:dyDescent="0.3">
      <c r="A5" t="s">
        <v>30</v>
      </c>
      <c r="B5" t="s">
        <v>31</v>
      </c>
      <c r="C5" t="s">
        <v>41</v>
      </c>
      <c r="D5">
        <v>1840658</v>
      </c>
      <c r="E5" t="s">
        <v>42</v>
      </c>
      <c r="F5">
        <v>2019</v>
      </c>
    </row>
    <row r="6" spans="1:30" x14ac:dyDescent="0.3">
      <c r="A6" t="s">
        <v>30</v>
      </c>
      <c r="B6" t="s">
        <v>31</v>
      </c>
      <c r="C6" t="s">
        <v>43</v>
      </c>
      <c r="D6">
        <v>1840658</v>
      </c>
      <c r="E6" t="s">
        <v>44</v>
      </c>
      <c r="F6">
        <v>2019</v>
      </c>
    </row>
    <row r="7" spans="1:30" x14ac:dyDescent="0.3">
      <c r="A7" t="s">
        <v>45</v>
      </c>
      <c r="B7" t="s">
        <v>45</v>
      </c>
      <c r="C7" t="s">
        <v>46</v>
      </c>
      <c r="D7">
        <v>4461551</v>
      </c>
      <c r="E7" t="s">
        <v>47</v>
      </c>
      <c r="F7">
        <v>2019</v>
      </c>
    </row>
    <row r="8" spans="1:30" x14ac:dyDescent="0.3">
      <c r="A8" t="s">
        <v>51</v>
      </c>
      <c r="B8" t="s">
        <v>52</v>
      </c>
      <c r="C8" t="s">
        <v>53</v>
      </c>
      <c r="D8">
        <v>9097155</v>
      </c>
      <c r="E8" t="s">
        <v>54</v>
      </c>
      <c r="F8">
        <v>2019</v>
      </c>
    </row>
    <row r="9" spans="1:30" x14ac:dyDescent="0.3">
      <c r="A9" t="s">
        <v>57</v>
      </c>
      <c r="B9" t="s">
        <v>58</v>
      </c>
      <c r="C9" t="s">
        <v>59</v>
      </c>
      <c r="D9">
        <v>3454870</v>
      </c>
      <c r="E9" t="s">
        <v>47</v>
      </c>
      <c r="F9">
        <v>2019</v>
      </c>
    </row>
    <row r="10" spans="1:30" x14ac:dyDescent="0.3">
      <c r="A10" t="s">
        <v>63</v>
      </c>
      <c r="B10" t="s">
        <v>31</v>
      </c>
      <c r="C10" t="s">
        <v>64</v>
      </c>
      <c r="D10">
        <v>5376966</v>
      </c>
      <c r="E10" t="s">
        <v>38</v>
      </c>
      <c r="F10">
        <v>2019</v>
      </c>
    </row>
    <row r="11" spans="1:30" x14ac:dyDescent="0.3">
      <c r="A11" t="s">
        <v>63</v>
      </c>
      <c r="B11" t="s">
        <v>31</v>
      </c>
      <c r="C11" t="s">
        <v>66</v>
      </c>
      <c r="D11">
        <v>5376966</v>
      </c>
      <c r="E11" t="s">
        <v>67</v>
      </c>
      <c r="F11">
        <v>2019</v>
      </c>
    </row>
    <row r="12" spans="1:30" x14ac:dyDescent="0.3">
      <c r="A12" t="s">
        <v>68</v>
      </c>
      <c r="B12" t="s">
        <v>31</v>
      </c>
      <c r="C12" t="s">
        <v>69</v>
      </c>
      <c r="D12">
        <v>2886510</v>
      </c>
      <c r="E12" t="s">
        <v>38</v>
      </c>
      <c r="F12">
        <v>2019</v>
      </c>
    </row>
    <row r="13" spans="1:30" x14ac:dyDescent="0.3">
      <c r="A13" t="s">
        <v>72</v>
      </c>
      <c r="B13" t="s">
        <v>31</v>
      </c>
      <c r="C13" t="s">
        <v>73</v>
      </c>
      <c r="D13">
        <v>2813024</v>
      </c>
      <c r="E13" t="s">
        <v>38</v>
      </c>
      <c r="F13">
        <v>2019</v>
      </c>
      <c r="K13" t="s">
        <v>776</v>
      </c>
    </row>
    <row r="14" spans="1:30" x14ac:dyDescent="0.3">
      <c r="A14" t="s">
        <v>75</v>
      </c>
      <c r="B14" t="s">
        <v>31</v>
      </c>
      <c r="C14" t="s">
        <v>76</v>
      </c>
      <c r="D14">
        <v>1236570</v>
      </c>
      <c r="E14" t="s">
        <v>38</v>
      </c>
      <c r="F14">
        <v>2019</v>
      </c>
    </row>
    <row r="15" spans="1:30" x14ac:dyDescent="0.3">
      <c r="A15" t="s">
        <v>72</v>
      </c>
      <c r="B15" t="s">
        <v>31</v>
      </c>
      <c r="C15" t="s">
        <v>79</v>
      </c>
      <c r="D15">
        <v>4699567</v>
      </c>
      <c r="E15" t="s">
        <v>38</v>
      </c>
      <c r="F15">
        <v>2019</v>
      </c>
    </row>
    <row r="16" spans="1:30" x14ac:dyDescent="0.3">
      <c r="A16" t="s">
        <v>72</v>
      </c>
      <c r="B16" t="s">
        <v>31</v>
      </c>
      <c r="C16" t="s">
        <v>81</v>
      </c>
      <c r="D16">
        <v>1968420</v>
      </c>
      <c r="E16" t="s">
        <v>38</v>
      </c>
      <c r="F16">
        <v>2019</v>
      </c>
      <c r="P16" t="s">
        <v>777</v>
      </c>
    </row>
    <row r="17" spans="1:11" x14ac:dyDescent="0.3">
      <c r="A17" t="s">
        <v>72</v>
      </c>
      <c r="B17" t="s">
        <v>31</v>
      </c>
      <c r="C17" t="s">
        <v>82</v>
      </c>
      <c r="D17">
        <v>7832444</v>
      </c>
      <c r="E17" t="s">
        <v>38</v>
      </c>
      <c r="F17">
        <v>2019</v>
      </c>
    </row>
    <row r="18" spans="1:11" x14ac:dyDescent="0.3">
      <c r="A18" t="s">
        <v>84</v>
      </c>
      <c r="B18" t="s">
        <v>31</v>
      </c>
      <c r="C18" t="s">
        <v>85</v>
      </c>
      <c r="D18">
        <v>6585534</v>
      </c>
      <c r="E18" t="s">
        <v>47</v>
      </c>
      <c r="F18">
        <v>2019</v>
      </c>
    </row>
    <row r="19" spans="1:11" x14ac:dyDescent="0.3">
      <c r="A19" t="s">
        <v>86</v>
      </c>
      <c r="B19" t="s">
        <v>87</v>
      </c>
      <c r="C19" t="s">
        <v>88</v>
      </c>
      <c r="D19">
        <v>1356155</v>
      </c>
      <c r="E19" t="s">
        <v>89</v>
      </c>
      <c r="F19">
        <v>2019</v>
      </c>
    </row>
    <row r="20" spans="1:11" x14ac:dyDescent="0.3">
      <c r="A20" t="s">
        <v>91</v>
      </c>
      <c r="B20" t="s">
        <v>87</v>
      </c>
      <c r="C20" t="s">
        <v>92</v>
      </c>
      <c r="D20">
        <v>5894253</v>
      </c>
      <c r="E20" t="s">
        <v>44</v>
      </c>
      <c r="F20">
        <v>2019</v>
      </c>
    </row>
    <row r="21" spans="1:11" x14ac:dyDescent="0.3">
      <c r="A21" t="s">
        <v>94</v>
      </c>
      <c r="B21" t="s">
        <v>95</v>
      </c>
      <c r="C21" t="s">
        <v>96</v>
      </c>
      <c r="D21">
        <v>1671513</v>
      </c>
      <c r="E21" t="s">
        <v>97</v>
      </c>
      <c r="F21">
        <v>2019</v>
      </c>
    </row>
    <row r="22" spans="1:11" x14ac:dyDescent="0.3">
      <c r="A22" t="s">
        <v>99</v>
      </c>
      <c r="B22" t="s">
        <v>99</v>
      </c>
      <c r="C22" t="s">
        <v>100</v>
      </c>
      <c r="D22">
        <v>1272659</v>
      </c>
      <c r="E22" t="s">
        <v>101</v>
      </c>
      <c r="F22">
        <v>2019</v>
      </c>
    </row>
    <row r="23" spans="1:11" x14ac:dyDescent="0.3">
      <c r="A23" t="s">
        <v>104</v>
      </c>
      <c r="B23" t="s">
        <v>105</v>
      </c>
      <c r="C23" t="s">
        <v>96</v>
      </c>
      <c r="D23">
        <v>6697882</v>
      </c>
      <c r="E23" t="s">
        <v>97</v>
      </c>
      <c r="F23">
        <v>2019</v>
      </c>
    </row>
    <row r="24" spans="1:11" x14ac:dyDescent="0.3">
      <c r="A24" t="s">
        <v>106</v>
      </c>
      <c r="B24" t="s">
        <v>107</v>
      </c>
      <c r="C24" t="s">
        <v>108</v>
      </c>
      <c r="D24">
        <v>5204562</v>
      </c>
      <c r="E24" t="s">
        <v>109</v>
      </c>
      <c r="F24">
        <v>2019</v>
      </c>
    </row>
    <row r="25" spans="1:11" x14ac:dyDescent="0.3">
      <c r="A25" t="s">
        <v>110</v>
      </c>
      <c r="B25" t="s">
        <v>111</v>
      </c>
      <c r="C25" t="s">
        <v>112</v>
      </c>
      <c r="D25">
        <v>9196018</v>
      </c>
      <c r="E25" t="s">
        <v>40</v>
      </c>
      <c r="F25">
        <v>2019</v>
      </c>
    </row>
    <row r="26" spans="1:11" x14ac:dyDescent="0.3">
      <c r="A26" t="s">
        <v>113</v>
      </c>
      <c r="B26" t="s">
        <v>113</v>
      </c>
      <c r="C26" t="s">
        <v>114</v>
      </c>
      <c r="D26">
        <v>5175408</v>
      </c>
      <c r="E26" t="s">
        <v>115</v>
      </c>
      <c r="F26">
        <v>2019</v>
      </c>
    </row>
    <row r="27" spans="1:11" x14ac:dyDescent="0.3">
      <c r="A27" t="s">
        <v>113</v>
      </c>
      <c r="B27" t="s">
        <v>113</v>
      </c>
      <c r="C27" t="s">
        <v>116</v>
      </c>
      <c r="D27">
        <v>2015983</v>
      </c>
      <c r="E27" t="s">
        <v>115</v>
      </c>
      <c r="F27">
        <v>2019</v>
      </c>
    </row>
    <row r="28" spans="1:11" x14ac:dyDescent="0.3">
      <c r="A28" t="s">
        <v>118</v>
      </c>
      <c r="B28" t="s">
        <v>118</v>
      </c>
      <c r="C28" t="s">
        <v>119</v>
      </c>
      <c r="D28">
        <v>4753225</v>
      </c>
      <c r="E28" t="s">
        <v>120</v>
      </c>
      <c r="F28">
        <v>2019</v>
      </c>
    </row>
    <row r="29" spans="1:11" x14ac:dyDescent="0.3">
      <c r="A29" t="s">
        <v>121</v>
      </c>
      <c r="B29" t="s">
        <v>121</v>
      </c>
      <c r="C29" t="s">
        <v>122</v>
      </c>
      <c r="D29">
        <v>2801353</v>
      </c>
      <c r="E29" t="s">
        <v>33</v>
      </c>
      <c r="F29">
        <v>2019</v>
      </c>
      <c r="K29" t="s">
        <v>778</v>
      </c>
    </row>
    <row r="30" spans="1:11" x14ac:dyDescent="0.3">
      <c r="A30" t="s">
        <v>123</v>
      </c>
      <c r="B30" t="s">
        <v>123</v>
      </c>
      <c r="C30" t="s">
        <v>124</v>
      </c>
      <c r="D30">
        <v>9688838</v>
      </c>
      <c r="E30" t="s">
        <v>42</v>
      </c>
      <c r="F30">
        <v>2019</v>
      </c>
    </row>
    <row r="31" spans="1:11" x14ac:dyDescent="0.3">
      <c r="A31" t="s">
        <v>126</v>
      </c>
      <c r="B31" t="s">
        <v>126</v>
      </c>
      <c r="C31" t="s">
        <v>127</v>
      </c>
      <c r="D31">
        <v>4721932</v>
      </c>
      <c r="E31" t="s">
        <v>47</v>
      </c>
      <c r="F31">
        <v>2019</v>
      </c>
    </row>
    <row r="32" spans="1:11" x14ac:dyDescent="0.3">
      <c r="A32" t="s">
        <v>129</v>
      </c>
      <c r="B32" t="s">
        <v>130</v>
      </c>
      <c r="C32" t="s">
        <v>131</v>
      </c>
      <c r="D32">
        <v>7566271</v>
      </c>
      <c r="E32" t="s">
        <v>33</v>
      </c>
      <c r="F32">
        <v>2019</v>
      </c>
    </row>
    <row r="33" spans="1:27" x14ac:dyDescent="0.3">
      <c r="A33" t="s">
        <v>129</v>
      </c>
      <c r="B33" t="s">
        <v>130</v>
      </c>
      <c r="C33" t="s">
        <v>132</v>
      </c>
      <c r="D33">
        <v>7566271</v>
      </c>
      <c r="E33" t="s">
        <v>38</v>
      </c>
      <c r="F33">
        <v>2019</v>
      </c>
    </row>
    <row r="34" spans="1:27" x14ac:dyDescent="0.3">
      <c r="A34" t="s">
        <v>129</v>
      </c>
      <c r="B34" t="s">
        <v>130</v>
      </c>
      <c r="C34" t="s">
        <v>133</v>
      </c>
      <c r="D34">
        <v>7566271</v>
      </c>
      <c r="E34" t="s">
        <v>134</v>
      </c>
      <c r="F34">
        <v>2019</v>
      </c>
    </row>
    <row r="35" spans="1:27" x14ac:dyDescent="0.3">
      <c r="A35" t="s">
        <v>129</v>
      </c>
      <c r="B35" t="s">
        <v>130</v>
      </c>
      <c r="C35" t="s">
        <v>135</v>
      </c>
      <c r="D35">
        <v>7566271</v>
      </c>
      <c r="E35" t="s">
        <v>136</v>
      </c>
      <c r="F35">
        <v>2019</v>
      </c>
    </row>
    <row r="36" spans="1:27" x14ac:dyDescent="0.3">
      <c r="A36" t="s">
        <v>137</v>
      </c>
      <c r="B36" t="s">
        <v>138</v>
      </c>
      <c r="C36" t="s">
        <v>139</v>
      </c>
      <c r="D36">
        <v>8979890</v>
      </c>
      <c r="E36" t="s">
        <v>33</v>
      </c>
      <c r="F36">
        <v>2019</v>
      </c>
    </row>
    <row r="37" spans="1:27" x14ac:dyDescent="0.3">
      <c r="A37" t="s">
        <v>142</v>
      </c>
      <c r="B37" t="s">
        <v>138</v>
      </c>
      <c r="C37" t="s">
        <v>143</v>
      </c>
      <c r="D37">
        <v>1622964</v>
      </c>
      <c r="E37" t="s">
        <v>33</v>
      </c>
      <c r="F37">
        <v>2019</v>
      </c>
    </row>
    <row r="38" spans="1:27" x14ac:dyDescent="0.3">
      <c r="A38" t="s">
        <v>145</v>
      </c>
      <c r="B38" t="s">
        <v>146</v>
      </c>
      <c r="C38" t="s">
        <v>147</v>
      </c>
      <c r="D38">
        <v>8350990</v>
      </c>
      <c r="E38" t="s">
        <v>40</v>
      </c>
      <c r="F38">
        <v>2019</v>
      </c>
      <c r="K38" t="s">
        <v>779</v>
      </c>
      <c r="P38" t="s">
        <v>780</v>
      </c>
      <c r="X38" t="s">
        <v>781</v>
      </c>
      <c r="AA38" t="s">
        <v>782</v>
      </c>
    </row>
    <row r="39" spans="1:27" x14ac:dyDescent="0.3">
      <c r="A39" t="s">
        <v>150</v>
      </c>
      <c r="B39" t="s">
        <v>151</v>
      </c>
      <c r="C39" t="s">
        <v>152</v>
      </c>
      <c r="D39">
        <v>8382823</v>
      </c>
      <c r="E39" t="s">
        <v>33</v>
      </c>
      <c r="F39">
        <v>2019</v>
      </c>
    </row>
    <row r="40" spans="1:27" x14ac:dyDescent="0.3">
      <c r="A40" t="s">
        <v>154</v>
      </c>
      <c r="B40" t="s">
        <v>155</v>
      </c>
      <c r="C40" t="s">
        <v>156</v>
      </c>
      <c r="D40">
        <v>8090757</v>
      </c>
      <c r="E40" t="s">
        <v>157</v>
      </c>
      <c r="F40">
        <v>2019</v>
      </c>
      <c r="G40" t="s">
        <v>783</v>
      </c>
      <c r="J40" t="s">
        <v>784</v>
      </c>
      <c r="K40" t="s">
        <v>784</v>
      </c>
    </row>
    <row r="41" spans="1:27" x14ac:dyDescent="0.3">
      <c r="A41" t="s">
        <v>160</v>
      </c>
      <c r="B41" t="s">
        <v>155</v>
      </c>
      <c r="C41" t="s">
        <v>41</v>
      </c>
      <c r="D41">
        <v>6447139</v>
      </c>
      <c r="E41" t="s">
        <v>42</v>
      </c>
      <c r="F41">
        <v>2019</v>
      </c>
      <c r="G41" t="s">
        <v>785</v>
      </c>
      <c r="J41" t="s">
        <v>786</v>
      </c>
    </row>
    <row r="42" spans="1:27" x14ac:dyDescent="0.3">
      <c r="A42" t="s">
        <v>161</v>
      </c>
      <c r="B42" t="s">
        <v>162</v>
      </c>
      <c r="C42" t="s">
        <v>163</v>
      </c>
      <c r="D42">
        <v>1961902</v>
      </c>
      <c r="E42" t="s">
        <v>40</v>
      </c>
      <c r="F42">
        <v>2019</v>
      </c>
    </row>
    <row r="43" spans="1:27" x14ac:dyDescent="0.3">
      <c r="A43" t="s">
        <v>161</v>
      </c>
      <c r="B43" t="s">
        <v>162</v>
      </c>
      <c r="C43" t="s">
        <v>164</v>
      </c>
      <c r="D43">
        <v>1961902</v>
      </c>
      <c r="E43" t="s">
        <v>40</v>
      </c>
      <c r="F43">
        <v>2019</v>
      </c>
    </row>
    <row r="44" spans="1:27" x14ac:dyDescent="0.3">
      <c r="A44" t="s">
        <v>161</v>
      </c>
      <c r="B44" t="s">
        <v>162</v>
      </c>
      <c r="C44" t="s">
        <v>166</v>
      </c>
      <c r="D44">
        <v>2499134</v>
      </c>
      <c r="E44" t="s">
        <v>40</v>
      </c>
      <c r="F44">
        <v>2019</v>
      </c>
    </row>
    <row r="45" spans="1:27" x14ac:dyDescent="0.3">
      <c r="A45" t="s">
        <v>161</v>
      </c>
      <c r="B45" t="s">
        <v>162</v>
      </c>
      <c r="C45" t="s">
        <v>167</v>
      </c>
      <c r="D45">
        <v>1441233</v>
      </c>
      <c r="E45" t="s">
        <v>40</v>
      </c>
      <c r="F45">
        <v>2019</v>
      </c>
      <c r="N45" t="s">
        <v>787</v>
      </c>
    </row>
    <row r="46" spans="1:27" x14ac:dyDescent="0.3">
      <c r="A46" t="s">
        <v>168</v>
      </c>
      <c r="B46" t="s">
        <v>169</v>
      </c>
      <c r="C46" t="s">
        <v>170</v>
      </c>
      <c r="D46">
        <v>7702105</v>
      </c>
      <c r="E46" t="s">
        <v>171</v>
      </c>
      <c r="F46">
        <v>2019</v>
      </c>
    </row>
    <row r="47" spans="1:27" x14ac:dyDescent="0.3">
      <c r="A47" t="s">
        <v>173</v>
      </c>
      <c r="B47" t="s">
        <v>174</v>
      </c>
      <c r="C47" t="s">
        <v>175</v>
      </c>
      <c r="D47">
        <v>5141443</v>
      </c>
      <c r="E47" t="s">
        <v>176</v>
      </c>
      <c r="F47">
        <v>2019</v>
      </c>
    </row>
    <row r="48" spans="1:27" x14ac:dyDescent="0.3">
      <c r="A48" t="s">
        <v>168</v>
      </c>
      <c r="B48" t="s">
        <v>178</v>
      </c>
      <c r="C48" t="s">
        <v>108</v>
      </c>
      <c r="D48">
        <v>8522302</v>
      </c>
      <c r="E48" t="s">
        <v>109</v>
      </c>
      <c r="F48">
        <v>2019</v>
      </c>
    </row>
    <row r="49" spans="1:12" x14ac:dyDescent="0.3">
      <c r="A49" t="s">
        <v>168</v>
      </c>
      <c r="B49" t="s">
        <v>179</v>
      </c>
      <c r="C49" t="s">
        <v>64</v>
      </c>
      <c r="D49">
        <v>9735411</v>
      </c>
      <c r="E49" t="s">
        <v>38</v>
      </c>
      <c r="F49">
        <v>2019</v>
      </c>
    </row>
    <row r="50" spans="1:12" x14ac:dyDescent="0.3">
      <c r="A50" t="s">
        <v>180</v>
      </c>
      <c r="B50" t="s">
        <v>179</v>
      </c>
      <c r="C50" t="s">
        <v>181</v>
      </c>
      <c r="D50">
        <v>4309907</v>
      </c>
      <c r="E50" t="s">
        <v>38</v>
      </c>
      <c r="F50">
        <v>2019</v>
      </c>
    </row>
    <row r="51" spans="1:12" x14ac:dyDescent="0.3">
      <c r="A51" t="s">
        <v>183</v>
      </c>
      <c r="B51" t="s">
        <v>179</v>
      </c>
      <c r="C51" t="s">
        <v>184</v>
      </c>
      <c r="D51">
        <v>5792625</v>
      </c>
      <c r="E51" t="s">
        <v>33</v>
      </c>
      <c r="F51">
        <v>2019</v>
      </c>
    </row>
    <row r="52" spans="1:12" x14ac:dyDescent="0.3">
      <c r="A52" t="s">
        <v>185</v>
      </c>
      <c r="B52" t="s">
        <v>179</v>
      </c>
      <c r="C52" t="s">
        <v>186</v>
      </c>
      <c r="D52">
        <v>6191102</v>
      </c>
      <c r="E52" t="s">
        <v>40</v>
      </c>
      <c r="F52">
        <v>2019</v>
      </c>
    </row>
    <row r="53" spans="1:12" x14ac:dyDescent="0.3">
      <c r="A53" t="s">
        <v>187</v>
      </c>
      <c r="B53" t="s">
        <v>179</v>
      </c>
      <c r="C53" t="s">
        <v>188</v>
      </c>
      <c r="D53">
        <v>9684449</v>
      </c>
      <c r="E53" t="s">
        <v>44</v>
      </c>
      <c r="F53">
        <v>2019</v>
      </c>
    </row>
    <row r="54" spans="1:12" x14ac:dyDescent="0.3">
      <c r="A54" t="s">
        <v>189</v>
      </c>
      <c r="B54" t="s">
        <v>179</v>
      </c>
      <c r="C54" t="s">
        <v>190</v>
      </c>
      <c r="D54">
        <v>7268793</v>
      </c>
      <c r="E54" t="s">
        <v>38</v>
      </c>
      <c r="F54">
        <v>2019</v>
      </c>
    </row>
    <row r="55" spans="1:12" x14ac:dyDescent="0.3">
      <c r="A55" t="s">
        <v>192</v>
      </c>
      <c r="B55" t="s">
        <v>193</v>
      </c>
      <c r="C55" t="s">
        <v>194</v>
      </c>
      <c r="D55">
        <v>3595008</v>
      </c>
      <c r="E55" t="s">
        <v>38</v>
      </c>
      <c r="F55">
        <v>2019</v>
      </c>
    </row>
    <row r="56" spans="1:12" x14ac:dyDescent="0.3">
      <c r="A56" t="s">
        <v>197</v>
      </c>
      <c r="B56" t="s">
        <v>193</v>
      </c>
      <c r="C56" t="s">
        <v>198</v>
      </c>
      <c r="D56">
        <v>7846871</v>
      </c>
      <c r="E56" t="s">
        <v>38</v>
      </c>
      <c r="F56">
        <v>2019</v>
      </c>
    </row>
    <row r="57" spans="1:12" x14ac:dyDescent="0.3">
      <c r="A57" t="s">
        <v>200</v>
      </c>
      <c r="B57" t="s">
        <v>200</v>
      </c>
      <c r="C57" t="s">
        <v>201</v>
      </c>
      <c r="D57">
        <v>6581899</v>
      </c>
      <c r="E57" t="s">
        <v>136</v>
      </c>
      <c r="F57">
        <v>2019</v>
      </c>
      <c r="K57" t="s">
        <v>788</v>
      </c>
    </row>
    <row r="58" spans="1:12" x14ac:dyDescent="0.3">
      <c r="A58" t="s">
        <v>202</v>
      </c>
      <c r="B58" t="s">
        <v>202</v>
      </c>
      <c r="C58" t="s">
        <v>175</v>
      </c>
      <c r="D58">
        <v>4878719</v>
      </c>
      <c r="E58" t="s">
        <v>176</v>
      </c>
      <c r="F58">
        <v>2019</v>
      </c>
    </row>
    <row r="59" spans="1:12" x14ac:dyDescent="0.3">
      <c r="A59" t="s">
        <v>202</v>
      </c>
      <c r="B59" t="s">
        <v>202</v>
      </c>
      <c r="C59" t="s">
        <v>203</v>
      </c>
      <c r="D59">
        <v>5344327</v>
      </c>
      <c r="E59" t="s">
        <v>176</v>
      </c>
      <c r="F59">
        <v>2019</v>
      </c>
    </row>
    <row r="60" spans="1:12" x14ac:dyDescent="0.3">
      <c r="A60" t="s">
        <v>204</v>
      </c>
      <c r="B60" t="s">
        <v>205</v>
      </c>
      <c r="C60" t="s">
        <v>206</v>
      </c>
      <c r="D60">
        <v>3619533</v>
      </c>
      <c r="E60" t="s">
        <v>207</v>
      </c>
      <c r="F60">
        <v>2019</v>
      </c>
    </row>
    <row r="61" spans="1:12" x14ac:dyDescent="0.3">
      <c r="A61" t="s">
        <v>209</v>
      </c>
      <c r="B61" t="s">
        <v>209</v>
      </c>
      <c r="C61" t="s">
        <v>203</v>
      </c>
      <c r="D61">
        <v>8982230</v>
      </c>
      <c r="E61" t="s">
        <v>176</v>
      </c>
      <c r="F61">
        <v>2019</v>
      </c>
      <c r="K61" t="s">
        <v>789</v>
      </c>
      <c r="L61" t="s">
        <v>790</v>
      </c>
    </row>
    <row r="62" spans="1:12" x14ac:dyDescent="0.3">
      <c r="A62" t="s">
        <v>57</v>
      </c>
      <c r="B62" t="s">
        <v>58</v>
      </c>
      <c r="C62" t="s">
        <v>210</v>
      </c>
      <c r="D62">
        <v>1201932</v>
      </c>
      <c r="E62" t="s">
        <v>38</v>
      </c>
      <c r="F62">
        <v>2019</v>
      </c>
    </row>
    <row r="63" spans="1:12" x14ac:dyDescent="0.3">
      <c r="A63" t="s">
        <v>212</v>
      </c>
      <c r="B63" t="s">
        <v>58</v>
      </c>
      <c r="C63" t="s">
        <v>213</v>
      </c>
      <c r="D63">
        <v>1537615</v>
      </c>
      <c r="E63" t="s">
        <v>33</v>
      </c>
      <c r="F63">
        <v>2019</v>
      </c>
    </row>
    <row r="64" spans="1:12" x14ac:dyDescent="0.3">
      <c r="A64" t="s">
        <v>212</v>
      </c>
      <c r="B64" t="s">
        <v>58</v>
      </c>
      <c r="C64" t="s">
        <v>214</v>
      </c>
      <c r="D64">
        <v>1537615</v>
      </c>
      <c r="E64" t="s">
        <v>38</v>
      </c>
      <c r="F64">
        <v>2019</v>
      </c>
    </row>
    <row r="65" spans="1:25" x14ac:dyDescent="0.3">
      <c r="A65" t="s">
        <v>212</v>
      </c>
      <c r="B65" t="s">
        <v>58</v>
      </c>
      <c r="C65" t="s">
        <v>215</v>
      </c>
      <c r="D65">
        <v>1537615</v>
      </c>
      <c r="E65" t="s">
        <v>40</v>
      </c>
      <c r="F65">
        <v>2019</v>
      </c>
    </row>
    <row r="66" spans="1:25" x14ac:dyDescent="0.3">
      <c r="A66" t="s">
        <v>212</v>
      </c>
      <c r="B66" t="s">
        <v>58</v>
      </c>
      <c r="C66" t="s">
        <v>216</v>
      </c>
      <c r="D66">
        <v>1537615</v>
      </c>
      <c r="E66" t="s">
        <v>44</v>
      </c>
      <c r="F66">
        <v>2019</v>
      </c>
    </row>
    <row r="67" spans="1:25" x14ac:dyDescent="0.3">
      <c r="A67" t="s">
        <v>217</v>
      </c>
      <c r="B67" t="s">
        <v>58</v>
      </c>
      <c r="C67" t="s">
        <v>218</v>
      </c>
      <c r="D67">
        <v>5814347</v>
      </c>
      <c r="E67" t="s">
        <v>38</v>
      </c>
      <c r="F67">
        <v>2019</v>
      </c>
    </row>
    <row r="68" spans="1:25" x14ac:dyDescent="0.3">
      <c r="A68" t="s">
        <v>221</v>
      </c>
      <c r="B68" t="s">
        <v>222</v>
      </c>
      <c r="C68" t="s">
        <v>223</v>
      </c>
      <c r="D68">
        <v>6684022</v>
      </c>
      <c r="E68" t="s">
        <v>224</v>
      </c>
      <c r="F68">
        <v>2019</v>
      </c>
      <c r="G68" t="s">
        <v>791</v>
      </c>
    </row>
    <row r="69" spans="1:25" x14ac:dyDescent="0.3">
      <c r="A69" t="s">
        <v>226</v>
      </c>
      <c r="B69" t="s">
        <v>227</v>
      </c>
      <c r="C69" t="s">
        <v>228</v>
      </c>
      <c r="D69">
        <v>8051895</v>
      </c>
      <c r="E69" t="s">
        <v>40</v>
      </c>
      <c r="F69">
        <v>2019</v>
      </c>
    </row>
    <row r="70" spans="1:25" x14ac:dyDescent="0.3">
      <c r="A70" t="s">
        <v>229</v>
      </c>
      <c r="B70" t="s">
        <v>230</v>
      </c>
      <c r="C70" t="s">
        <v>231</v>
      </c>
      <c r="D70">
        <v>9223303</v>
      </c>
      <c r="E70" t="s">
        <v>44</v>
      </c>
      <c r="F70">
        <v>2019</v>
      </c>
    </row>
    <row r="71" spans="1:25" x14ac:dyDescent="0.3">
      <c r="A71" t="s">
        <v>230</v>
      </c>
      <c r="B71" t="s">
        <v>230</v>
      </c>
      <c r="C71" t="s">
        <v>233</v>
      </c>
      <c r="D71">
        <v>5539112</v>
      </c>
      <c r="E71" t="s">
        <v>234</v>
      </c>
      <c r="F71">
        <v>2019</v>
      </c>
      <c r="J71" t="s">
        <v>792</v>
      </c>
      <c r="K71" t="s">
        <v>793</v>
      </c>
      <c r="P71" t="s">
        <v>794</v>
      </c>
      <c r="Y71" t="s">
        <v>795</v>
      </c>
    </row>
    <row r="72" spans="1:25" x14ac:dyDescent="0.3">
      <c r="A72" t="s">
        <v>229</v>
      </c>
      <c r="B72" t="s">
        <v>230</v>
      </c>
      <c r="C72" t="s">
        <v>236</v>
      </c>
      <c r="D72">
        <v>7218817</v>
      </c>
      <c r="E72" t="s">
        <v>234</v>
      </c>
      <c r="F72">
        <v>2019</v>
      </c>
      <c r="J72" t="s">
        <v>796</v>
      </c>
      <c r="K72" t="s">
        <v>797</v>
      </c>
      <c r="O72" t="s">
        <v>798</v>
      </c>
    </row>
    <row r="73" spans="1:25" x14ac:dyDescent="0.3">
      <c r="A73" t="s">
        <v>239</v>
      </c>
      <c r="B73" t="s">
        <v>240</v>
      </c>
      <c r="C73" t="s">
        <v>241</v>
      </c>
      <c r="D73">
        <v>3741470</v>
      </c>
      <c r="E73" t="s">
        <v>44</v>
      </c>
      <c r="F73">
        <v>2019</v>
      </c>
    </row>
    <row r="74" spans="1:25" x14ac:dyDescent="0.3">
      <c r="A74" t="s">
        <v>239</v>
      </c>
      <c r="B74" t="s">
        <v>240</v>
      </c>
      <c r="C74" t="s">
        <v>243</v>
      </c>
      <c r="D74">
        <v>3741470</v>
      </c>
      <c r="E74" t="s">
        <v>44</v>
      </c>
      <c r="F74">
        <v>2019</v>
      </c>
    </row>
    <row r="75" spans="1:25" x14ac:dyDescent="0.3">
      <c r="A75" t="s">
        <v>244</v>
      </c>
      <c r="B75" t="s">
        <v>240</v>
      </c>
      <c r="C75" t="s">
        <v>245</v>
      </c>
      <c r="D75">
        <v>6948137</v>
      </c>
      <c r="E75" t="s">
        <v>33</v>
      </c>
      <c r="F75">
        <v>2019</v>
      </c>
    </row>
    <row r="76" spans="1:25" x14ac:dyDescent="0.3">
      <c r="A76" t="s">
        <v>244</v>
      </c>
      <c r="B76" t="s">
        <v>240</v>
      </c>
      <c r="C76" t="s">
        <v>247</v>
      </c>
      <c r="D76">
        <v>6948137</v>
      </c>
      <c r="E76" t="s">
        <v>40</v>
      </c>
      <c r="F76">
        <v>2019</v>
      </c>
    </row>
    <row r="77" spans="1:25" x14ac:dyDescent="0.3">
      <c r="A77" t="s">
        <v>248</v>
      </c>
      <c r="B77" t="s">
        <v>240</v>
      </c>
      <c r="C77" t="s">
        <v>249</v>
      </c>
      <c r="D77">
        <v>8172268</v>
      </c>
      <c r="E77" t="s">
        <v>38</v>
      </c>
      <c r="F77">
        <v>2019</v>
      </c>
    </row>
    <row r="78" spans="1:25" x14ac:dyDescent="0.3">
      <c r="A78" t="s">
        <v>250</v>
      </c>
      <c r="B78" t="s">
        <v>251</v>
      </c>
      <c r="C78" t="s">
        <v>252</v>
      </c>
      <c r="D78">
        <v>4441304</v>
      </c>
      <c r="E78" t="s">
        <v>47</v>
      </c>
      <c r="F78">
        <v>2019</v>
      </c>
    </row>
    <row r="79" spans="1:25" x14ac:dyDescent="0.3">
      <c r="A79" t="s">
        <v>255</v>
      </c>
      <c r="B79" t="s">
        <v>255</v>
      </c>
      <c r="C79" t="s">
        <v>256</v>
      </c>
      <c r="D79">
        <v>9264829</v>
      </c>
      <c r="E79" t="s">
        <v>47</v>
      </c>
      <c r="F79">
        <v>2019</v>
      </c>
    </row>
    <row r="80" spans="1:25" x14ac:dyDescent="0.3">
      <c r="A80" t="s">
        <v>255</v>
      </c>
      <c r="B80" t="s">
        <v>255</v>
      </c>
      <c r="C80" t="s">
        <v>258</v>
      </c>
      <c r="D80">
        <v>9223411</v>
      </c>
      <c r="E80" t="s">
        <v>47</v>
      </c>
      <c r="F80">
        <v>2019</v>
      </c>
    </row>
    <row r="81" spans="1:25" x14ac:dyDescent="0.3">
      <c r="A81" t="s">
        <v>259</v>
      </c>
      <c r="B81" t="s">
        <v>260</v>
      </c>
      <c r="C81" t="s">
        <v>261</v>
      </c>
      <c r="D81">
        <v>6232669</v>
      </c>
      <c r="E81" t="s">
        <v>262</v>
      </c>
      <c r="F81">
        <v>2019</v>
      </c>
    </row>
    <row r="82" spans="1:25" x14ac:dyDescent="0.3">
      <c r="A82" t="s">
        <v>263</v>
      </c>
      <c r="B82" t="s">
        <v>263</v>
      </c>
      <c r="C82" t="s">
        <v>264</v>
      </c>
      <c r="D82">
        <v>2837121</v>
      </c>
      <c r="E82" t="s">
        <v>38</v>
      </c>
      <c r="F82">
        <v>2019</v>
      </c>
      <c r="G82" t="s">
        <v>799</v>
      </c>
      <c r="J82" t="s">
        <v>800</v>
      </c>
      <c r="K82" t="s">
        <v>800</v>
      </c>
      <c r="L82" t="s">
        <v>800</v>
      </c>
      <c r="N82" t="s">
        <v>801</v>
      </c>
    </row>
    <row r="83" spans="1:25" x14ac:dyDescent="0.3">
      <c r="A83" t="s">
        <v>263</v>
      </c>
      <c r="B83" t="s">
        <v>263</v>
      </c>
      <c r="C83" t="s">
        <v>265</v>
      </c>
      <c r="D83">
        <v>3754207</v>
      </c>
      <c r="E83" t="s">
        <v>38</v>
      </c>
      <c r="F83">
        <v>2019</v>
      </c>
      <c r="G83" t="s">
        <v>802</v>
      </c>
      <c r="J83" t="s">
        <v>802</v>
      </c>
      <c r="K83" t="s">
        <v>802</v>
      </c>
      <c r="L83" t="s">
        <v>802</v>
      </c>
      <c r="N83" t="s">
        <v>802</v>
      </c>
      <c r="Y83" t="s">
        <v>802</v>
      </c>
    </row>
    <row r="84" spans="1:25" x14ac:dyDescent="0.3">
      <c r="A84" t="s">
        <v>267</v>
      </c>
      <c r="B84" t="s">
        <v>267</v>
      </c>
      <c r="C84" t="s">
        <v>124</v>
      </c>
      <c r="D84">
        <v>9593192</v>
      </c>
      <c r="E84" t="s">
        <v>42</v>
      </c>
      <c r="F84">
        <v>2019</v>
      </c>
      <c r="J84" t="s">
        <v>803</v>
      </c>
    </row>
    <row r="85" spans="1:25" x14ac:dyDescent="0.3">
      <c r="A85" t="s">
        <v>268</v>
      </c>
      <c r="B85" t="s">
        <v>268</v>
      </c>
      <c r="C85" t="s">
        <v>269</v>
      </c>
      <c r="D85">
        <v>6565956</v>
      </c>
      <c r="E85" t="s">
        <v>157</v>
      </c>
      <c r="F85">
        <v>2019</v>
      </c>
    </row>
    <row r="86" spans="1:25" x14ac:dyDescent="0.3">
      <c r="A86" t="s">
        <v>268</v>
      </c>
      <c r="B86" t="s">
        <v>268</v>
      </c>
      <c r="C86" t="s">
        <v>270</v>
      </c>
      <c r="D86">
        <v>1878615</v>
      </c>
      <c r="E86" t="s">
        <v>157</v>
      </c>
      <c r="F86">
        <v>2019</v>
      </c>
    </row>
    <row r="87" spans="1:25" x14ac:dyDescent="0.3">
      <c r="A87" t="s">
        <v>268</v>
      </c>
      <c r="B87" t="s">
        <v>268</v>
      </c>
      <c r="C87" t="s">
        <v>271</v>
      </c>
      <c r="D87">
        <v>9924037</v>
      </c>
      <c r="E87" t="s">
        <v>42</v>
      </c>
      <c r="F87">
        <v>2019</v>
      </c>
    </row>
    <row r="88" spans="1:25" x14ac:dyDescent="0.3">
      <c r="A88" t="s">
        <v>168</v>
      </c>
      <c r="B88" t="s">
        <v>272</v>
      </c>
      <c r="C88" t="s">
        <v>273</v>
      </c>
      <c r="D88">
        <v>9940787</v>
      </c>
      <c r="E88" t="s">
        <v>224</v>
      </c>
      <c r="F88">
        <v>2019</v>
      </c>
    </row>
    <row r="89" spans="1:25" x14ac:dyDescent="0.3">
      <c r="A89" t="s">
        <v>154</v>
      </c>
      <c r="B89" t="s">
        <v>272</v>
      </c>
      <c r="C89" t="s">
        <v>274</v>
      </c>
      <c r="D89">
        <v>2506443</v>
      </c>
      <c r="E89" t="s">
        <v>224</v>
      </c>
      <c r="F89">
        <v>2019</v>
      </c>
    </row>
    <row r="90" spans="1:25" x14ac:dyDescent="0.3">
      <c r="A90" t="s">
        <v>275</v>
      </c>
      <c r="B90" t="s">
        <v>272</v>
      </c>
      <c r="C90" t="s">
        <v>122</v>
      </c>
      <c r="D90">
        <v>4782003</v>
      </c>
      <c r="E90" t="s">
        <v>33</v>
      </c>
      <c r="F90">
        <v>2019</v>
      </c>
    </row>
    <row r="91" spans="1:25" x14ac:dyDescent="0.3">
      <c r="A91" t="s">
        <v>142</v>
      </c>
      <c r="B91" t="s">
        <v>272</v>
      </c>
      <c r="C91" t="s">
        <v>276</v>
      </c>
      <c r="D91">
        <v>4075651</v>
      </c>
      <c r="E91" t="s">
        <v>224</v>
      </c>
      <c r="F91">
        <v>2019</v>
      </c>
    </row>
    <row r="92" spans="1:25" x14ac:dyDescent="0.3">
      <c r="A92" t="s">
        <v>277</v>
      </c>
      <c r="B92" t="s">
        <v>278</v>
      </c>
      <c r="C92" t="s">
        <v>279</v>
      </c>
      <c r="D92">
        <v>5020855</v>
      </c>
      <c r="E92" t="s">
        <v>40</v>
      </c>
      <c r="F92">
        <v>2019</v>
      </c>
    </row>
    <row r="93" spans="1:25" x14ac:dyDescent="0.3">
      <c r="A93" t="s">
        <v>277</v>
      </c>
      <c r="B93" t="s">
        <v>278</v>
      </c>
      <c r="C93" t="s">
        <v>281</v>
      </c>
      <c r="D93">
        <v>2039109</v>
      </c>
      <c r="E93" t="s">
        <v>207</v>
      </c>
      <c r="F93">
        <v>2019</v>
      </c>
    </row>
    <row r="94" spans="1:25" x14ac:dyDescent="0.3">
      <c r="A94" t="s">
        <v>277</v>
      </c>
      <c r="B94" t="s">
        <v>278</v>
      </c>
      <c r="C94" t="s">
        <v>283</v>
      </c>
      <c r="D94">
        <v>2039109</v>
      </c>
      <c r="E94" t="s">
        <v>40</v>
      </c>
      <c r="F94">
        <v>2019</v>
      </c>
    </row>
    <row r="95" spans="1:25" x14ac:dyDescent="0.3">
      <c r="A95" t="s">
        <v>284</v>
      </c>
      <c r="B95" t="s">
        <v>45</v>
      </c>
      <c r="C95" t="s">
        <v>285</v>
      </c>
      <c r="D95">
        <v>2028356</v>
      </c>
      <c r="E95" t="s">
        <v>286</v>
      </c>
      <c r="F95">
        <v>2019</v>
      </c>
    </row>
    <row r="96" spans="1:25" x14ac:dyDescent="0.3">
      <c r="A96" t="s">
        <v>287</v>
      </c>
      <c r="B96" t="s">
        <v>45</v>
      </c>
      <c r="C96" t="s">
        <v>288</v>
      </c>
      <c r="D96">
        <v>7741294</v>
      </c>
      <c r="E96" t="s">
        <v>289</v>
      </c>
      <c r="F96">
        <v>2019</v>
      </c>
    </row>
    <row r="97" spans="1:6" x14ac:dyDescent="0.3">
      <c r="A97" t="s">
        <v>45</v>
      </c>
      <c r="B97" t="s">
        <v>45</v>
      </c>
      <c r="C97" t="s">
        <v>290</v>
      </c>
      <c r="D97">
        <v>5947102</v>
      </c>
      <c r="E97" t="s">
        <v>33</v>
      </c>
      <c r="F97">
        <v>2019</v>
      </c>
    </row>
    <row r="98" spans="1:6" x14ac:dyDescent="0.3">
      <c r="A98" t="s">
        <v>45</v>
      </c>
      <c r="B98" t="s">
        <v>45</v>
      </c>
      <c r="C98" t="s">
        <v>291</v>
      </c>
      <c r="D98">
        <v>6466112</v>
      </c>
      <c r="E98" t="s">
        <v>47</v>
      </c>
      <c r="F98">
        <v>2019</v>
      </c>
    </row>
    <row r="99" spans="1:6" x14ac:dyDescent="0.3">
      <c r="A99" t="s">
        <v>292</v>
      </c>
      <c r="B99" t="s">
        <v>45</v>
      </c>
      <c r="C99" t="s">
        <v>293</v>
      </c>
      <c r="D99">
        <v>4167967</v>
      </c>
      <c r="E99" t="s">
        <v>47</v>
      </c>
      <c r="F99">
        <v>2019</v>
      </c>
    </row>
    <row r="100" spans="1:6" x14ac:dyDescent="0.3">
      <c r="A100" t="s">
        <v>294</v>
      </c>
      <c r="B100" t="s">
        <v>45</v>
      </c>
      <c r="C100" t="s">
        <v>295</v>
      </c>
      <c r="D100">
        <v>6627771</v>
      </c>
      <c r="E100" t="s">
        <v>47</v>
      </c>
      <c r="F100">
        <v>2019</v>
      </c>
    </row>
    <row r="101" spans="1:6" x14ac:dyDescent="0.3">
      <c r="A101" t="s">
        <v>294</v>
      </c>
      <c r="B101" t="s">
        <v>45</v>
      </c>
      <c r="C101" t="s">
        <v>296</v>
      </c>
      <c r="D101">
        <v>3854293</v>
      </c>
      <c r="E101" t="s">
        <v>47</v>
      </c>
      <c r="F101">
        <v>2019</v>
      </c>
    </row>
    <row r="102" spans="1:6" x14ac:dyDescent="0.3">
      <c r="A102" t="s">
        <v>297</v>
      </c>
      <c r="B102" t="s">
        <v>298</v>
      </c>
      <c r="C102" t="s">
        <v>299</v>
      </c>
      <c r="D102">
        <v>3110951</v>
      </c>
      <c r="E102" t="s">
        <v>300</v>
      </c>
      <c r="F102">
        <v>2019</v>
      </c>
    </row>
    <row r="103" spans="1:6" x14ac:dyDescent="0.3">
      <c r="A103" t="s">
        <v>297</v>
      </c>
      <c r="B103" t="s">
        <v>298</v>
      </c>
      <c r="C103" t="s">
        <v>301</v>
      </c>
      <c r="D103">
        <v>3110951</v>
      </c>
      <c r="E103" t="s">
        <v>42</v>
      </c>
      <c r="F103">
        <v>2019</v>
      </c>
    </row>
    <row r="104" spans="1:6" x14ac:dyDescent="0.3">
      <c r="A104" t="s">
        <v>297</v>
      </c>
      <c r="B104" t="s">
        <v>298</v>
      </c>
      <c r="C104" t="s">
        <v>108</v>
      </c>
      <c r="D104">
        <v>3110951</v>
      </c>
      <c r="E104" t="s">
        <v>109</v>
      </c>
      <c r="F104">
        <v>2019</v>
      </c>
    </row>
    <row r="105" spans="1:6" x14ac:dyDescent="0.3">
      <c r="A105" t="s">
        <v>302</v>
      </c>
      <c r="B105" t="s">
        <v>298</v>
      </c>
      <c r="C105" t="s">
        <v>303</v>
      </c>
      <c r="D105">
        <v>7459230</v>
      </c>
      <c r="E105" t="s">
        <v>42</v>
      </c>
      <c r="F105">
        <v>2019</v>
      </c>
    </row>
    <row r="106" spans="1:6" x14ac:dyDescent="0.3">
      <c r="A106" t="s">
        <v>302</v>
      </c>
      <c r="B106" t="s">
        <v>298</v>
      </c>
      <c r="C106" t="s">
        <v>304</v>
      </c>
      <c r="D106">
        <v>7459230</v>
      </c>
      <c r="E106" t="s">
        <v>157</v>
      </c>
      <c r="F106">
        <v>2019</v>
      </c>
    </row>
    <row r="107" spans="1:6" x14ac:dyDescent="0.3">
      <c r="A107" t="s">
        <v>305</v>
      </c>
      <c r="B107" t="s">
        <v>305</v>
      </c>
      <c r="C107" t="s">
        <v>306</v>
      </c>
      <c r="D107">
        <v>9268423</v>
      </c>
      <c r="E107" t="s">
        <v>38</v>
      </c>
      <c r="F107">
        <v>2019</v>
      </c>
    </row>
    <row r="108" spans="1:6" x14ac:dyDescent="0.3">
      <c r="A108" t="s">
        <v>305</v>
      </c>
      <c r="B108" t="s">
        <v>305</v>
      </c>
      <c r="C108" t="s">
        <v>307</v>
      </c>
      <c r="D108">
        <v>4497017</v>
      </c>
      <c r="E108" t="s">
        <v>38</v>
      </c>
      <c r="F108">
        <v>2019</v>
      </c>
    </row>
    <row r="109" spans="1:6" x14ac:dyDescent="0.3">
      <c r="A109" t="s">
        <v>305</v>
      </c>
      <c r="B109" t="s">
        <v>305</v>
      </c>
      <c r="C109" t="s">
        <v>132</v>
      </c>
      <c r="D109">
        <v>2495303</v>
      </c>
      <c r="E109" t="s">
        <v>38</v>
      </c>
      <c r="F109">
        <v>2019</v>
      </c>
    </row>
    <row r="110" spans="1:6" x14ac:dyDescent="0.3">
      <c r="A110" t="s">
        <v>308</v>
      </c>
      <c r="B110" t="s">
        <v>309</v>
      </c>
      <c r="C110" t="s">
        <v>310</v>
      </c>
      <c r="D110">
        <v>9949795</v>
      </c>
      <c r="E110" t="s">
        <v>234</v>
      </c>
      <c r="F110">
        <v>2019</v>
      </c>
    </row>
    <row r="111" spans="1:6" x14ac:dyDescent="0.3">
      <c r="A111" t="s">
        <v>311</v>
      </c>
      <c r="B111" t="s">
        <v>312</v>
      </c>
      <c r="C111" t="s">
        <v>122</v>
      </c>
      <c r="D111">
        <v>5869239</v>
      </c>
      <c r="E111" t="s">
        <v>33</v>
      </c>
      <c r="F111">
        <v>2019</v>
      </c>
    </row>
    <row r="112" spans="1:6" x14ac:dyDescent="0.3">
      <c r="A112" t="s">
        <v>313</v>
      </c>
      <c r="B112" t="s">
        <v>312</v>
      </c>
      <c r="C112" t="s">
        <v>314</v>
      </c>
      <c r="D112">
        <v>6945387</v>
      </c>
      <c r="E112" t="s">
        <v>47</v>
      </c>
      <c r="F112">
        <v>2019</v>
      </c>
    </row>
    <row r="113" spans="1:27" x14ac:dyDescent="0.3">
      <c r="A113" t="s">
        <v>316</v>
      </c>
      <c r="B113" t="s">
        <v>316</v>
      </c>
      <c r="C113" t="s">
        <v>317</v>
      </c>
      <c r="D113">
        <v>1450637</v>
      </c>
      <c r="E113" t="s">
        <v>40</v>
      </c>
      <c r="F113">
        <v>2019</v>
      </c>
    </row>
    <row r="114" spans="1:27" x14ac:dyDescent="0.3">
      <c r="A114" t="s">
        <v>318</v>
      </c>
      <c r="B114" t="s">
        <v>318</v>
      </c>
      <c r="C114" t="s">
        <v>319</v>
      </c>
      <c r="D114">
        <v>5040302</v>
      </c>
      <c r="E114" t="s">
        <v>101</v>
      </c>
      <c r="F114">
        <v>2019</v>
      </c>
      <c r="AA114" t="s">
        <v>804</v>
      </c>
    </row>
    <row r="115" spans="1:27" x14ac:dyDescent="0.3">
      <c r="A115" t="s">
        <v>320</v>
      </c>
      <c r="B115" t="s">
        <v>320</v>
      </c>
      <c r="C115" t="s">
        <v>314</v>
      </c>
      <c r="D115">
        <v>8338145</v>
      </c>
      <c r="E115" t="s">
        <v>47</v>
      </c>
      <c r="F115">
        <v>2019</v>
      </c>
    </row>
    <row r="116" spans="1:27" x14ac:dyDescent="0.3">
      <c r="A116" t="s">
        <v>320</v>
      </c>
      <c r="B116" t="s">
        <v>320</v>
      </c>
      <c r="C116" t="s">
        <v>321</v>
      </c>
      <c r="D116">
        <v>5220717</v>
      </c>
      <c r="E116" t="s">
        <v>47</v>
      </c>
      <c r="F116">
        <v>2019</v>
      </c>
    </row>
    <row r="117" spans="1:27" x14ac:dyDescent="0.3">
      <c r="A117" t="s">
        <v>322</v>
      </c>
      <c r="B117" t="s">
        <v>323</v>
      </c>
      <c r="C117" t="s">
        <v>324</v>
      </c>
      <c r="D117">
        <v>8314639</v>
      </c>
      <c r="E117" t="s">
        <v>42</v>
      </c>
      <c r="F117">
        <v>2019</v>
      </c>
    </row>
    <row r="118" spans="1:27" x14ac:dyDescent="0.3">
      <c r="A118" t="s">
        <v>325</v>
      </c>
      <c r="B118" t="s">
        <v>323</v>
      </c>
      <c r="C118" t="s">
        <v>326</v>
      </c>
      <c r="D118">
        <v>9379121</v>
      </c>
      <c r="E118" t="s">
        <v>42</v>
      </c>
      <c r="F118">
        <v>2019</v>
      </c>
    </row>
    <row r="119" spans="1:27" x14ac:dyDescent="0.3">
      <c r="A119" t="s">
        <v>328</v>
      </c>
      <c r="B119" t="s">
        <v>323</v>
      </c>
      <c r="C119" t="s">
        <v>329</v>
      </c>
      <c r="D119">
        <v>9870958</v>
      </c>
      <c r="E119" t="s">
        <v>42</v>
      </c>
      <c r="F119">
        <v>2019</v>
      </c>
    </row>
    <row r="120" spans="1:27" x14ac:dyDescent="0.3">
      <c r="A120" t="s">
        <v>330</v>
      </c>
      <c r="B120" t="s">
        <v>323</v>
      </c>
      <c r="C120" t="s">
        <v>331</v>
      </c>
      <c r="D120">
        <v>5922905</v>
      </c>
      <c r="E120" t="s">
        <v>42</v>
      </c>
      <c r="F120">
        <v>2019</v>
      </c>
    </row>
    <row r="121" spans="1:27" x14ac:dyDescent="0.3">
      <c r="A121" t="s">
        <v>333</v>
      </c>
      <c r="B121" t="s">
        <v>333</v>
      </c>
      <c r="C121" t="s">
        <v>314</v>
      </c>
      <c r="D121">
        <v>2089762</v>
      </c>
      <c r="E121" t="s">
        <v>47</v>
      </c>
      <c r="F121">
        <v>2019</v>
      </c>
      <c r="J121" t="s">
        <v>805</v>
      </c>
      <c r="N121" t="s">
        <v>806</v>
      </c>
    </row>
    <row r="122" spans="1:27" x14ac:dyDescent="0.3">
      <c r="A122" t="s">
        <v>334</v>
      </c>
      <c r="B122" t="s">
        <v>335</v>
      </c>
      <c r="C122" t="s">
        <v>336</v>
      </c>
      <c r="D122">
        <v>3588592</v>
      </c>
      <c r="E122" t="s">
        <v>33</v>
      </c>
      <c r="F122">
        <v>2019</v>
      </c>
    </row>
    <row r="123" spans="1:27" x14ac:dyDescent="0.3">
      <c r="A123" t="s">
        <v>334</v>
      </c>
      <c r="B123" t="s">
        <v>335</v>
      </c>
      <c r="C123" t="s">
        <v>338</v>
      </c>
      <c r="D123">
        <v>3588592</v>
      </c>
      <c r="E123" t="s">
        <v>38</v>
      </c>
      <c r="F123">
        <v>2019</v>
      </c>
    </row>
    <row r="124" spans="1:27" x14ac:dyDescent="0.3">
      <c r="A124" t="s">
        <v>334</v>
      </c>
      <c r="B124" t="s">
        <v>335</v>
      </c>
      <c r="C124" t="s">
        <v>339</v>
      </c>
      <c r="D124">
        <v>3588592</v>
      </c>
      <c r="E124" t="s">
        <v>40</v>
      </c>
      <c r="F124">
        <v>2019</v>
      </c>
    </row>
    <row r="125" spans="1:27" x14ac:dyDescent="0.3">
      <c r="A125" t="s">
        <v>334</v>
      </c>
      <c r="B125" t="s">
        <v>335</v>
      </c>
      <c r="C125" t="s">
        <v>340</v>
      </c>
      <c r="D125">
        <v>3588592</v>
      </c>
      <c r="E125" t="s">
        <v>42</v>
      </c>
      <c r="F125">
        <v>2019</v>
      </c>
    </row>
    <row r="126" spans="1:27" x14ac:dyDescent="0.3">
      <c r="A126" t="s">
        <v>334</v>
      </c>
      <c r="B126" t="s">
        <v>335</v>
      </c>
      <c r="C126" t="s">
        <v>341</v>
      </c>
      <c r="D126">
        <v>3588592</v>
      </c>
      <c r="E126" t="s">
        <v>44</v>
      </c>
      <c r="F126">
        <v>2019</v>
      </c>
    </row>
    <row r="127" spans="1:27" x14ac:dyDescent="0.3">
      <c r="A127" t="s">
        <v>342</v>
      </c>
      <c r="B127" t="s">
        <v>335</v>
      </c>
      <c r="C127" t="s">
        <v>343</v>
      </c>
      <c r="D127">
        <v>4467429</v>
      </c>
      <c r="E127" t="s">
        <v>38</v>
      </c>
      <c r="F127">
        <v>2019</v>
      </c>
    </row>
    <row r="128" spans="1:27" x14ac:dyDescent="0.3">
      <c r="A128" t="s">
        <v>344</v>
      </c>
      <c r="B128" t="s">
        <v>335</v>
      </c>
      <c r="C128" t="s">
        <v>345</v>
      </c>
      <c r="D128">
        <v>4533728</v>
      </c>
      <c r="E128" t="s">
        <v>38</v>
      </c>
      <c r="F128">
        <v>2019</v>
      </c>
    </row>
    <row r="129" spans="1:11" x14ac:dyDescent="0.3">
      <c r="A129" t="s">
        <v>347</v>
      </c>
      <c r="B129" t="s">
        <v>335</v>
      </c>
      <c r="C129" t="s">
        <v>348</v>
      </c>
      <c r="D129">
        <v>9659243</v>
      </c>
      <c r="E129" t="s">
        <v>33</v>
      </c>
      <c r="F129">
        <v>2019</v>
      </c>
    </row>
    <row r="130" spans="1:11" x14ac:dyDescent="0.3">
      <c r="A130" t="s">
        <v>347</v>
      </c>
      <c r="B130" t="s">
        <v>335</v>
      </c>
      <c r="C130" t="s">
        <v>349</v>
      </c>
      <c r="D130">
        <v>9659243</v>
      </c>
      <c r="E130" t="s">
        <v>38</v>
      </c>
      <c r="F130">
        <v>2019</v>
      </c>
    </row>
    <row r="131" spans="1:11" x14ac:dyDescent="0.3">
      <c r="A131" t="s">
        <v>347</v>
      </c>
      <c r="B131" t="s">
        <v>335</v>
      </c>
      <c r="C131" t="s">
        <v>350</v>
      </c>
      <c r="D131">
        <v>9659243</v>
      </c>
      <c r="E131" t="s">
        <v>40</v>
      </c>
      <c r="F131">
        <v>2019</v>
      </c>
    </row>
    <row r="132" spans="1:11" x14ac:dyDescent="0.3">
      <c r="A132" t="s">
        <v>347</v>
      </c>
      <c r="B132" t="s">
        <v>335</v>
      </c>
      <c r="C132" t="s">
        <v>351</v>
      </c>
      <c r="D132">
        <v>9659243</v>
      </c>
      <c r="E132" t="s">
        <v>42</v>
      </c>
      <c r="F132">
        <v>2019</v>
      </c>
    </row>
    <row r="133" spans="1:11" x14ac:dyDescent="0.3">
      <c r="A133" t="s">
        <v>347</v>
      </c>
      <c r="B133" t="s">
        <v>335</v>
      </c>
      <c r="C133" t="s">
        <v>352</v>
      </c>
      <c r="D133">
        <v>9659243</v>
      </c>
      <c r="E133" t="s">
        <v>44</v>
      </c>
      <c r="F133">
        <v>2019</v>
      </c>
    </row>
    <row r="134" spans="1:11" x14ac:dyDescent="0.3">
      <c r="A134" t="s">
        <v>353</v>
      </c>
      <c r="B134" t="s">
        <v>335</v>
      </c>
      <c r="C134" t="s">
        <v>354</v>
      </c>
      <c r="D134">
        <v>8411392</v>
      </c>
      <c r="E134" t="s">
        <v>38</v>
      </c>
      <c r="F134">
        <v>2019</v>
      </c>
    </row>
    <row r="135" spans="1:11" x14ac:dyDescent="0.3">
      <c r="A135" t="s">
        <v>302</v>
      </c>
      <c r="B135" t="s">
        <v>356</v>
      </c>
      <c r="C135" t="s">
        <v>132</v>
      </c>
      <c r="D135">
        <v>5991938</v>
      </c>
      <c r="E135" t="s">
        <v>38</v>
      </c>
      <c r="F135">
        <v>2019</v>
      </c>
    </row>
    <row r="136" spans="1:11" x14ac:dyDescent="0.3">
      <c r="A136" t="s">
        <v>358</v>
      </c>
      <c r="B136" t="s">
        <v>359</v>
      </c>
      <c r="C136" t="s">
        <v>360</v>
      </c>
      <c r="D136">
        <v>9064643</v>
      </c>
      <c r="E136" t="s">
        <v>33</v>
      </c>
      <c r="F136">
        <v>2019</v>
      </c>
      <c r="K136" t="s">
        <v>807</v>
      </c>
    </row>
    <row r="137" spans="1:11" x14ac:dyDescent="0.3">
      <c r="A137" t="s">
        <v>361</v>
      </c>
      <c r="B137" t="s">
        <v>359</v>
      </c>
      <c r="C137" t="s">
        <v>362</v>
      </c>
      <c r="D137">
        <v>3961063</v>
      </c>
      <c r="E137" t="s">
        <v>33</v>
      </c>
      <c r="F137">
        <v>2019</v>
      </c>
    </row>
    <row r="138" spans="1:11" x14ac:dyDescent="0.3">
      <c r="A138" t="s">
        <v>364</v>
      </c>
      <c r="B138" t="s">
        <v>365</v>
      </c>
      <c r="C138" t="s">
        <v>366</v>
      </c>
      <c r="D138">
        <v>6428468</v>
      </c>
      <c r="E138" t="s">
        <v>134</v>
      </c>
      <c r="F138">
        <v>2019</v>
      </c>
    </row>
    <row r="139" spans="1:11" x14ac:dyDescent="0.3">
      <c r="A139" t="s">
        <v>367</v>
      </c>
      <c r="B139" t="s">
        <v>367</v>
      </c>
      <c r="C139" t="s">
        <v>368</v>
      </c>
      <c r="D139">
        <v>1905494</v>
      </c>
      <c r="E139" t="s">
        <v>38</v>
      </c>
      <c r="F139">
        <v>2019</v>
      </c>
    </row>
    <row r="140" spans="1:11" x14ac:dyDescent="0.3">
      <c r="A140" t="s">
        <v>370</v>
      </c>
      <c r="B140" t="s">
        <v>371</v>
      </c>
      <c r="C140" t="s">
        <v>372</v>
      </c>
      <c r="D140">
        <v>2093343</v>
      </c>
      <c r="E140" t="s">
        <v>44</v>
      </c>
      <c r="F140">
        <v>2019</v>
      </c>
    </row>
    <row r="141" spans="1:11" x14ac:dyDescent="0.3">
      <c r="A141" t="s">
        <v>370</v>
      </c>
      <c r="B141" t="s">
        <v>371</v>
      </c>
      <c r="C141" t="s">
        <v>375</v>
      </c>
      <c r="D141">
        <v>5700178</v>
      </c>
      <c r="E141" t="s">
        <v>38</v>
      </c>
      <c r="F141">
        <v>2019</v>
      </c>
    </row>
    <row r="142" spans="1:11" x14ac:dyDescent="0.3">
      <c r="A142" t="s">
        <v>370</v>
      </c>
      <c r="B142" t="s">
        <v>371</v>
      </c>
      <c r="C142" t="s">
        <v>377</v>
      </c>
      <c r="D142">
        <v>6811251</v>
      </c>
      <c r="E142" t="s">
        <v>33</v>
      </c>
      <c r="F142">
        <v>2019</v>
      </c>
    </row>
    <row r="143" spans="1:11" x14ac:dyDescent="0.3">
      <c r="A143" t="s">
        <v>378</v>
      </c>
      <c r="B143" t="s">
        <v>371</v>
      </c>
      <c r="C143" t="s">
        <v>379</v>
      </c>
      <c r="D143">
        <v>1792038</v>
      </c>
      <c r="E143" t="s">
        <v>38</v>
      </c>
      <c r="F143">
        <v>2019</v>
      </c>
    </row>
    <row r="144" spans="1:11" x14ac:dyDescent="0.3">
      <c r="A144" t="s">
        <v>380</v>
      </c>
      <c r="B144" t="s">
        <v>371</v>
      </c>
      <c r="C144" t="s">
        <v>381</v>
      </c>
      <c r="D144">
        <v>4373225</v>
      </c>
      <c r="E144" t="s">
        <v>47</v>
      </c>
      <c r="F144">
        <v>2019</v>
      </c>
    </row>
    <row r="145" spans="1:27" x14ac:dyDescent="0.3">
      <c r="A145" t="s">
        <v>382</v>
      </c>
      <c r="B145" t="s">
        <v>383</v>
      </c>
      <c r="C145" t="s">
        <v>264</v>
      </c>
      <c r="D145">
        <v>7630615</v>
      </c>
      <c r="E145" t="s">
        <v>38</v>
      </c>
      <c r="F145">
        <v>2019</v>
      </c>
      <c r="K145" t="s">
        <v>808</v>
      </c>
    </row>
    <row r="146" spans="1:27" x14ac:dyDescent="0.3">
      <c r="A146" t="s">
        <v>384</v>
      </c>
      <c r="B146" t="s">
        <v>383</v>
      </c>
      <c r="C146" t="s">
        <v>265</v>
      </c>
      <c r="D146">
        <v>5804478</v>
      </c>
      <c r="E146" t="s">
        <v>38</v>
      </c>
      <c r="F146">
        <v>2019</v>
      </c>
      <c r="K146" t="s">
        <v>808</v>
      </c>
    </row>
    <row r="147" spans="1:27" x14ac:dyDescent="0.3">
      <c r="A147" t="s">
        <v>385</v>
      </c>
      <c r="B147" t="s">
        <v>385</v>
      </c>
      <c r="C147" t="s">
        <v>122</v>
      </c>
      <c r="D147">
        <v>2749776</v>
      </c>
      <c r="E147" t="s">
        <v>33</v>
      </c>
      <c r="F147">
        <v>2019</v>
      </c>
      <c r="L147" t="s">
        <v>809</v>
      </c>
    </row>
    <row r="148" spans="1:27" x14ac:dyDescent="0.3">
      <c r="A148" t="s">
        <v>386</v>
      </c>
      <c r="B148" t="s">
        <v>386</v>
      </c>
      <c r="C148" t="s">
        <v>387</v>
      </c>
      <c r="D148">
        <v>8635813</v>
      </c>
      <c r="E148" t="s">
        <v>33</v>
      </c>
      <c r="F148">
        <v>2019</v>
      </c>
    </row>
    <row r="149" spans="1:27" x14ac:dyDescent="0.3">
      <c r="A149" t="s">
        <v>388</v>
      </c>
      <c r="B149" t="s">
        <v>388</v>
      </c>
      <c r="C149" t="s">
        <v>124</v>
      </c>
      <c r="D149">
        <v>1872907</v>
      </c>
      <c r="E149" t="s">
        <v>42</v>
      </c>
      <c r="F149">
        <v>2019</v>
      </c>
      <c r="K149" t="s">
        <v>810</v>
      </c>
      <c r="N149" t="s">
        <v>811</v>
      </c>
    </row>
    <row r="150" spans="1:27" x14ac:dyDescent="0.3">
      <c r="A150" t="s">
        <v>389</v>
      </c>
      <c r="B150" t="s">
        <v>390</v>
      </c>
      <c r="C150" t="s">
        <v>391</v>
      </c>
      <c r="D150">
        <v>1817339</v>
      </c>
      <c r="E150" t="s">
        <v>33</v>
      </c>
      <c r="F150">
        <v>2019</v>
      </c>
    </row>
    <row r="151" spans="1:27" x14ac:dyDescent="0.3">
      <c r="A151" t="s">
        <v>389</v>
      </c>
      <c r="B151" t="s">
        <v>390</v>
      </c>
      <c r="C151" t="s">
        <v>392</v>
      </c>
      <c r="D151">
        <v>3357963</v>
      </c>
      <c r="E151" t="s">
        <v>33</v>
      </c>
      <c r="F151">
        <v>2019</v>
      </c>
    </row>
    <row r="152" spans="1:27" x14ac:dyDescent="0.3">
      <c r="A152" t="s">
        <v>393</v>
      </c>
      <c r="B152" t="s">
        <v>393</v>
      </c>
      <c r="C152" t="s">
        <v>394</v>
      </c>
      <c r="D152">
        <v>9924639</v>
      </c>
      <c r="E152" t="s">
        <v>120</v>
      </c>
      <c r="F152">
        <v>2019</v>
      </c>
      <c r="J152" t="s">
        <v>812</v>
      </c>
      <c r="K152" t="s">
        <v>813</v>
      </c>
      <c r="P152" t="s">
        <v>814</v>
      </c>
    </row>
    <row r="153" spans="1:27" x14ac:dyDescent="0.3">
      <c r="A153" t="s">
        <v>395</v>
      </c>
      <c r="B153" t="s">
        <v>393</v>
      </c>
      <c r="C153" t="s">
        <v>396</v>
      </c>
      <c r="D153">
        <v>2514714</v>
      </c>
      <c r="E153" t="s">
        <v>42</v>
      </c>
      <c r="F153">
        <v>2019</v>
      </c>
      <c r="J153" t="s">
        <v>815</v>
      </c>
      <c r="K153" t="s">
        <v>816</v>
      </c>
    </row>
    <row r="154" spans="1:27" x14ac:dyDescent="0.3">
      <c r="A154" t="s">
        <v>397</v>
      </c>
      <c r="B154" t="s">
        <v>397</v>
      </c>
      <c r="C154" t="s">
        <v>398</v>
      </c>
      <c r="D154">
        <v>5173305</v>
      </c>
      <c r="E154" t="s">
        <v>42</v>
      </c>
      <c r="F154">
        <v>2019</v>
      </c>
    </row>
    <row r="155" spans="1:27" x14ac:dyDescent="0.3">
      <c r="A155" t="s">
        <v>400</v>
      </c>
      <c r="B155" t="s">
        <v>401</v>
      </c>
      <c r="C155" t="s">
        <v>402</v>
      </c>
      <c r="D155">
        <v>4271738</v>
      </c>
      <c r="E155" t="s">
        <v>234</v>
      </c>
      <c r="F155">
        <v>2019</v>
      </c>
    </row>
    <row r="156" spans="1:27" x14ac:dyDescent="0.3">
      <c r="A156" t="s">
        <v>400</v>
      </c>
      <c r="B156" t="s">
        <v>401</v>
      </c>
      <c r="C156" t="s">
        <v>403</v>
      </c>
      <c r="D156">
        <v>4271738</v>
      </c>
      <c r="E156" t="s">
        <v>176</v>
      </c>
      <c r="F156">
        <v>2019</v>
      </c>
    </row>
    <row r="157" spans="1:27" x14ac:dyDescent="0.3">
      <c r="A157" t="s">
        <v>404</v>
      </c>
      <c r="B157" t="s">
        <v>405</v>
      </c>
      <c r="C157" t="s">
        <v>406</v>
      </c>
      <c r="D157">
        <v>5369609</v>
      </c>
      <c r="E157" t="s">
        <v>407</v>
      </c>
      <c r="F157">
        <v>2019</v>
      </c>
    </row>
    <row r="158" spans="1:27" x14ac:dyDescent="0.3">
      <c r="A158" t="s">
        <v>408</v>
      </c>
      <c r="B158" t="s">
        <v>409</v>
      </c>
      <c r="C158" t="s">
        <v>410</v>
      </c>
      <c r="D158">
        <v>2174839</v>
      </c>
      <c r="E158" t="s">
        <v>38</v>
      </c>
      <c r="F158">
        <v>2019</v>
      </c>
      <c r="J158" t="s">
        <v>817</v>
      </c>
      <c r="P158" t="s">
        <v>818</v>
      </c>
      <c r="S158" t="s">
        <v>819</v>
      </c>
      <c r="X158" t="s">
        <v>820</v>
      </c>
      <c r="Y158" t="s">
        <v>821</v>
      </c>
      <c r="AA158" t="s">
        <v>822</v>
      </c>
    </row>
    <row r="159" spans="1:27" x14ac:dyDescent="0.3">
      <c r="A159" t="s">
        <v>168</v>
      </c>
      <c r="B159" t="s">
        <v>412</v>
      </c>
      <c r="C159" t="s">
        <v>394</v>
      </c>
      <c r="D159">
        <v>1008575</v>
      </c>
      <c r="E159" t="s">
        <v>120</v>
      </c>
      <c r="F159">
        <v>2019</v>
      </c>
    </row>
    <row r="160" spans="1:27" x14ac:dyDescent="0.3">
      <c r="A160" t="s">
        <v>413</v>
      </c>
      <c r="B160" t="s">
        <v>412</v>
      </c>
      <c r="C160" t="s">
        <v>414</v>
      </c>
      <c r="D160">
        <v>1567065</v>
      </c>
      <c r="E160" t="s">
        <v>120</v>
      </c>
      <c r="F160">
        <v>2019</v>
      </c>
    </row>
    <row r="161" spans="1:28" x14ac:dyDescent="0.3">
      <c r="A161" t="s">
        <v>415</v>
      </c>
      <c r="B161" t="s">
        <v>412</v>
      </c>
      <c r="C161" t="s">
        <v>119</v>
      </c>
      <c r="D161">
        <v>7857005</v>
      </c>
      <c r="E161" t="s">
        <v>120</v>
      </c>
      <c r="F161">
        <v>2019</v>
      </c>
    </row>
    <row r="162" spans="1:28" x14ac:dyDescent="0.3">
      <c r="A162" t="s">
        <v>415</v>
      </c>
      <c r="B162" t="s">
        <v>412</v>
      </c>
      <c r="C162" t="s">
        <v>271</v>
      </c>
      <c r="D162">
        <v>8936486</v>
      </c>
      <c r="E162" t="s">
        <v>42</v>
      </c>
      <c r="F162">
        <v>2019</v>
      </c>
    </row>
    <row r="163" spans="1:28" x14ac:dyDescent="0.3">
      <c r="A163" t="s">
        <v>302</v>
      </c>
      <c r="B163" t="s">
        <v>416</v>
      </c>
      <c r="C163" t="s">
        <v>281</v>
      </c>
      <c r="D163">
        <v>8902089</v>
      </c>
      <c r="E163" t="s">
        <v>207</v>
      </c>
      <c r="F163">
        <v>2019</v>
      </c>
    </row>
    <row r="164" spans="1:28" x14ac:dyDescent="0.3">
      <c r="A164" t="s">
        <v>417</v>
      </c>
      <c r="B164" t="s">
        <v>418</v>
      </c>
      <c r="C164" t="s">
        <v>419</v>
      </c>
      <c r="D164">
        <v>6181040</v>
      </c>
      <c r="E164" t="s">
        <v>420</v>
      </c>
      <c r="F164">
        <v>2019</v>
      </c>
    </row>
    <row r="165" spans="1:28" x14ac:dyDescent="0.3">
      <c r="A165" t="s">
        <v>421</v>
      </c>
      <c r="B165" t="s">
        <v>422</v>
      </c>
      <c r="C165" t="s">
        <v>423</v>
      </c>
      <c r="D165">
        <v>4936413</v>
      </c>
      <c r="E165" t="s">
        <v>424</v>
      </c>
      <c r="F165">
        <v>2019</v>
      </c>
      <c r="O165" t="s">
        <v>823</v>
      </c>
      <c r="AA165" t="s">
        <v>824</v>
      </c>
      <c r="AB165" t="s">
        <v>825</v>
      </c>
    </row>
    <row r="166" spans="1:28" x14ac:dyDescent="0.3">
      <c r="A166" t="s">
        <v>168</v>
      </c>
      <c r="B166" t="s">
        <v>425</v>
      </c>
      <c r="C166" t="s">
        <v>426</v>
      </c>
      <c r="D166">
        <v>9666094</v>
      </c>
      <c r="E166" t="s">
        <v>427</v>
      </c>
      <c r="F166">
        <v>2019</v>
      </c>
    </row>
    <row r="167" spans="1:28" x14ac:dyDescent="0.3">
      <c r="A167" t="s">
        <v>428</v>
      </c>
      <c r="B167" t="s">
        <v>428</v>
      </c>
      <c r="C167" t="s">
        <v>429</v>
      </c>
      <c r="D167">
        <v>3028344</v>
      </c>
      <c r="E167" t="s">
        <v>42</v>
      </c>
      <c r="F167">
        <v>2019</v>
      </c>
      <c r="J167" t="s">
        <v>826</v>
      </c>
      <c r="K167" t="s">
        <v>826</v>
      </c>
      <c r="N167" t="s">
        <v>826</v>
      </c>
      <c r="O167" t="s">
        <v>827</v>
      </c>
      <c r="X167" t="s">
        <v>827</v>
      </c>
    </row>
    <row r="168" spans="1:28" x14ac:dyDescent="0.3">
      <c r="A168" t="s">
        <v>430</v>
      </c>
      <c r="B168" t="s">
        <v>430</v>
      </c>
      <c r="C168" t="s">
        <v>431</v>
      </c>
      <c r="D168">
        <v>3921078</v>
      </c>
      <c r="E168" t="s">
        <v>44</v>
      </c>
      <c r="F168">
        <v>2019</v>
      </c>
    </row>
    <row r="169" spans="1:28" x14ac:dyDescent="0.3">
      <c r="A169" t="s">
        <v>430</v>
      </c>
      <c r="B169" t="s">
        <v>430</v>
      </c>
      <c r="C169" t="s">
        <v>432</v>
      </c>
      <c r="D169">
        <v>1715626</v>
      </c>
      <c r="E169" t="s">
        <v>44</v>
      </c>
      <c r="F169">
        <v>2019</v>
      </c>
    </row>
    <row r="170" spans="1:28" x14ac:dyDescent="0.3">
      <c r="A170" t="s">
        <v>434</v>
      </c>
      <c r="B170" t="s">
        <v>435</v>
      </c>
      <c r="C170" t="s">
        <v>436</v>
      </c>
      <c r="D170">
        <v>7175172</v>
      </c>
      <c r="E170" t="s">
        <v>47</v>
      </c>
      <c r="F170">
        <v>2019</v>
      </c>
    </row>
    <row r="171" spans="1:28" x14ac:dyDescent="0.3">
      <c r="A171" t="s">
        <v>437</v>
      </c>
      <c r="B171" t="s">
        <v>437</v>
      </c>
      <c r="C171" t="s">
        <v>92</v>
      </c>
      <c r="D171">
        <v>1665958</v>
      </c>
      <c r="E171" t="s">
        <v>44</v>
      </c>
      <c r="F171">
        <v>2019</v>
      </c>
    </row>
    <row r="172" spans="1:28" x14ac:dyDescent="0.3">
      <c r="A172" t="s">
        <v>438</v>
      </c>
      <c r="B172" t="s">
        <v>438</v>
      </c>
      <c r="C172" t="s">
        <v>314</v>
      </c>
      <c r="D172">
        <v>9445282</v>
      </c>
      <c r="E172" t="s">
        <v>47</v>
      </c>
      <c r="F172">
        <v>2019</v>
      </c>
    </row>
    <row r="173" spans="1:28" x14ac:dyDescent="0.3">
      <c r="A173" t="s">
        <v>439</v>
      </c>
      <c r="B173" t="s">
        <v>440</v>
      </c>
      <c r="C173" t="s">
        <v>441</v>
      </c>
      <c r="D173">
        <v>6473703</v>
      </c>
      <c r="E173" t="s">
        <v>33</v>
      </c>
      <c r="F173">
        <v>2019</v>
      </c>
    </row>
    <row r="174" spans="1:28" x14ac:dyDescent="0.3">
      <c r="A174" t="s">
        <v>442</v>
      </c>
      <c r="B174" t="s">
        <v>440</v>
      </c>
      <c r="C174" t="s">
        <v>443</v>
      </c>
      <c r="D174">
        <v>7805491</v>
      </c>
      <c r="E174" t="s">
        <v>40</v>
      </c>
      <c r="F174">
        <v>2019</v>
      </c>
    </row>
    <row r="175" spans="1:28" x14ac:dyDescent="0.3">
      <c r="A175" t="s">
        <v>445</v>
      </c>
      <c r="B175" t="s">
        <v>440</v>
      </c>
      <c r="C175" t="s">
        <v>446</v>
      </c>
      <c r="D175">
        <v>9818505</v>
      </c>
      <c r="E175" t="s">
        <v>40</v>
      </c>
      <c r="F175">
        <v>2019</v>
      </c>
    </row>
    <row r="176" spans="1:28" x14ac:dyDescent="0.3">
      <c r="A176" t="s">
        <v>447</v>
      </c>
      <c r="B176" t="s">
        <v>440</v>
      </c>
      <c r="C176" t="s">
        <v>448</v>
      </c>
      <c r="D176">
        <v>1552469</v>
      </c>
      <c r="E176" t="s">
        <v>40</v>
      </c>
      <c r="F176">
        <v>2019</v>
      </c>
    </row>
    <row r="177" spans="1:28" x14ac:dyDescent="0.3">
      <c r="A177" t="s">
        <v>449</v>
      </c>
      <c r="B177" t="s">
        <v>440</v>
      </c>
      <c r="C177" t="s">
        <v>450</v>
      </c>
      <c r="D177">
        <v>1378201</v>
      </c>
      <c r="E177" t="s">
        <v>33</v>
      </c>
      <c r="F177">
        <v>2019</v>
      </c>
    </row>
    <row r="178" spans="1:28" x14ac:dyDescent="0.3">
      <c r="A178" t="s">
        <v>449</v>
      </c>
      <c r="B178" t="s">
        <v>440</v>
      </c>
      <c r="C178" t="s">
        <v>452</v>
      </c>
      <c r="D178">
        <v>1378201</v>
      </c>
      <c r="E178" t="s">
        <v>40</v>
      </c>
      <c r="F178">
        <v>2019</v>
      </c>
      <c r="AB178" t="s">
        <v>828</v>
      </c>
    </row>
    <row r="179" spans="1:28" x14ac:dyDescent="0.3">
      <c r="A179" t="s">
        <v>453</v>
      </c>
      <c r="B179" t="s">
        <v>454</v>
      </c>
      <c r="C179" t="s">
        <v>455</v>
      </c>
      <c r="D179">
        <v>3198258</v>
      </c>
      <c r="E179" t="s">
        <v>120</v>
      </c>
      <c r="F179">
        <v>2019</v>
      </c>
    </row>
    <row r="180" spans="1:28" x14ac:dyDescent="0.3">
      <c r="A180" t="s">
        <v>453</v>
      </c>
      <c r="B180" t="s">
        <v>454</v>
      </c>
      <c r="C180" t="s">
        <v>456</v>
      </c>
      <c r="D180">
        <v>3198258</v>
      </c>
      <c r="E180" t="s">
        <v>33</v>
      </c>
      <c r="F180">
        <v>2019</v>
      </c>
    </row>
    <row r="181" spans="1:28" x14ac:dyDescent="0.3">
      <c r="A181" t="s">
        <v>453</v>
      </c>
      <c r="B181" t="s">
        <v>454</v>
      </c>
      <c r="C181" t="s">
        <v>457</v>
      </c>
      <c r="D181">
        <v>3198258</v>
      </c>
      <c r="E181" t="s">
        <v>224</v>
      </c>
      <c r="F181">
        <v>2019</v>
      </c>
    </row>
    <row r="182" spans="1:28" x14ac:dyDescent="0.3">
      <c r="A182" t="s">
        <v>458</v>
      </c>
      <c r="B182" t="s">
        <v>459</v>
      </c>
      <c r="C182" t="s">
        <v>460</v>
      </c>
      <c r="D182">
        <v>5646573</v>
      </c>
      <c r="E182" t="s">
        <v>47</v>
      </c>
      <c r="F182">
        <v>2019</v>
      </c>
    </row>
    <row r="183" spans="1:28" x14ac:dyDescent="0.3">
      <c r="A183" t="s">
        <v>462</v>
      </c>
      <c r="B183" t="s">
        <v>463</v>
      </c>
      <c r="C183" t="s">
        <v>431</v>
      </c>
      <c r="D183">
        <v>9554713</v>
      </c>
      <c r="E183" t="s">
        <v>44</v>
      </c>
      <c r="F183">
        <v>2019</v>
      </c>
    </row>
    <row r="184" spans="1:28" x14ac:dyDescent="0.3">
      <c r="A184" t="s">
        <v>462</v>
      </c>
      <c r="B184" t="s">
        <v>463</v>
      </c>
      <c r="C184" t="s">
        <v>464</v>
      </c>
      <c r="D184">
        <v>9554713</v>
      </c>
      <c r="E184" t="s">
        <v>465</v>
      </c>
      <c r="F184">
        <v>2019</v>
      </c>
    </row>
    <row r="185" spans="1:28" x14ac:dyDescent="0.3">
      <c r="A185" t="s">
        <v>466</v>
      </c>
      <c r="B185" t="s">
        <v>463</v>
      </c>
      <c r="C185" t="s">
        <v>352</v>
      </c>
      <c r="D185">
        <v>1907533</v>
      </c>
      <c r="E185" t="s">
        <v>44</v>
      </c>
      <c r="F185">
        <v>2019</v>
      </c>
    </row>
    <row r="186" spans="1:28" x14ac:dyDescent="0.3">
      <c r="A186" t="s">
        <v>466</v>
      </c>
      <c r="B186" t="s">
        <v>463</v>
      </c>
      <c r="C186" t="s">
        <v>467</v>
      </c>
      <c r="D186">
        <v>1907533</v>
      </c>
      <c r="E186" t="s">
        <v>44</v>
      </c>
      <c r="F186">
        <v>2019</v>
      </c>
    </row>
    <row r="187" spans="1:28" x14ac:dyDescent="0.3">
      <c r="A187" t="s">
        <v>468</v>
      </c>
      <c r="B187" t="s">
        <v>463</v>
      </c>
      <c r="C187" t="s">
        <v>469</v>
      </c>
      <c r="D187">
        <v>1738957</v>
      </c>
      <c r="E187" t="s">
        <v>176</v>
      </c>
      <c r="F187">
        <v>2019</v>
      </c>
    </row>
    <row r="188" spans="1:28" x14ac:dyDescent="0.3">
      <c r="A188" t="s">
        <v>471</v>
      </c>
      <c r="B188" t="s">
        <v>463</v>
      </c>
      <c r="C188" t="s">
        <v>472</v>
      </c>
      <c r="D188">
        <v>2315315</v>
      </c>
      <c r="E188" t="s">
        <v>44</v>
      </c>
      <c r="F188">
        <v>2019</v>
      </c>
    </row>
    <row r="189" spans="1:28" x14ac:dyDescent="0.3">
      <c r="A189" t="s">
        <v>474</v>
      </c>
      <c r="B189" t="s">
        <v>474</v>
      </c>
      <c r="C189" t="s">
        <v>475</v>
      </c>
      <c r="D189">
        <v>2540162</v>
      </c>
      <c r="E189" t="s">
        <v>207</v>
      </c>
      <c r="F189">
        <v>2019</v>
      </c>
    </row>
    <row r="190" spans="1:28" x14ac:dyDescent="0.3">
      <c r="A190" t="s">
        <v>474</v>
      </c>
      <c r="B190" t="s">
        <v>474</v>
      </c>
      <c r="C190" t="s">
        <v>476</v>
      </c>
      <c r="D190">
        <v>2540162</v>
      </c>
      <c r="E190" t="s">
        <v>477</v>
      </c>
      <c r="F190">
        <v>2019</v>
      </c>
    </row>
    <row r="191" spans="1:28" x14ac:dyDescent="0.3">
      <c r="A191" t="s">
        <v>474</v>
      </c>
      <c r="B191" t="s">
        <v>474</v>
      </c>
      <c r="C191" t="s">
        <v>478</v>
      </c>
      <c r="D191">
        <v>2540162</v>
      </c>
      <c r="E191" t="s">
        <v>479</v>
      </c>
      <c r="F191">
        <v>2019</v>
      </c>
    </row>
    <row r="192" spans="1:28" x14ac:dyDescent="0.3">
      <c r="A192" t="s">
        <v>474</v>
      </c>
      <c r="B192" t="s">
        <v>474</v>
      </c>
      <c r="C192" t="s">
        <v>366</v>
      </c>
      <c r="D192">
        <v>2540162</v>
      </c>
      <c r="E192" t="s">
        <v>134</v>
      </c>
      <c r="F192">
        <v>2019</v>
      </c>
    </row>
    <row r="193" spans="1:14" x14ac:dyDescent="0.3">
      <c r="A193" t="s">
        <v>480</v>
      </c>
      <c r="B193" t="s">
        <v>481</v>
      </c>
      <c r="C193" t="s">
        <v>482</v>
      </c>
      <c r="D193">
        <v>3810187</v>
      </c>
      <c r="E193" t="s">
        <v>157</v>
      </c>
      <c r="F193">
        <v>2019</v>
      </c>
    </row>
    <row r="194" spans="1:14" x14ac:dyDescent="0.3">
      <c r="A194" t="s">
        <v>483</v>
      </c>
      <c r="B194" t="s">
        <v>484</v>
      </c>
      <c r="C194" t="s">
        <v>485</v>
      </c>
      <c r="D194">
        <v>9199716</v>
      </c>
      <c r="E194" t="s">
        <v>101</v>
      </c>
      <c r="F194">
        <v>2019</v>
      </c>
    </row>
    <row r="195" spans="1:14" x14ac:dyDescent="0.3">
      <c r="A195" t="s">
        <v>486</v>
      </c>
      <c r="B195" t="s">
        <v>484</v>
      </c>
      <c r="C195" t="s">
        <v>487</v>
      </c>
      <c r="D195">
        <v>4547815</v>
      </c>
      <c r="E195" t="s">
        <v>101</v>
      </c>
      <c r="F195">
        <v>2019</v>
      </c>
    </row>
    <row r="196" spans="1:14" x14ac:dyDescent="0.3">
      <c r="A196" t="s">
        <v>488</v>
      </c>
      <c r="B196" t="s">
        <v>484</v>
      </c>
      <c r="C196" t="s">
        <v>489</v>
      </c>
      <c r="D196">
        <v>6749255</v>
      </c>
      <c r="E196" t="s">
        <v>101</v>
      </c>
      <c r="F196">
        <v>2019</v>
      </c>
    </row>
    <row r="197" spans="1:14" x14ac:dyDescent="0.3">
      <c r="A197" t="s">
        <v>490</v>
      </c>
      <c r="B197" t="s">
        <v>484</v>
      </c>
      <c r="C197" t="s">
        <v>491</v>
      </c>
      <c r="D197">
        <v>6989404</v>
      </c>
      <c r="E197" t="s">
        <v>101</v>
      </c>
      <c r="F197">
        <v>2019</v>
      </c>
    </row>
    <row r="198" spans="1:14" x14ac:dyDescent="0.3">
      <c r="A198" t="s">
        <v>493</v>
      </c>
      <c r="B198" t="s">
        <v>494</v>
      </c>
      <c r="C198" t="s">
        <v>495</v>
      </c>
      <c r="D198">
        <v>3040542</v>
      </c>
      <c r="E198" t="s">
        <v>33</v>
      </c>
      <c r="F198">
        <v>2019</v>
      </c>
    </row>
    <row r="199" spans="1:14" x14ac:dyDescent="0.3">
      <c r="A199" t="s">
        <v>493</v>
      </c>
      <c r="B199" t="s">
        <v>494</v>
      </c>
      <c r="C199" t="s">
        <v>497</v>
      </c>
      <c r="D199">
        <v>3040542</v>
      </c>
      <c r="E199" t="s">
        <v>40</v>
      </c>
      <c r="F199">
        <v>2019</v>
      </c>
    </row>
    <row r="200" spans="1:14" x14ac:dyDescent="0.3">
      <c r="A200" t="s">
        <v>498</v>
      </c>
      <c r="B200" t="s">
        <v>494</v>
      </c>
      <c r="C200" t="s">
        <v>69</v>
      </c>
      <c r="D200">
        <v>8849001</v>
      </c>
      <c r="E200" t="s">
        <v>38</v>
      </c>
      <c r="F200">
        <v>2019</v>
      </c>
    </row>
    <row r="201" spans="1:14" x14ac:dyDescent="0.3">
      <c r="A201" t="s">
        <v>499</v>
      </c>
      <c r="B201" t="s">
        <v>494</v>
      </c>
      <c r="C201" t="s">
        <v>500</v>
      </c>
      <c r="D201">
        <v>8984742</v>
      </c>
      <c r="E201" t="s">
        <v>44</v>
      </c>
      <c r="F201">
        <v>2019</v>
      </c>
    </row>
    <row r="202" spans="1:14" x14ac:dyDescent="0.3">
      <c r="A202" t="s">
        <v>501</v>
      </c>
      <c r="B202" t="s">
        <v>502</v>
      </c>
      <c r="C202" t="s">
        <v>314</v>
      </c>
      <c r="D202">
        <v>5000179</v>
      </c>
      <c r="E202" t="s">
        <v>47</v>
      </c>
      <c r="F202">
        <v>2019</v>
      </c>
    </row>
    <row r="203" spans="1:14" x14ac:dyDescent="0.3">
      <c r="A203" t="s">
        <v>504</v>
      </c>
      <c r="B203" t="s">
        <v>504</v>
      </c>
      <c r="C203" t="s">
        <v>505</v>
      </c>
      <c r="D203">
        <v>3446957</v>
      </c>
      <c r="E203" t="s">
        <v>207</v>
      </c>
      <c r="F203">
        <v>2019</v>
      </c>
    </row>
    <row r="204" spans="1:14" x14ac:dyDescent="0.3">
      <c r="A204" t="s">
        <v>504</v>
      </c>
      <c r="B204" t="s">
        <v>504</v>
      </c>
      <c r="C204" t="s">
        <v>314</v>
      </c>
      <c r="D204">
        <v>3473171</v>
      </c>
      <c r="E204" t="s">
        <v>47</v>
      </c>
      <c r="F204">
        <v>2019</v>
      </c>
      <c r="K204" t="s">
        <v>829</v>
      </c>
      <c r="N204" t="s">
        <v>830</v>
      </c>
    </row>
    <row r="205" spans="1:14" x14ac:dyDescent="0.3">
      <c r="A205" t="s">
        <v>506</v>
      </c>
      <c r="B205" t="s">
        <v>506</v>
      </c>
      <c r="C205" t="s">
        <v>264</v>
      </c>
      <c r="D205">
        <v>2125600</v>
      </c>
      <c r="E205" t="s">
        <v>38</v>
      </c>
      <c r="F205">
        <v>2019</v>
      </c>
    </row>
    <row r="206" spans="1:14" x14ac:dyDescent="0.3">
      <c r="A206" t="s">
        <v>507</v>
      </c>
      <c r="B206" t="s">
        <v>507</v>
      </c>
      <c r="C206" t="s">
        <v>299</v>
      </c>
      <c r="D206">
        <v>2946425</v>
      </c>
      <c r="E206" t="s">
        <v>300</v>
      </c>
      <c r="F206">
        <v>2019</v>
      </c>
    </row>
    <row r="207" spans="1:14" x14ac:dyDescent="0.3">
      <c r="A207" t="s">
        <v>508</v>
      </c>
      <c r="B207" t="s">
        <v>508</v>
      </c>
      <c r="C207" t="s">
        <v>509</v>
      </c>
      <c r="D207">
        <v>9328941</v>
      </c>
      <c r="E207" t="s">
        <v>47</v>
      </c>
      <c r="F207">
        <v>2019</v>
      </c>
    </row>
    <row r="208" spans="1:14" x14ac:dyDescent="0.3">
      <c r="A208" t="s">
        <v>511</v>
      </c>
      <c r="B208" t="s">
        <v>511</v>
      </c>
      <c r="C208" t="s">
        <v>482</v>
      </c>
      <c r="D208">
        <v>9478716</v>
      </c>
      <c r="E208" t="s">
        <v>157</v>
      </c>
      <c r="F208">
        <v>2019</v>
      </c>
    </row>
    <row r="209" spans="1:14" x14ac:dyDescent="0.3">
      <c r="A209" t="s">
        <v>513</v>
      </c>
      <c r="B209" t="s">
        <v>514</v>
      </c>
      <c r="C209" t="s">
        <v>431</v>
      </c>
      <c r="D209">
        <v>1225073</v>
      </c>
      <c r="E209" t="s">
        <v>44</v>
      </c>
      <c r="F209">
        <v>2019</v>
      </c>
    </row>
    <row r="210" spans="1:14" x14ac:dyDescent="0.3">
      <c r="A210" t="s">
        <v>515</v>
      </c>
      <c r="B210" t="s">
        <v>514</v>
      </c>
      <c r="C210" t="s">
        <v>516</v>
      </c>
      <c r="D210">
        <v>9459250</v>
      </c>
      <c r="E210" t="s">
        <v>44</v>
      </c>
      <c r="F210">
        <v>2019</v>
      </c>
    </row>
    <row r="211" spans="1:14" x14ac:dyDescent="0.3">
      <c r="A211" t="s">
        <v>275</v>
      </c>
      <c r="B211" t="s">
        <v>514</v>
      </c>
      <c r="C211" t="s">
        <v>517</v>
      </c>
      <c r="D211">
        <v>4381530</v>
      </c>
      <c r="E211" t="s">
        <v>44</v>
      </c>
      <c r="F211">
        <v>2019</v>
      </c>
    </row>
    <row r="212" spans="1:14" x14ac:dyDescent="0.3">
      <c r="A212" t="s">
        <v>518</v>
      </c>
      <c r="B212" t="s">
        <v>518</v>
      </c>
      <c r="C212" t="s">
        <v>314</v>
      </c>
      <c r="D212">
        <v>1546097</v>
      </c>
      <c r="E212" t="s">
        <v>47</v>
      </c>
      <c r="F212">
        <v>2019</v>
      </c>
      <c r="K212" t="s">
        <v>831</v>
      </c>
      <c r="N212" t="s">
        <v>832</v>
      </c>
    </row>
    <row r="213" spans="1:14" x14ac:dyDescent="0.3">
      <c r="A213" t="s">
        <v>168</v>
      </c>
      <c r="B213" t="s">
        <v>520</v>
      </c>
      <c r="C213" t="s">
        <v>310</v>
      </c>
      <c r="D213">
        <v>3095940</v>
      </c>
      <c r="E213" t="s">
        <v>234</v>
      </c>
      <c r="F213">
        <v>2019</v>
      </c>
    </row>
    <row r="214" spans="1:14" x14ac:dyDescent="0.3">
      <c r="A214" t="s">
        <v>275</v>
      </c>
      <c r="B214" t="s">
        <v>520</v>
      </c>
      <c r="C214" t="s">
        <v>521</v>
      </c>
      <c r="D214">
        <v>1109434</v>
      </c>
      <c r="E214" t="s">
        <v>234</v>
      </c>
      <c r="F214">
        <v>2019</v>
      </c>
    </row>
    <row r="215" spans="1:14" x14ac:dyDescent="0.3">
      <c r="A215" t="s">
        <v>522</v>
      </c>
      <c r="B215" t="s">
        <v>523</v>
      </c>
      <c r="C215" t="s">
        <v>524</v>
      </c>
      <c r="D215">
        <v>2583952</v>
      </c>
      <c r="E215" t="s">
        <v>44</v>
      </c>
      <c r="F215">
        <v>2019</v>
      </c>
    </row>
    <row r="216" spans="1:14" x14ac:dyDescent="0.3">
      <c r="A216" t="s">
        <v>522</v>
      </c>
      <c r="B216" t="s">
        <v>523</v>
      </c>
      <c r="C216" t="s">
        <v>526</v>
      </c>
      <c r="D216">
        <v>2583952</v>
      </c>
      <c r="E216" t="s">
        <v>42</v>
      </c>
      <c r="F216">
        <v>2019</v>
      </c>
    </row>
    <row r="217" spans="1:14" x14ac:dyDescent="0.3">
      <c r="A217" t="s">
        <v>528</v>
      </c>
      <c r="B217" t="s">
        <v>529</v>
      </c>
      <c r="C217" t="s">
        <v>530</v>
      </c>
      <c r="D217">
        <v>8946698</v>
      </c>
      <c r="E217" t="s">
        <v>134</v>
      </c>
      <c r="F217">
        <v>2019</v>
      </c>
    </row>
    <row r="218" spans="1:14" x14ac:dyDescent="0.3">
      <c r="A218" t="s">
        <v>528</v>
      </c>
      <c r="B218" t="s">
        <v>529</v>
      </c>
      <c r="C218" t="s">
        <v>531</v>
      </c>
      <c r="D218">
        <v>8946698</v>
      </c>
      <c r="E218" t="s">
        <v>134</v>
      </c>
      <c r="F218">
        <v>2019</v>
      </c>
    </row>
    <row r="219" spans="1:14" x14ac:dyDescent="0.3">
      <c r="A219" t="s">
        <v>532</v>
      </c>
      <c r="B219" t="s">
        <v>533</v>
      </c>
      <c r="C219" t="s">
        <v>495</v>
      </c>
      <c r="D219">
        <v>7634996</v>
      </c>
      <c r="E219" t="s">
        <v>33</v>
      </c>
      <c r="F219">
        <v>2019</v>
      </c>
    </row>
    <row r="220" spans="1:14" x14ac:dyDescent="0.3">
      <c r="A220" t="s">
        <v>534</v>
      </c>
      <c r="B220" t="s">
        <v>533</v>
      </c>
      <c r="C220" t="s">
        <v>535</v>
      </c>
      <c r="D220">
        <v>8289298</v>
      </c>
      <c r="E220" t="s">
        <v>42</v>
      </c>
      <c r="F220">
        <v>2019</v>
      </c>
    </row>
    <row r="221" spans="1:14" x14ac:dyDescent="0.3">
      <c r="A221" t="s">
        <v>536</v>
      </c>
      <c r="B221" t="s">
        <v>533</v>
      </c>
      <c r="C221" t="s">
        <v>500</v>
      </c>
      <c r="D221">
        <v>9503685</v>
      </c>
      <c r="E221" t="s">
        <v>44</v>
      </c>
      <c r="F221">
        <v>2019</v>
      </c>
    </row>
    <row r="222" spans="1:14" x14ac:dyDescent="0.3">
      <c r="A222" t="s">
        <v>537</v>
      </c>
      <c r="B222" t="s">
        <v>533</v>
      </c>
      <c r="C222" t="s">
        <v>538</v>
      </c>
      <c r="D222">
        <v>7653065</v>
      </c>
      <c r="E222" t="s">
        <v>120</v>
      </c>
      <c r="F222">
        <v>2019</v>
      </c>
    </row>
    <row r="223" spans="1:14" x14ac:dyDescent="0.3">
      <c r="A223" t="s">
        <v>302</v>
      </c>
      <c r="B223" t="s">
        <v>533</v>
      </c>
      <c r="C223" t="s">
        <v>455</v>
      </c>
      <c r="D223">
        <v>2392006</v>
      </c>
      <c r="E223" t="s">
        <v>120</v>
      </c>
      <c r="F223">
        <v>2019</v>
      </c>
    </row>
    <row r="224" spans="1:14" x14ac:dyDescent="0.3">
      <c r="A224" t="s">
        <v>539</v>
      </c>
      <c r="B224" t="s">
        <v>533</v>
      </c>
      <c r="C224" t="s">
        <v>540</v>
      </c>
      <c r="D224">
        <v>4526227</v>
      </c>
      <c r="E224" t="s">
        <v>120</v>
      </c>
      <c r="F224">
        <v>2019</v>
      </c>
    </row>
    <row r="225" spans="1:11" x14ac:dyDescent="0.3">
      <c r="A225" t="s">
        <v>541</v>
      </c>
      <c r="B225" t="s">
        <v>533</v>
      </c>
      <c r="C225" t="s">
        <v>542</v>
      </c>
      <c r="D225">
        <v>8102124</v>
      </c>
      <c r="E225" t="s">
        <v>120</v>
      </c>
      <c r="F225">
        <v>2019</v>
      </c>
    </row>
    <row r="226" spans="1:11" x14ac:dyDescent="0.3">
      <c r="A226" t="s">
        <v>543</v>
      </c>
      <c r="B226" t="s">
        <v>544</v>
      </c>
      <c r="C226" t="s">
        <v>545</v>
      </c>
      <c r="D226">
        <v>1172890</v>
      </c>
      <c r="E226" t="s">
        <v>136</v>
      </c>
      <c r="F226">
        <v>2019</v>
      </c>
    </row>
    <row r="227" spans="1:11" x14ac:dyDescent="0.3">
      <c r="A227" t="s">
        <v>547</v>
      </c>
      <c r="B227" t="s">
        <v>544</v>
      </c>
      <c r="C227" t="s">
        <v>548</v>
      </c>
      <c r="D227">
        <v>4531517</v>
      </c>
      <c r="E227" t="s">
        <v>136</v>
      </c>
      <c r="F227">
        <v>2019</v>
      </c>
    </row>
    <row r="228" spans="1:11" x14ac:dyDescent="0.3">
      <c r="A228" t="s">
        <v>550</v>
      </c>
      <c r="B228" t="s">
        <v>551</v>
      </c>
      <c r="C228" t="s">
        <v>552</v>
      </c>
      <c r="D228">
        <v>1514566</v>
      </c>
      <c r="E228" t="s">
        <v>553</v>
      </c>
      <c r="F228">
        <v>2019</v>
      </c>
    </row>
    <row r="229" spans="1:11" x14ac:dyDescent="0.3">
      <c r="A229" t="s">
        <v>554</v>
      </c>
      <c r="B229" t="s">
        <v>555</v>
      </c>
      <c r="C229" t="s">
        <v>112</v>
      </c>
      <c r="D229">
        <v>7201840</v>
      </c>
      <c r="E229" t="s">
        <v>40</v>
      </c>
      <c r="F229">
        <v>2019</v>
      </c>
    </row>
    <row r="230" spans="1:11" x14ac:dyDescent="0.3">
      <c r="A230" t="s">
        <v>555</v>
      </c>
      <c r="B230" t="s">
        <v>555</v>
      </c>
      <c r="C230" t="s">
        <v>163</v>
      </c>
      <c r="D230">
        <v>5599785</v>
      </c>
      <c r="E230" t="s">
        <v>40</v>
      </c>
      <c r="F230">
        <v>2019</v>
      </c>
    </row>
    <row r="231" spans="1:11" x14ac:dyDescent="0.3">
      <c r="A231" t="s">
        <v>168</v>
      </c>
      <c r="B231" t="s">
        <v>556</v>
      </c>
      <c r="C231" t="s">
        <v>557</v>
      </c>
      <c r="D231">
        <v>3597628</v>
      </c>
      <c r="E231" t="s">
        <v>407</v>
      </c>
      <c r="F231">
        <v>2019</v>
      </c>
    </row>
    <row r="232" spans="1:11" x14ac:dyDescent="0.3">
      <c r="A232" t="s">
        <v>275</v>
      </c>
      <c r="B232" t="s">
        <v>556</v>
      </c>
      <c r="C232" t="s">
        <v>558</v>
      </c>
      <c r="D232">
        <v>7916274</v>
      </c>
      <c r="E232" t="s">
        <v>407</v>
      </c>
      <c r="F232">
        <v>2019</v>
      </c>
      <c r="J232" t="s">
        <v>833</v>
      </c>
      <c r="K232" t="s">
        <v>834</v>
      </c>
    </row>
    <row r="233" spans="1:11" x14ac:dyDescent="0.3">
      <c r="A233" t="s">
        <v>559</v>
      </c>
      <c r="B233" t="s">
        <v>559</v>
      </c>
      <c r="C233" t="s">
        <v>560</v>
      </c>
      <c r="D233">
        <v>5651221</v>
      </c>
      <c r="E233" t="s">
        <v>47</v>
      </c>
      <c r="F233">
        <v>2019</v>
      </c>
    </row>
    <row r="234" spans="1:11" x14ac:dyDescent="0.3">
      <c r="A234" t="s">
        <v>561</v>
      </c>
      <c r="B234" t="s">
        <v>561</v>
      </c>
      <c r="C234" t="s">
        <v>124</v>
      </c>
      <c r="D234">
        <v>3943362</v>
      </c>
      <c r="E234" t="s">
        <v>42</v>
      </c>
      <c r="F234">
        <v>2019</v>
      </c>
    </row>
    <row r="235" spans="1:11" x14ac:dyDescent="0.3">
      <c r="A235" t="s">
        <v>562</v>
      </c>
      <c r="B235" t="s">
        <v>562</v>
      </c>
      <c r="C235" t="s">
        <v>314</v>
      </c>
      <c r="D235">
        <v>3713907</v>
      </c>
      <c r="E235" t="s">
        <v>47</v>
      </c>
      <c r="F235">
        <v>2019</v>
      </c>
    </row>
    <row r="236" spans="1:11" x14ac:dyDescent="0.3">
      <c r="A236" t="s">
        <v>562</v>
      </c>
      <c r="B236" t="s">
        <v>562</v>
      </c>
      <c r="C236" t="s">
        <v>563</v>
      </c>
      <c r="D236">
        <v>4007320</v>
      </c>
      <c r="E236" t="s">
        <v>38</v>
      </c>
      <c r="F236">
        <v>2019</v>
      </c>
    </row>
    <row r="237" spans="1:11" x14ac:dyDescent="0.3">
      <c r="A237" t="s">
        <v>564</v>
      </c>
      <c r="B237" t="s">
        <v>564</v>
      </c>
      <c r="C237" t="s">
        <v>264</v>
      </c>
      <c r="D237">
        <v>3529182</v>
      </c>
      <c r="E237" t="s">
        <v>38</v>
      </c>
      <c r="F237">
        <v>2019</v>
      </c>
    </row>
    <row r="238" spans="1:11" x14ac:dyDescent="0.3">
      <c r="A238" t="s">
        <v>564</v>
      </c>
      <c r="B238" t="s">
        <v>564</v>
      </c>
      <c r="C238" t="s">
        <v>565</v>
      </c>
      <c r="D238">
        <v>1576566</v>
      </c>
      <c r="E238" t="s">
        <v>38</v>
      </c>
      <c r="F238">
        <v>2019</v>
      </c>
    </row>
    <row r="239" spans="1:11" x14ac:dyDescent="0.3">
      <c r="A239" t="s">
        <v>564</v>
      </c>
      <c r="B239" t="s">
        <v>564</v>
      </c>
      <c r="C239" t="s">
        <v>368</v>
      </c>
      <c r="D239">
        <v>7071797</v>
      </c>
      <c r="E239" t="s">
        <v>38</v>
      </c>
      <c r="F239">
        <v>2019</v>
      </c>
    </row>
    <row r="240" spans="1:11" x14ac:dyDescent="0.3">
      <c r="A240" t="s">
        <v>564</v>
      </c>
      <c r="B240" t="s">
        <v>564</v>
      </c>
      <c r="C240" t="s">
        <v>265</v>
      </c>
      <c r="D240">
        <v>5638901</v>
      </c>
      <c r="E240" t="s">
        <v>38</v>
      </c>
      <c r="F240">
        <v>2019</v>
      </c>
    </row>
    <row r="241" spans="1:28" x14ac:dyDescent="0.3">
      <c r="A241" t="s">
        <v>567</v>
      </c>
      <c r="B241" t="s">
        <v>567</v>
      </c>
      <c r="C241" t="s">
        <v>478</v>
      </c>
      <c r="D241">
        <v>7399132</v>
      </c>
      <c r="E241" t="s">
        <v>479</v>
      </c>
      <c r="F241">
        <v>2019</v>
      </c>
      <c r="G241" t="s">
        <v>835</v>
      </c>
      <c r="K241" t="s">
        <v>836</v>
      </c>
    </row>
    <row r="242" spans="1:28" x14ac:dyDescent="0.3">
      <c r="A242" t="s">
        <v>567</v>
      </c>
      <c r="B242" t="s">
        <v>567</v>
      </c>
      <c r="C242" t="s">
        <v>201</v>
      </c>
      <c r="D242">
        <v>8877013</v>
      </c>
      <c r="E242" t="s">
        <v>136</v>
      </c>
      <c r="F242">
        <v>2019</v>
      </c>
      <c r="AA242" t="s">
        <v>837</v>
      </c>
      <c r="AB242" t="s">
        <v>838</v>
      </c>
    </row>
    <row r="243" spans="1:28" x14ac:dyDescent="0.3">
      <c r="A243" t="s">
        <v>568</v>
      </c>
      <c r="B243" t="s">
        <v>568</v>
      </c>
      <c r="C243" t="s">
        <v>301</v>
      </c>
      <c r="D243">
        <v>4383860</v>
      </c>
      <c r="E243" t="s">
        <v>42</v>
      </c>
      <c r="F243">
        <v>2019</v>
      </c>
      <c r="J243" t="s">
        <v>839</v>
      </c>
      <c r="K243" t="s">
        <v>840</v>
      </c>
    </row>
    <row r="244" spans="1:28" x14ac:dyDescent="0.3">
      <c r="A244" t="s">
        <v>569</v>
      </c>
      <c r="B244" t="s">
        <v>569</v>
      </c>
      <c r="C244" t="s">
        <v>92</v>
      </c>
      <c r="D244">
        <v>3135426</v>
      </c>
      <c r="E244" t="s">
        <v>44</v>
      </c>
      <c r="F244">
        <v>2019</v>
      </c>
    </row>
    <row r="245" spans="1:28" x14ac:dyDescent="0.3">
      <c r="A245" t="s">
        <v>570</v>
      </c>
      <c r="B245" t="s">
        <v>571</v>
      </c>
      <c r="C245" t="s">
        <v>572</v>
      </c>
      <c r="D245">
        <v>6565086</v>
      </c>
      <c r="E245" t="s">
        <v>33</v>
      </c>
      <c r="F245">
        <v>2019</v>
      </c>
    </row>
    <row r="246" spans="1:28" x14ac:dyDescent="0.3">
      <c r="A246" t="s">
        <v>570</v>
      </c>
      <c r="B246" t="s">
        <v>571</v>
      </c>
      <c r="C246" t="s">
        <v>573</v>
      </c>
      <c r="D246">
        <v>6565086</v>
      </c>
      <c r="E246" t="s">
        <v>38</v>
      </c>
      <c r="F246">
        <v>2019</v>
      </c>
    </row>
    <row r="247" spans="1:28" x14ac:dyDescent="0.3">
      <c r="A247" t="s">
        <v>570</v>
      </c>
      <c r="B247" t="s">
        <v>571</v>
      </c>
      <c r="C247" t="s">
        <v>574</v>
      </c>
      <c r="D247">
        <v>6565086</v>
      </c>
      <c r="E247" t="s">
        <v>40</v>
      </c>
      <c r="F247">
        <v>2019</v>
      </c>
    </row>
    <row r="248" spans="1:28" x14ac:dyDescent="0.3">
      <c r="A248" t="s">
        <v>570</v>
      </c>
      <c r="B248" t="s">
        <v>571</v>
      </c>
      <c r="C248" t="s">
        <v>575</v>
      </c>
      <c r="D248">
        <v>6565086</v>
      </c>
      <c r="E248" t="s">
        <v>42</v>
      </c>
      <c r="F248">
        <v>2019</v>
      </c>
    </row>
    <row r="249" spans="1:28" x14ac:dyDescent="0.3">
      <c r="A249" t="s">
        <v>570</v>
      </c>
      <c r="B249" t="s">
        <v>571</v>
      </c>
      <c r="C249" t="s">
        <v>231</v>
      </c>
      <c r="D249">
        <v>6565086</v>
      </c>
      <c r="E249" t="s">
        <v>44</v>
      </c>
      <c r="F249">
        <v>2019</v>
      </c>
    </row>
    <row r="250" spans="1:28" x14ac:dyDescent="0.3">
      <c r="A250" t="s">
        <v>570</v>
      </c>
      <c r="B250" t="s">
        <v>571</v>
      </c>
      <c r="C250" t="s">
        <v>576</v>
      </c>
      <c r="D250">
        <v>6630553</v>
      </c>
      <c r="E250" t="s">
        <v>38</v>
      </c>
      <c r="F250">
        <v>2019</v>
      </c>
    </row>
    <row r="251" spans="1:28" x14ac:dyDescent="0.3">
      <c r="A251" t="s">
        <v>577</v>
      </c>
      <c r="B251" t="s">
        <v>577</v>
      </c>
      <c r="C251" t="s">
        <v>578</v>
      </c>
      <c r="D251">
        <v>3346325</v>
      </c>
      <c r="E251" t="s">
        <v>47</v>
      </c>
      <c r="F251">
        <v>2019</v>
      </c>
    </row>
    <row r="252" spans="1:28" x14ac:dyDescent="0.3">
      <c r="A252" t="s">
        <v>580</v>
      </c>
      <c r="B252" t="s">
        <v>581</v>
      </c>
      <c r="C252" t="s">
        <v>582</v>
      </c>
      <c r="D252">
        <v>5002625</v>
      </c>
      <c r="E252" t="s">
        <v>47</v>
      </c>
      <c r="F252">
        <v>2019</v>
      </c>
    </row>
    <row r="253" spans="1:28" x14ac:dyDescent="0.3">
      <c r="A253" t="s">
        <v>584</v>
      </c>
      <c r="B253" t="s">
        <v>585</v>
      </c>
      <c r="C253" t="s">
        <v>475</v>
      </c>
      <c r="D253">
        <v>1647194</v>
      </c>
      <c r="E253" t="s">
        <v>207</v>
      </c>
      <c r="F253">
        <v>2019</v>
      </c>
    </row>
    <row r="254" spans="1:28" x14ac:dyDescent="0.3">
      <c r="A254" t="s">
        <v>168</v>
      </c>
      <c r="B254" t="s">
        <v>390</v>
      </c>
      <c r="C254" t="s">
        <v>586</v>
      </c>
      <c r="D254">
        <v>7259548</v>
      </c>
      <c r="E254" t="s">
        <v>33</v>
      </c>
      <c r="F254">
        <v>2019</v>
      </c>
    </row>
    <row r="255" spans="1:28" x14ac:dyDescent="0.3">
      <c r="A255" t="s">
        <v>587</v>
      </c>
      <c r="B255" t="s">
        <v>587</v>
      </c>
      <c r="C255" t="s">
        <v>122</v>
      </c>
      <c r="D255">
        <v>8508078</v>
      </c>
      <c r="E255" t="s">
        <v>33</v>
      </c>
      <c r="F255">
        <v>2019</v>
      </c>
    </row>
    <row r="256" spans="1:28" x14ac:dyDescent="0.3">
      <c r="A256" t="s">
        <v>588</v>
      </c>
      <c r="B256" t="s">
        <v>502</v>
      </c>
      <c r="C256" t="s">
        <v>589</v>
      </c>
      <c r="D256">
        <v>8504548</v>
      </c>
      <c r="E256" t="s">
        <v>42</v>
      </c>
      <c r="F256">
        <v>2019</v>
      </c>
    </row>
    <row r="257" spans="1:24" x14ac:dyDescent="0.3">
      <c r="A257" t="s">
        <v>590</v>
      </c>
      <c r="B257" t="s">
        <v>371</v>
      </c>
      <c r="C257" t="s">
        <v>591</v>
      </c>
      <c r="D257">
        <v>3736692</v>
      </c>
      <c r="E257" t="s">
        <v>38</v>
      </c>
      <c r="F257">
        <v>2019</v>
      </c>
    </row>
    <row r="258" spans="1:24" x14ac:dyDescent="0.3">
      <c r="A258" t="s">
        <v>592</v>
      </c>
      <c r="B258" t="s">
        <v>593</v>
      </c>
      <c r="C258" t="s">
        <v>594</v>
      </c>
      <c r="D258">
        <v>8098643</v>
      </c>
      <c r="E258" t="s">
        <v>44</v>
      </c>
      <c r="F258">
        <v>2019</v>
      </c>
    </row>
    <row r="259" spans="1:24" x14ac:dyDescent="0.3">
      <c r="A259" t="s">
        <v>596</v>
      </c>
      <c r="B259" t="s">
        <v>597</v>
      </c>
      <c r="C259" t="s">
        <v>598</v>
      </c>
      <c r="D259">
        <v>2438469</v>
      </c>
      <c r="E259" t="s">
        <v>44</v>
      </c>
      <c r="F259">
        <v>2019</v>
      </c>
    </row>
    <row r="260" spans="1:24" x14ac:dyDescent="0.3">
      <c r="A260" t="s">
        <v>599</v>
      </c>
      <c r="B260" t="s">
        <v>393</v>
      </c>
      <c r="C260" t="s">
        <v>600</v>
      </c>
      <c r="D260">
        <v>1696009</v>
      </c>
      <c r="E260" t="s">
        <v>120</v>
      </c>
      <c r="F260">
        <v>2019</v>
      </c>
      <c r="J260" t="s">
        <v>841</v>
      </c>
      <c r="K260" t="s">
        <v>842</v>
      </c>
      <c r="X260" t="s">
        <v>843</v>
      </c>
    </row>
    <row r="261" spans="1:24" x14ac:dyDescent="0.3">
      <c r="A261" t="s">
        <v>601</v>
      </c>
      <c r="B261" t="s">
        <v>601</v>
      </c>
      <c r="C261" t="s">
        <v>602</v>
      </c>
      <c r="D261">
        <v>9583114</v>
      </c>
      <c r="E261" t="s">
        <v>603</v>
      </c>
      <c r="F261">
        <v>2019</v>
      </c>
    </row>
    <row r="262" spans="1:24" x14ac:dyDescent="0.3">
      <c r="A262" t="s">
        <v>604</v>
      </c>
      <c r="B262" t="s">
        <v>155</v>
      </c>
      <c r="C262" t="s">
        <v>304</v>
      </c>
      <c r="D262">
        <v>1806042</v>
      </c>
      <c r="E262" t="s">
        <v>157</v>
      </c>
      <c r="F262">
        <v>2019</v>
      </c>
      <c r="G262" t="s">
        <v>844</v>
      </c>
      <c r="K262" t="s">
        <v>845</v>
      </c>
      <c r="P262" t="s">
        <v>846</v>
      </c>
      <c r="X262" t="s">
        <v>847</v>
      </c>
    </row>
    <row r="263" spans="1:24" x14ac:dyDescent="0.3">
      <c r="A263" t="s">
        <v>605</v>
      </c>
      <c r="B263" t="s">
        <v>606</v>
      </c>
      <c r="C263" t="s">
        <v>432</v>
      </c>
      <c r="D263">
        <v>6152074</v>
      </c>
      <c r="E263" t="s">
        <v>44</v>
      </c>
      <c r="F263">
        <v>2019</v>
      </c>
    </row>
    <row r="264" spans="1:24" x14ac:dyDescent="0.3">
      <c r="A264" t="s">
        <v>608</v>
      </c>
      <c r="B264" t="s">
        <v>609</v>
      </c>
      <c r="C264" t="s">
        <v>610</v>
      </c>
      <c r="D264">
        <v>3523407</v>
      </c>
      <c r="E264" t="s">
        <v>47</v>
      </c>
      <c r="F264">
        <v>2019</v>
      </c>
    </row>
    <row r="265" spans="1:24" x14ac:dyDescent="0.3">
      <c r="A265" t="s">
        <v>202</v>
      </c>
      <c r="B265" t="s">
        <v>202</v>
      </c>
      <c r="C265" t="s">
        <v>611</v>
      </c>
      <c r="D265">
        <v>1642854</v>
      </c>
      <c r="E265" t="s">
        <v>44</v>
      </c>
      <c r="F265">
        <v>2019</v>
      </c>
    </row>
    <row r="266" spans="1:24" x14ac:dyDescent="0.3">
      <c r="A266" t="s">
        <v>612</v>
      </c>
      <c r="B266" t="s">
        <v>146</v>
      </c>
      <c r="C266" t="s">
        <v>497</v>
      </c>
      <c r="D266">
        <v>6698987</v>
      </c>
      <c r="E266" t="s">
        <v>40</v>
      </c>
      <c r="F266">
        <v>2019</v>
      </c>
    </row>
    <row r="267" spans="1:24" x14ac:dyDescent="0.3">
      <c r="A267" t="s">
        <v>613</v>
      </c>
      <c r="B267" t="s">
        <v>614</v>
      </c>
      <c r="C267" t="s">
        <v>615</v>
      </c>
      <c r="D267">
        <v>9608144</v>
      </c>
      <c r="E267" t="s">
        <v>38</v>
      </c>
      <c r="F267">
        <v>2019</v>
      </c>
    </row>
    <row r="268" spans="1:24" x14ac:dyDescent="0.3">
      <c r="A268" t="s">
        <v>168</v>
      </c>
      <c r="B268" t="s">
        <v>617</v>
      </c>
      <c r="C268" t="s">
        <v>64</v>
      </c>
      <c r="D268">
        <v>1686476</v>
      </c>
      <c r="E268" t="s">
        <v>38</v>
      </c>
      <c r="F268">
        <v>2019</v>
      </c>
      <c r="J268" t="s">
        <v>848</v>
      </c>
      <c r="O268" t="s">
        <v>849</v>
      </c>
    </row>
    <row r="269" spans="1:24" x14ac:dyDescent="0.3">
      <c r="A269" t="s">
        <v>618</v>
      </c>
      <c r="B269" t="s">
        <v>617</v>
      </c>
      <c r="C269" t="s">
        <v>619</v>
      </c>
      <c r="D269">
        <v>9577077</v>
      </c>
      <c r="E269" t="s">
        <v>224</v>
      </c>
      <c r="F269">
        <v>2019</v>
      </c>
    </row>
    <row r="270" spans="1:24" x14ac:dyDescent="0.3">
      <c r="A270" t="s">
        <v>618</v>
      </c>
      <c r="B270" t="s">
        <v>617</v>
      </c>
      <c r="C270" t="s">
        <v>620</v>
      </c>
      <c r="D270">
        <v>9577077</v>
      </c>
      <c r="E270" t="s">
        <v>38</v>
      </c>
      <c r="F270">
        <v>2019</v>
      </c>
      <c r="J270" t="s">
        <v>850</v>
      </c>
      <c r="K270" t="s">
        <v>851</v>
      </c>
      <c r="O270" t="s">
        <v>852</v>
      </c>
    </row>
    <row r="271" spans="1:24" x14ac:dyDescent="0.3">
      <c r="A271" t="s">
        <v>618</v>
      </c>
      <c r="B271" t="s">
        <v>617</v>
      </c>
      <c r="C271" t="s">
        <v>621</v>
      </c>
      <c r="D271">
        <v>9577077</v>
      </c>
      <c r="E271" t="s">
        <v>44</v>
      </c>
      <c r="F271">
        <v>2019</v>
      </c>
    </row>
    <row r="272" spans="1:24" x14ac:dyDescent="0.3">
      <c r="A272" t="s">
        <v>622</v>
      </c>
      <c r="B272" t="s">
        <v>623</v>
      </c>
      <c r="C272" t="s">
        <v>624</v>
      </c>
      <c r="D272">
        <v>2333254</v>
      </c>
      <c r="E272" t="s">
        <v>176</v>
      </c>
      <c r="F272">
        <v>2019</v>
      </c>
    </row>
    <row r="273" spans="1:14" x14ac:dyDescent="0.3">
      <c r="A273" t="s">
        <v>626</v>
      </c>
      <c r="B273" t="s">
        <v>606</v>
      </c>
      <c r="C273" t="s">
        <v>627</v>
      </c>
      <c r="D273">
        <v>3673053</v>
      </c>
      <c r="E273" t="s">
        <v>44</v>
      </c>
      <c r="F273">
        <v>2019</v>
      </c>
    </row>
    <row r="274" spans="1:14" x14ac:dyDescent="0.3">
      <c r="A274" t="s">
        <v>588</v>
      </c>
      <c r="B274" t="s">
        <v>504</v>
      </c>
      <c r="C274" t="s">
        <v>629</v>
      </c>
      <c r="D274">
        <v>6514817</v>
      </c>
      <c r="E274" t="s">
        <v>33</v>
      </c>
      <c r="F274">
        <v>2019</v>
      </c>
    </row>
    <row r="275" spans="1:14" x14ac:dyDescent="0.3">
      <c r="A275" t="s">
        <v>588</v>
      </c>
      <c r="B275" t="s">
        <v>504</v>
      </c>
      <c r="C275" t="s">
        <v>630</v>
      </c>
      <c r="D275">
        <v>6514817</v>
      </c>
      <c r="E275" t="s">
        <v>33</v>
      </c>
      <c r="F275">
        <v>2019</v>
      </c>
      <c r="K275" t="s">
        <v>853</v>
      </c>
      <c r="N275" t="s">
        <v>854</v>
      </c>
    </row>
    <row r="276" spans="1:14" x14ac:dyDescent="0.3">
      <c r="A276" t="s">
        <v>588</v>
      </c>
      <c r="B276" t="s">
        <v>504</v>
      </c>
      <c r="C276" t="s">
        <v>563</v>
      </c>
      <c r="D276">
        <v>6514817</v>
      </c>
      <c r="E276" t="s">
        <v>38</v>
      </c>
      <c r="F276">
        <v>2019</v>
      </c>
      <c r="K276" t="s">
        <v>855</v>
      </c>
    </row>
    <row r="277" spans="1:14" x14ac:dyDescent="0.3">
      <c r="A277" t="s">
        <v>631</v>
      </c>
      <c r="B277" t="s">
        <v>614</v>
      </c>
      <c r="C277" t="s">
        <v>632</v>
      </c>
      <c r="D277">
        <v>8365172</v>
      </c>
      <c r="E277" t="s">
        <v>38</v>
      </c>
      <c r="F277">
        <v>2019</v>
      </c>
    </row>
    <row r="278" spans="1:14" x14ac:dyDescent="0.3">
      <c r="A278" t="s">
        <v>466</v>
      </c>
      <c r="B278" t="s">
        <v>581</v>
      </c>
      <c r="C278" t="s">
        <v>633</v>
      </c>
      <c r="D278">
        <v>8535980</v>
      </c>
      <c r="E278" t="s">
        <v>47</v>
      </c>
      <c r="F278">
        <v>2019</v>
      </c>
    </row>
    <row r="279" spans="1:14" x14ac:dyDescent="0.3">
      <c r="A279" t="s">
        <v>635</v>
      </c>
      <c r="B279" t="s">
        <v>606</v>
      </c>
      <c r="C279" t="s">
        <v>636</v>
      </c>
      <c r="D279">
        <v>9767213</v>
      </c>
      <c r="E279" t="s">
        <v>44</v>
      </c>
      <c r="F279">
        <v>2019</v>
      </c>
    </row>
    <row r="280" spans="1:14" x14ac:dyDescent="0.3">
      <c r="A280" t="s">
        <v>638</v>
      </c>
      <c r="B280" t="s">
        <v>222</v>
      </c>
      <c r="C280" t="s">
        <v>639</v>
      </c>
      <c r="D280">
        <v>7381195</v>
      </c>
      <c r="E280" t="s">
        <v>224</v>
      </c>
      <c r="F280">
        <v>2019</v>
      </c>
    </row>
    <row r="281" spans="1:14" x14ac:dyDescent="0.3">
      <c r="A281" t="s">
        <v>642</v>
      </c>
      <c r="B281" t="s">
        <v>643</v>
      </c>
      <c r="C281" t="s">
        <v>644</v>
      </c>
      <c r="D281">
        <v>2390992</v>
      </c>
      <c r="E281" t="s">
        <v>120</v>
      </c>
      <c r="F281">
        <v>2019</v>
      </c>
    </row>
    <row r="282" spans="1:14" x14ac:dyDescent="0.3">
      <c r="A282" t="s">
        <v>322</v>
      </c>
      <c r="B282" t="s">
        <v>645</v>
      </c>
      <c r="C282" t="s">
        <v>324</v>
      </c>
      <c r="D282">
        <v>8615860</v>
      </c>
      <c r="E282" t="s">
        <v>42</v>
      </c>
      <c r="F282">
        <v>2019</v>
      </c>
    </row>
    <row r="283" spans="1:14" x14ac:dyDescent="0.3">
      <c r="A283" t="s">
        <v>481</v>
      </c>
      <c r="B283" t="s">
        <v>481</v>
      </c>
      <c r="C283" t="s">
        <v>646</v>
      </c>
      <c r="D283">
        <v>5945407</v>
      </c>
      <c r="E283" t="s">
        <v>157</v>
      </c>
      <c r="F283">
        <v>2019</v>
      </c>
    </row>
    <row r="284" spans="1:14" x14ac:dyDescent="0.3">
      <c r="A284" t="s">
        <v>647</v>
      </c>
      <c r="B284" t="s">
        <v>502</v>
      </c>
      <c r="C284" t="s">
        <v>538</v>
      </c>
      <c r="D284">
        <v>6163071</v>
      </c>
      <c r="E284" t="s">
        <v>120</v>
      </c>
      <c r="F284">
        <v>2019</v>
      </c>
    </row>
    <row r="285" spans="1:14" x14ac:dyDescent="0.3">
      <c r="A285" t="s">
        <v>588</v>
      </c>
      <c r="B285" t="s">
        <v>514</v>
      </c>
      <c r="C285" t="s">
        <v>648</v>
      </c>
      <c r="D285">
        <v>5703553</v>
      </c>
      <c r="E285" t="s">
        <v>44</v>
      </c>
      <c r="F285">
        <v>2019</v>
      </c>
    </row>
    <row r="286" spans="1:14" x14ac:dyDescent="0.3">
      <c r="A286" t="s">
        <v>649</v>
      </c>
      <c r="B286" t="s">
        <v>463</v>
      </c>
      <c r="C286" t="s">
        <v>650</v>
      </c>
      <c r="D286">
        <v>6607461</v>
      </c>
      <c r="E286" t="s">
        <v>234</v>
      </c>
      <c r="F286">
        <v>2019</v>
      </c>
    </row>
    <row r="287" spans="1:14" x14ac:dyDescent="0.3">
      <c r="A287" t="s">
        <v>651</v>
      </c>
      <c r="B287" t="s">
        <v>652</v>
      </c>
      <c r="C287" t="s">
        <v>653</v>
      </c>
      <c r="D287">
        <v>4659873</v>
      </c>
      <c r="E287" t="s">
        <v>47</v>
      </c>
      <c r="F287">
        <v>2019</v>
      </c>
    </row>
    <row r="288" spans="1:14" x14ac:dyDescent="0.3">
      <c r="A288" t="s">
        <v>655</v>
      </c>
      <c r="B288" t="s">
        <v>656</v>
      </c>
      <c r="C288" t="s">
        <v>657</v>
      </c>
      <c r="D288">
        <v>4385424</v>
      </c>
      <c r="E288" t="s">
        <v>47</v>
      </c>
      <c r="F288">
        <v>2019</v>
      </c>
    </row>
    <row r="289" spans="1:16" x14ac:dyDescent="0.3">
      <c r="A289" t="s">
        <v>658</v>
      </c>
      <c r="B289" t="s">
        <v>659</v>
      </c>
      <c r="C289" t="s">
        <v>660</v>
      </c>
      <c r="D289">
        <v>2757263</v>
      </c>
      <c r="E289" t="s">
        <v>38</v>
      </c>
      <c r="F289">
        <v>2019</v>
      </c>
    </row>
    <row r="290" spans="1:16" x14ac:dyDescent="0.3">
      <c r="A290" t="s">
        <v>663</v>
      </c>
      <c r="B290" t="s">
        <v>659</v>
      </c>
      <c r="C290" t="s">
        <v>664</v>
      </c>
      <c r="D290">
        <v>5133257</v>
      </c>
      <c r="E290" t="s">
        <v>38</v>
      </c>
      <c r="F290">
        <v>2019</v>
      </c>
    </row>
    <row r="291" spans="1:16" x14ac:dyDescent="0.3">
      <c r="A291" t="s">
        <v>665</v>
      </c>
      <c r="B291" t="s">
        <v>666</v>
      </c>
      <c r="C291" t="s">
        <v>667</v>
      </c>
      <c r="D291">
        <v>1758706</v>
      </c>
      <c r="E291" t="s">
        <v>33</v>
      </c>
      <c r="F291">
        <v>2019</v>
      </c>
    </row>
    <row r="292" spans="1:16" x14ac:dyDescent="0.3">
      <c r="A292" t="s">
        <v>665</v>
      </c>
      <c r="B292" t="s">
        <v>666</v>
      </c>
      <c r="C292" t="s">
        <v>668</v>
      </c>
      <c r="D292">
        <v>1758706</v>
      </c>
      <c r="E292" t="s">
        <v>38</v>
      </c>
      <c r="F292">
        <v>2019</v>
      </c>
    </row>
    <row r="293" spans="1:16" x14ac:dyDescent="0.3">
      <c r="A293" t="s">
        <v>665</v>
      </c>
      <c r="B293" t="s">
        <v>666</v>
      </c>
      <c r="C293" t="s">
        <v>669</v>
      </c>
      <c r="D293">
        <v>1758706</v>
      </c>
      <c r="E293" t="s">
        <v>40</v>
      </c>
      <c r="F293">
        <v>2019</v>
      </c>
    </row>
    <row r="294" spans="1:16" x14ac:dyDescent="0.3">
      <c r="A294" t="s">
        <v>665</v>
      </c>
      <c r="B294" t="s">
        <v>666</v>
      </c>
      <c r="C294" t="s">
        <v>670</v>
      </c>
      <c r="D294">
        <v>1758706</v>
      </c>
      <c r="E294" t="s">
        <v>42</v>
      </c>
      <c r="F294">
        <v>2019</v>
      </c>
    </row>
    <row r="295" spans="1:16" x14ac:dyDescent="0.3">
      <c r="A295" t="s">
        <v>665</v>
      </c>
      <c r="B295" t="s">
        <v>666</v>
      </c>
      <c r="C295" t="s">
        <v>671</v>
      </c>
      <c r="D295">
        <v>1758706</v>
      </c>
      <c r="E295" t="s">
        <v>44</v>
      </c>
      <c r="F295">
        <v>2019</v>
      </c>
    </row>
    <row r="296" spans="1:16" x14ac:dyDescent="0.3">
      <c r="A296" t="s">
        <v>672</v>
      </c>
      <c r="B296" t="s">
        <v>556</v>
      </c>
      <c r="C296" t="s">
        <v>495</v>
      </c>
      <c r="D296">
        <v>4382191</v>
      </c>
      <c r="E296" t="s">
        <v>33</v>
      </c>
      <c r="F296">
        <v>2019</v>
      </c>
      <c r="J296" t="s">
        <v>856</v>
      </c>
    </row>
    <row r="297" spans="1:16" x14ac:dyDescent="0.3">
      <c r="A297" t="s">
        <v>674</v>
      </c>
      <c r="B297" t="s">
        <v>556</v>
      </c>
      <c r="C297" t="s">
        <v>675</v>
      </c>
      <c r="D297">
        <v>4987165</v>
      </c>
      <c r="E297" t="s">
        <v>407</v>
      </c>
      <c r="F297">
        <v>2019</v>
      </c>
    </row>
    <row r="298" spans="1:16" x14ac:dyDescent="0.3">
      <c r="A298" t="s">
        <v>676</v>
      </c>
      <c r="B298" t="s">
        <v>107</v>
      </c>
      <c r="C298" t="s">
        <v>677</v>
      </c>
      <c r="D298">
        <v>2813433</v>
      </c>
      <c r="E298" t="s">
        <v>42</v>
      </c>
      <c r="F298">
        <v>2019</v>
      </c>
    </row>
    <row r="299" spans="1:16" x14ac:dyDescent="0.3">
      <c r="A299" t="s">
        <v>678</v>
      </c>
      <c r="B299" t="s">
        <v>679</v>
      </c>
      <c r="C299" t="s">
        <v>680</v>
      </c>
      <c r="D299">
        <v>4885366</v>
      </c>
      <c r="E299" t="s">
        <v>33</v>
      </c>
      <c r="F299">
        <v>2019</v>
      </c>
    </row>
    <row r="300" spans="1:16" x14ac:dyDescent="0.3">
      <c r="A300" t="s">
        <v>678</v>
      </c>
      <c r="B300" t="s">
        <v>679</v>
      </c>
      <c r="C300" t="s">
        <v>681</v>
      </c>
      <c r="D300">
        <v>4885366</v>
      </c>
      <c r="E300" t="s">
        <v>40</v>
      </c>
      <c r="F300">
        <v>2019</v>
      </c>
    </row>
    <row r="301" spans="1:16" x14ac:dyDescent="0.3">
      <c r="A301" t="s">
        <v>682</v>
      </c>
      <c r="B301" t="s">
        <v>193</v>
      </c>
      <c r="C301" t="s">
        <v>307</v>
      </c>
      <c r="D301">
        <v>5871375</v>
      </c>
      <c r="E301" t="s">
        <v>38</v>
      </c>
      <c r="F301">
        <v>2019</v>
      </c>
    </row>
    <row r="302" spans="1:16" x14ac:dyDescent="0.3">
      <c r="A302" t="s">
        <v>683</v>
      </c>
      <c r="B302" t="s">
        <v>298</v>
      </c>
      <c r="C302" t="s">
        <v>351</v>
      </c>
      <c r="D302">
        <v>2788586</v>
      </c>
      <c r="E302" t="s">
        <v>42</v>
      </c>
      <c r="F302">
        <v>2019</v>
      </c>
      <c r="J302" t="s">
        <v>857</v>
      </c>
      <c r="K302" t="s">
        <v>858</v>
      </c>
      <c r="O302" t="s">
        <v>859</v>
      </c>
      <c r="P302" t="s">
        <v>860</v>
      </c>
    </row>
    <row r="303" spans="1:16" x14ac:dyDescent="0.3">
      <c r="A303" t="s">
        <v>685</v>
      </c>
      <c r="B303" t="s">
        <v>685</v>
      </c>
      <c r="C303" t="s">
        <v>686</v>
      </c>
      <c r="D303">
        <v>5943218</v>
      </c>
      <c r="E303" t="s">
        <v>47</v>
      </c>
      <c r="F303">
        <v>2019</v>
      </c>
    </row>
    <row r="304" spans="1:16" x14ac:dyDescent="0.3">
      <c r="A304" t="s">
        <v>687</v>
      </c>
      <c r="B304" t="s">
        <v>688</v>
      </c>
      <c r="C304" t="s">
        <v>689</v>
      </c>
      <c r="D304">
        <v>3994122</v>
      </c>
      <c r="E304" t="s">
        <v>33</v>
      </c>
      <c r="F304">
        <v>2019</v>
      </c>
    </row>
    <row r="305" spans="1:16" x14ac:dyDescent="0.3">
      <c r="A305" t="s">
        <v>320</v>
      </c>
      <c r="B305" t="s">
        <v>320</v>
      </c>
      <c r="C305" t="s">
        <v>247</v>
      </c>
      <c r="D305">
        <v>7384495</v>
      </c>
      <c r="E305" t="s">
        <v>40</v>
      </c>
      <c r="F305">
        <v>2019</v>
      </c>
      <c r="J305" t="s">
        <v>861</v>
      </c>
    </row>
    <row r="306" spans="1:16" x14ac:dyDescent="0.3">
      <c r="A306" t="s">
        <v>502</v>
      </c>
      <c r="B306" t="s">
        <v>502</v>
      </c>
      <c r="C306" t="s">
        <v>692</v>
      </c>
      <c r="D306">
        <v>3650770</v>
      </c>
      <c r="E306" t="s">
        <v>42</v>
      </c>
      <c r="F306">
        <v>2019</v>
      </c>
    </row>
    <row r="307" spans="1:16" x14ac:dyDescent="0.3">
      <c r="A307" t="s">
        <v>694</v>
      </c>
      <c r="B307" t="s">
        <v>155</v>
      </c>
      <c r="C307" t="s">
        <v>351</v>
      </c>
      <c r="D307">
        <v>6361701</v>
      </c>
      <c r="E307" t="s">
        <v>42</v>
      </c>
      <c r="F307">
        <v>2019</v>
      </c>
    </row>
    <row r="308" spans="1:16" x14ac:dyDescent="0.3">
      <c r="A308" t="s">
        <v>695</v>
      </c>
      <c r="B308" t="s">
        <v>696</v>
      </c>
      <c r="C308" t="s">
        <v>697</v>
      </c>
      <c r="D308">
        <v>1494293</v>
      </c>
      <c r="E308" t="s">
        <v>40</v>
      </c>
      <c r="F308">
        <v>2019</v>
      </c>
    </row>
    <row r="309" spans="1:16" x14ac:dyDescent="0.3">
      <c r="A309" t="s">
        <v>587</v>
      </c>
      <c r="B309" t="s">
        <v>587</v>
      </c>
      <c r="C309" t="s">
        <v>698</v>
      </c>
      <c r="D309">
        <v>1991772</v>
      </c>
      <c r="E309" t="s">
        <v>33</v>
      </c>
      <c r="F309">
        <v>2019</v>
      </c>
    </row>
    <row r="310" spans="1:16" x14ac:dyDescent="0.3">
      <c r="A310" t="s">
        <v>320</v>
      </c>
      <c r="B310" t="s">
        <v>320</v>
      </c>
      <c r="C310" t="s">
        <v>699</v>
      </c>
      <c r="D310">
        <v>4382500</v>
      </c>
      <c r="E310" t="s">
        <v>40</v>
      </c>
      <c r="F310">
        <v>2019</v>
      </c>
    </row>
    <row r="311" spans="1:16" x14ac:dyDescent="0.3">
      <c r="A311" t="s">
        <v>700</v>
      </c>
      <c r="B311" t="s">
        <v>155</v>
      </c>
      <c r="C311" t="s">
        <v>701</v>
      </c>
      <c r="D311">
        <v>7790627</v>
      </c>
      <c r="E311" t="s">
        <v>157</v>
      </c>
      <c r="F311">
        <v>2019</v>
      </c>
      <c r="G311" t="s">
        <v>862</v>
      </c>
      <c r="J311" t="s">
        <v>784</v>
      </c>
      <c r="K311" t="s">
        <v>863</v>
      </c>
      <c r="P311" t="s">
        <v>864</v>
      </c>
    </row>
    <row r="312" spans="1:16" x14ac:dyDescent="0.3">
      <c r="A312" t="s">
        <v>703</v>
      </c>
      <c r="B312" t="s">
        <v>703</v>
      </c>
      <c r="C312" t="s">
        <v>64</v>
      </c>
      <c r="D312">
        <v>1826777</v>
      </c>
      <c r="E312" t="s">
        <v>38</v>
      </c>
      <c r="F312">
        <v>2019</v>
      </c>
    </row>
    <row r="313" spans="1:16" x14ac:dyDescent="0.3">
      <c r="A313" t="s">
        <v>704</v>
      </c>
      <c r="B313" t="s">
        <v>31</v>
      </c>
      <c r="C313" t="s">
        <v>705</v>
      </c>
      <c r="D313">
        <v>5903063</v>
      </c>
      <c r="E313" t="s">
        <v>38</v>
      </c>
      <c r="F313">
        <v>2019</v>
      </c>
    </row>
    <row r="314" spans="1:16" x14ac:dyDescent="0.3">
      <c r="A314" t="s">
        <v>518</v>
      </c>
      <c r="B314" t="s">
        <v>518</v>
      </c>
      <c r="C314" t="s">
        <v>706</v>
      </c>
      <c r="D314">
        <v>6375207</v>
      </c>
      <c r="E314" t="s">
        <v>40</v>
      </c>
      <c r="F314">
        <v>2019</v>
      </c>
    </row>
    <row r="315" spans="1:16" x14ac:dyDescent="0.3">
      <c r="A315" t="s">
        <v>707</v>
      </c>
      <c r="B315" t="s">
        <v>685</v>
      </c>
      <c r="C315" t="s">
        <v>708</v>
      </c>
      <c r="D315">
        <v>8299792</v>
      </c>
      <c r="E315" t="s">
        <v>47</v>
      </c>
      <c r="F315">
        <v>2019</v>
      </c>
    </row>
    <row r="316" spans="1:16" x14ac:dyDescent="0.3">
      <c r="A316" t="s">
        <v>52</v>
      </c>
      <c r="B316" t="s">
        <v>52</v>
      </c>
      <c r="C316" t="s">
        <v>709</v>
      </c>
      <c r="D316">
        <v>2189349</v>
      </c>
      <c r="E316" t="s">
        <v>38</v>
      </c>
      <c r="F316">
        <v>2019</v>
      </c>
    </row>
    <row r="317" spans="1:16" x14ac:dyDescent="0.3">
      <c r="A317" t="s">
        <v>703</v>
      </c>
      <c r="B317" t="s">
        <v>703</v>
      </c>
      <c r="C317" t="s">
        <v>709</v>
      </c>
      <c r="D317">
        <v>5060032</v>
      </c>
      <c r="E317" t="s">
        <v>38</v>
      </c>
      <c r="F317">
        <v>2019</v>
      </c>
    </row>
    <row r="318" spans="1:16" x14ac:dyDescent="0.3">
      <c r="A318" t="s">
        <v>599</v>
      </c>
      <c r="B318" t="s">
        <v>514</v>
      </c>
      <c r="C318" t="s">
        <v>710</v>
      </c>
      <c r="D318">
        <v>4720531</v>
      </c>
      <c r="E318" t="s">
        <v>44</v>
      </c>
      <c r="F318">
        <v>2019</v>
      </c>
    </row>
    <row r="319" spans="1:16" x14ac:dyDescent="0.3">
      <c r="A319" t="s">
        <v>711</v>
      </c>
      <c r="B319" t="s">
        <v>523</v>
      </c>
      <c r="C319" t="s">
        <v>712</v>
      </c>
      <c r="D319">
        <v>9000001</v>
      </c>
      <c r="E319" t="s">
        <v>47</v>
      </c>
      <c r="F319">
        <v>2019</v>
      </c>
    </row>
    <row r="320" spans="1:16" x14ac:dyDescent="0.3">
      <c r="A320" t="s">
        <v>711</v>
      </c>
      <c r="B320" t="s">
        <v>523</v>
      </c>
      <c r="C320" t="s">
        <v>714</v>
      </c>
      <c r="D320">
        <v>9000001</v>
      </c>
      <c r="E320" t="s">
        <v>47</v>
      </c>
      <c r="F320">
        <v>2019</v>
      </c>
    </row>
    <row r="321" spans="1:13" x14ac:dyDescent="0.3">
      <c r="A321" t="s">
        <v>715</v>
      </c>
      <c r="B321" t="s">
        <v>696</v>
      </c>
      <c r="C321" t="s">
        <v>716</v>
      </c>
      <c r="D321">
        <v>9000002</v>
      </c>
      <c r="E321" t="s">
        <v>47</v>
      </c>
      <c r="F321">
        <v>2019</v>
      </c>
    </row>
    <row r="322" spans="1:13" x14ac:dyDescent="0.3">
      <c r="A322" t="s">
        <v>717</v>
      </c>
      <c r="B322" t="s">
        <v>31</v>
      </c>
      <c r="C322" t="s">
        <v>718</v>
      </c>
      <c r="D322">
        <v>9000003</v>
      </c>
      <c r="E322" t="s">
        <v>47</v>
      </c>
      <c r="F322">
        <v>2019</v>
      </c>
    </row>
    <row r="323" spans="1:13" x14ac:dyDescent="0.3">
      <c r="A323" t="s">
        <v>719</v>
      </c>
      <c r="B323" t="s">
        <v>45</v>
      </c>
      <c r="C323" t="s">
        <v>720</v>
      </c>
      <c r="D323">
        <v>9000004</v>
      </c>
      <c r="E323" t="s">
        <v>47</v>
      </c>
      <c r="F323">
        <v>2019</v>
      </c>
    </row>
    <row r="324" spans="1:13" x14ac:dyDescent="0.3">
      <c r="A324" t="s">
        <v>721</v>
      </c>
      <c r="B324" t="s">
        <v>45</v>
      </c>
      <c r="C324" t="s">
        <v>722</v>
      </c>
      <c r="D324">
        <v>9000005</v>
      </c>
      <c r="E324" t="s">
        <v>47</v>
      </c>
      <c r="F324">
        <v>2019</v>
      </c>
    </row>
    <row r="325" spans="1:13" x14ac:dyDescent="0.3">
      <c r="A325" t="s">
        <v>723</v>
      </c>
      <c r="B325" t="s">
        <v>724</v>
      </c>
      <c r="C325" t="s">
        <v>632</v>
      </c>
      <c r="D325">
        <v>8430922</v>
      </c>
      <c r="E325" t="s">
        <v>38</v>
      </c>
      <c r="F325">
        <v>2019</v>
      </c>
    </row>
    <row r="326" spans="1:13" x14ac:dyDescent="0.3">
      <c r="A326" t="s">
        <v>726</v>
      </c>
      <c r="B326" t="s">
        <v>727</v>
      </c>
      <c r="C326" t="s">
        <v>728</v>
      </c>
      <c r="D326">
        <v>3054253</v>
      </c>
      <c r="E326" t="s">
        <v>176</v>
      </c>
      <c r="F326">
        <v>2019</v>
      </c>
    </row>
    <row r="327" spans="1:13" x14ac:dyDescent="0.3">
      <c r="A327" t="s">
        <v>730</v>
      </c>
      <c r="B327" t="s">
        <v>730</v>
      </c>
      <c r="C327" t="s">
        <v>509</v>
      </c>
      <c r="D327">
        <v>9142033</v>
      </c>
      <c r="E327" t="s">
        <v>47</v>
      </c>
      <c r="F327">
        <v>2019</v>
      </c>
    </row>
    <row r="328" spans="1:13" x14ac:dyDescent="0.3">
      <c r="A328" t="s">
        <v>618</v>
      </c>
      <c r="B328" t="s">
        <v>617</v>
      </c>
      <c r="C328" t="s">
        <v>732</v>
      </c>
      <c r="D328">
        <v>9577077</v>
      </c>
      <c r="E328" t="s">
        <v>42</v>
      </c>
      <c r="F328">
        <v>2019</v>
      </c>
    </row>
    <row r="329" spans="1:13" x14ac:dyDescent="0.3">
      <c r="A329" t="s">
        <v>734</v>
      </c>
      <c r="B329" t="s">
        <v>359</v>
      </c>
      <c r="C329" t="s">
        <v>586</v>
      </c>
      <c r="D329">
        <v>6161785</v>
      </c>
      <c r="E329" t="s">
        <v>33</v>
      </c>
      <c r="F329">
        <v>2019</v>
      </c>
    </row>
    <row r="330" spans="1:13" x14ac:dyDescent="0.3">
      <c r="A330" t="s">
        <v>275</v>
      </c>
      <c r="B330" t="s">
        <v>555</v>
      </c>
      <c r="C330" t="s">
        <v>735</v>
      </c>
      <c r="D330">
        <v>4396482</v>
      </c>
      <c r="E330" t="s">
        <v>40</v>
      </c>
      <c r="F330">
        <v>2019</v>
      </c>
    </row>
    <row r="331" spans="1:13" x14ac:dyDescent="0.3">
      <c r="A331" t="s">
        <v>736</v>
      </c>
      <c r="B331" t="s">
        <v>737</v>
      </c>
      <c r="C331" t="s">
        <v>738</v>
      </c>
      <c r="D331">
        <v>9775815</v>
      </c>
      <c r="E331" t="s">
        <v>47</v>
      </c>
      <c r="F331">
        <v>2019</v>
      </c>
      <c r="J331" t="s">
        <v>865</v>
      </c>
      <c r="K331" t="s">
        <v>866</v>
      </c>
      <c r="L331" t="s">
        <v>867</v>
      </c>
      <c r="M331" t="s">
        <v>868</v>
      </c>
    </row>
    <row r="332" spans="1:13" x14ac:dyDescent="0.3">
      <c r="A332" t="s">
        <v>740</v>
      </c>
      <c r="B332" t="s">
        <v>741</v>
      </c>
      <c r="C332" t="s">
        <v>742</v>
      </c>
      <c r="D332">
        <v>6907978</v>
      </c>
      <c r="E332" t="s">
        <v>42</v>
      </c>
      <c r="F332">
        <v>2019</v>
      </c>
    </row>
    <row r="333" spans="1:13" x14ac:dyDescent="0.3">
      <c r="A333" t="s">
        <v>744</v>
      </c>
      <c r="B333" t="s">
        <v>741</v>
      </c>
      <c r="C333" t="s">
        <v>745</v>
      </c>
      <c r="D333">
        <v>5312119</v>
      </c>
      <c r="E333" t="s">
        <v>42</v>
      </c>
      <c r="F333">
        <v>2019</v>
      </c>
    </row>
    <row r="334" spans="1:13" x14ac:dyDescent="0.3">
      <c r="A334" t="s">
        <v>747</v>
      </c>
      <c r="B334" t="s">
        <v>267</v>
      </c>
      <c r="C334" t="s">
        <v>271</v>
      </c>
      <c r="D334">
        <v>7663376</v>
      </c>
      <c r="E334" t="s">
        <v>42</v>
      </c>
      <c r="F334">
        <v>2019</v>
      </c>
      <c r="K334" t="s">
        <v>869</v>
      </c>
    </row>
    <row r="335" spans="1:13" x14ac:dyDescent="0.3">
      <c r="A335" t="s">
        <v>748</v>
      </c>
      <c r="B335" t="s">
        <v>606</v>
      </c>
      <c r="C335" t="s">
        <v>749</v>
      </c>
      <c r="D335">
        <v>7365832</v>
      </c>
      <c r="E335" t="s">
        <v>44</v>
      </c>
      <c r="F335">
        <v>2019</v>
      </c>
    </row>
    <row r="336" spans="1:13" x14ac:dyDescent="0.3">
      <c r="A336" t="s">
        <v>750</v>
      </c>
      <c r="B336" t="s">
        <v>193</v>
      </c>
      <c r="C336" t="s">
        <v>751</v>
      </c>
      <c r="D336">
        <v>7263765</v>
      </c>
      <c r="E336" t="s">
        <v>38</v>
      </c>
      <c r="F336">
        <v>2019</v>
      </c>
    </row>
    <row r="337" spans="1:6" x14ac:dyDescent="0.3">
      <c r="A337" t="s">
        <v>752</v>
      </c>
      <c r="B337" t="s">
        <v>298</v>
      </c>
      <c r="C337" t="s">
        <v>526</v>
      </c>
      <c r="D337">
        <v>7235281</v>
      </c>
      <c r="E337" t="s">
        <v>42</v>
      </c>
      <c r="F337">
        <v>2019</v>
      </c>
    </row>
    <row r="338" spans="1:6" x14ac:dyDescent="0.3">
      <c r="A338" t="s">
        <v>57</v>
      </c>
      <c r="B338" t="s">
        <v>58</v>
      </c>
      <c r="C338" t="s">
        <v>754</v>
      </c>
      <c r="D338">
        <v>1201932</v>
      </c>
      <c r="E338" t="s">
        <v>33</v>
      </c>
      <c r="F338">
        <v>2019</v>
      </c>
    </row>
    <row r="339" spans="1:6" x14ac:dyDescent="0.3">
      <c r="A339" t="s">
        <v>449</v>
      </c>
      <c r="B339" t="s">
        <v>440</v>
      </c>
      <c r="C339" t="s">
        <v>755</v>
      </c>
      <c r="D339">
        <v>1378201</v>
      </c>
      <c r="E339" t="s">
        <v>42</v>
      </c>
      <c r="F339">
        <v>2019</v>
      </c>
    </row>
    <row r="340" spans="1:6" x14ac:dyDescent="0.3">
      <c r="A340" t="s">
        <v>756</v>
      </c>
      <c r="B340" t="s">
        <v>227</v>
      </c>
      <c r="C340" t="s">
        <v>164</v>
      </c>
      <c r="D340">
        <v>6041962</v>
      </c>
      <c r="E340" t="s">
        <v>40</v>
      </c>
      <c r="F340">
        <v>2019</v>
      </c>
    </row>
    <row r="341" spans="1:6" x14ac:dyDescent="0.3">
      <c r="A341" t="s">
        <v>757</v>
      </c>
      <c r="B341" t="s">
        <v>656</v>
      </c>
      <c r="C341" t="s">
        <v>758</v>
      </c>
      <c r="D341">
        <v>8477576</v>
      </c>
      <c r="E341" t="s">
        <v>47</v>
      </c>
      <c r="F341">
        <v>2019</v>
      </c>
    </row>
    <row r="342" spans="1:6" x14ac:dyDescent="0.3">
      <c r="A342" t="s">
        <v>759</v>
      </c>
      <c r="B342" t="s">
        <v>359</v>
      </c>
      <c r="C342" t="s">
        <v>360</v>
      </c>
      <c r="D342">
        <v>8891712</v>
      </c>
      <c r="E342" t="s">
        <v>33</v>
      </c>
      <c r="F342">
        <v>2019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2"/>
  <sheetViews>
    <sheetView workbookViewId="0">
      <pane xSplit="6" topLeftCell="Z1" activePane="topRight" state="frozen"/>
      <selection pane="topRight" activeCell="I1" sqref="I1:Z1"/>
    </sheetView>
  </sheetViews>
  <sheetFormatPr defaultRowHeight="14.4" x14ac:dyDescent="0.3"/>
  <cols>
    <col min="1" max="2" width="40.77734375" customWidth="1"/>
    <col min="3" max="3" width="25.77734375" customWidth="1"/>
    <col min="4" max="5" width="10.77734375" customWidth="1"/>
    <col min="6" max="6" width="5.77734375" customWidth="1"/>
    <col min="7" max="30" width="20.77734375" customWidth="1"/>
  </cols>
  <sheetData>
    <row r="1" spans="1:30" ht="43.2"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x14ac:dyDescent="0.3">
      <c r="A2" t="s">
        <v>30</v>
      </c>
      <c r="B2" t="s">
        <v>31</v>
      </c>
      <c r="C2" t="s">
        <v>32</v>
      </c>
      <c r="D2">
        <v>1840658</v>
      </c>
      <c r="E2" t="s">
        <v>33</v>
      </c>
      <c r="F2">
        <v>2019</v>
      </c>
      <c r="I2" s="2"/>
      <c r="J2" s="2"/>
      <c r="K2" s="2"/>
      <c r="L2" s="2"/>
      <c r="M2" s="2"/>
      <c r="N2" s="2"/>
      <c r="O2" s="2"/>
      <c r="P2" s="2"/>
      <c r="Q2" s="2"/>
      <c r="X2" s="2"/>
      <c r="AA2" s="2"/>
      <c r="AB2" s="2"/>
      <c r="AC2" s="2"/>
      <c r="AD2" s="2"/>
    </row>
    <row r="3" spans="1:30" x14ac:dyDescent="0.3">
      <c r="A3" t="s">
        <v>30</v>
      </c>
      <c r="B3" t="s">
        <v>31</v>
      </c>
      <c r="C3" t="s">
        <v>37</v>
      </c>
      <c r="D3">
        <v>1840658</v>
      </c>
      <c r="E3" t="s">
        <v>38</v>
      </c>
      <c r="F3">
        <v>2019</v>
      </c>
      <c r="I3" s="2"/>
      <c r="J3" s="2"/>
      <c r="K3" s="2"/>
      <c r="L3" s="2"/>
      <c r="M3" s="2"/>
      <c r="N3" s="2"/>
      <c r="O3" s="2"/>
      <c r="P3" s="2"/>
      <c r="Q3" s="2"/>
      <c r="X3" s="2"/>
      <c r="AA3" s="2"/>
      <c r="AB3" s="2"/>
      <c r="AC3" s="2"/>
      <c r="AD3" s="2"/>
    </row>
    <row r="4" spans="1:30" x14ac:dyDescent="0.3">
      <c r="A4" t="s">
        <v>30</v>
      </c>
      <c r="B4" t="s">
        <v>31</v>
      </c>
      <c r="C4" t="s">
        <v>39</v>
      </c>
      <c r="D4">
        <v>1840658</v>
      </c>
      <c r="E4" t="s">
        <v>40</v>
      </c>
      <c r="F4">
        <v>2019</v>
      </c>
      <c r="I4" s="2"/>
      <c r="J4" s="2"/>
      <c r="K4" s="2"/>
      <c r="L4" s="2"/>
      <c r="M4" s="2"/>
      <c r="N4" s="2"/>
      <c r="O4" s="2"/>
      <c r="P4" s="2"/>
      <c r="Q4" s="2"/>
      <c r="X4" s="2"/>
      <c r="AA4" s="2"/>
      <c r="AB4" s="2"/>
      <c r="AC4" s="2"/>
      <c r="AD4" s="2"/>
    </row>
    <row r="5" spans="1:30" x14ac:dyDescent="0.3">
      <c r="A5" t="s">
        <v>30</v>
      </c>
      <c r="B5" t="s">
        <v>31</v>
      </c>
      <c r="C5" t="s">
        <v>41</v>
      </c>
      <c r="D5">
        <v>1840658</v>
      </c>
      <c r="E5" t="s">
        <v>42</v>
      </c>
      <c r="F5">
        <v>2019</v>
      </c>
      <c r="I5" s="2"/>
      <c r="J5" s="2"/>
      <c r="K5" s="2"/>
      <c r="L5" s="2"/>
      <c r="M5" s="2"/>
      <c r="N5" s="2"/>
      <c r="O5" s="2"/>
      <c r="P5" s="2"/>
      <c r="Q5" s="2"/>
      <c r="X5" s="2"/>
      <c r="AA5" s="2"/>
      <c r="AB5" s="2"/>
      <c r="AC5" s="2"/>
      <c r="AD5" s="2"/>
    </row>
    <row r="6" spans="1:30" x14ac:dyDescent="0.3">
      <c r="A6" t="s">
        <v>30</v>
      </c>
      <c r="B6" t="s">
        <v>31</v>
      </c>
      <c r="C6" t="s">
        <v>43</v>
      </c>
      <c r="D6">
        <v>1840658</v>
      </c>
      <c r="E6" t="s">
        <v>44</v>
      </c>
      <c r="F6">
        <v>2019</v>
      </c>
      <c r="I6" s="2"/>
      <c r="J6" s="2"/>
      <c r="K6" s="2"/>
      <c r="L6" s="2"/>
      <c r="M6" s="2"/>
      <c r="N6" s="2"/>
      <c r="O6" s="2"/>
      <c r="P6" s="2"/>
      <c r="Q6" s="2"/>
      <c r="X6" s="2"/>
      <c r="AA6" s="2"/>
      <c r="AB6" s="2"/>
      <c r="AC6" s="2"/>
      <c r="AD6" s="2"/>
    </row>
    <row r="7" spans="1:30" x14ac:dyDescent="0.3">
      <c r="A7" t="s">
        <v>45</v>
      </c>
      <c r="B7" t="s">
        <v>45</v>
      </c>
      <c r="C7" t="s">
        <v>46</v>
      </c>
      <c r="D7">
        <v>4461551</v>
      </c>
      <c r="E7" t="s">
        <v>47</v>
      </c>
      <c r="F7">
        <v>2019</v>
      </c>
      <c r="I7" s="2"/>
      <c r="J7" s="2"/>
      <c r="K7" s="2"/>
      <c r="L7" s="2"/>
      <c r="M7" s="2"/>
      <c r="N7" s="2"/>
      <c r="O7" s="2"/>
      <c r="P7" s="2"/>
      <c r="Q7" s="2"/>
      <c r="X7" s="2"/>
      <c r="AA7" s="2"/>
      <c r="AB7" s="2"/>
      <c r="AC7" s="2"/>
      <c r="AD7" s="2"/>
    </row>
    <row r="8" spans="1:30" x14ac:dyDescent="0.3">
      <c r="A8" t="s">
        <v>51</v>
      </c>
      <c r="B8" t="s">
        <v>52</v>
      </c>
      <c r="C8" t="s">
        <v>53</v>
      </c>
      <c r="D8">
        <v>9097155</v>
      </c>
      <c r="E8" t="s">
        <v>54</v>
      </c>
      <c r="F8">
        <v>2019</v>
      </c>
      <c r="I8" s="2"/>
      <c r="J8" s="2"/>
      <c r="K8" s="2"/>
      <c r="L8" s="2"/>
      <c r="M8" s="2"/>
      <c r="N8" s="2"/>
      <c r="O8" s="2"/>
      <c r="P8" s="2"/>
      <c r="Q8" s="2"/>
      <c r="X8" s="2"/>
      <c r="AA8" s="2"/>
      <c r="AB8" s="2"/>
      <c r="AC8" s="2"/>
      <c r="AD8" s="2"/>
    </row>
    <row r="9" spans="1:30" x14ac:dyDescent="0.3">
      <c r="A9" t="s">
        <v>57</v>
      </c>
      <c r="B9" t="s">
        <v>58</v>
      </c>
      <c r="C9" t="s">
        <v>59</v>
      </c>
      <c r="D9">
        <v>3454870</v>
      </c>
      <c r="E9" t="s">
        <v>47</v>
      </c>
      <c r="F9">
        <v>2019</v>
      </c>
      <c r="I9" s="2"/>
      <c r="J9" s="2"/>
      <c r="K9" s="2"/>
      <c r="L9" s="2"/>
      <c r="M9" s="2"/>
      <c r="N9" s="2"/>
      <c r="O9" s="2"/>
      <c r="P9" s="2"/>
      <c r="Q9" s="2"/>
      <c r="X9" s="2"/>
      <c r="AA9" s="2"/>
      <c r="AB9" s="2"/>
      <c r="AC9" s="2"/>
      <c r="AD9" s="2"/>
    </row>
    <row r="10" spans="1:30" x14ac:dyDescent="0.3">
      <c r="A10" t="s">
        <v>63</v>
      </c>
      <c r="B10" t="s">
        <v>31</v>
      </c>
      <c r="C10" t="s">
        <v>64</v>
      </c>
      <c r="D10">
        <v>5376966</v>
      </c>
      <c r="E10" t="s">
        <v>38</v>
      </c>
      <c r="F10">
        <v>2019</v>
      </c>
      <c r="I10" s="2"/>
      <c r="J10" s="2"/>
      <c r="K10" s="2"/>
      <c r="L10" s="2"/>
      <c r="M10" s="2"/>
      <c r="N10" s="2"/>
      <c r="O10" s="2"/>
      <c r="P10" s="2"/>
      <c r="Q10" s="2"/>
      <c r="X10" s="2"/>
      <c r="AA10" s="2"/>
      <c r="AB10" s="2"/>
      <c r="AC10" s="2"/>
      <c r="AD10" s="2"/>
    </row>
    <row r="11" spans="1:30" x14ac:dyDescent="0.3">
      <c r="A11" t="s">
        <v>63</v>
      </c>
      <c r="B11" t="s">
        <v>31</v>
      </c>
      <c r="C11" t="s">
        <v>66</v>
      </c>
      <c r="D11">
        <v>5376966</v>
      </c>
      <c r="E11" t="s">
        <v>67</v>
      </c>
      <c r="F11">
        <v>2019</v>
      </c>
      <c r="I11" s="2"/>
      <c r="J11" s="2"/>
      <c r="K11" s="2"/>
      <c r="L11" s="2"/>
      <c r="M11" s="2"/>
      <c r="N11" s="2"/>
      <c r="O11" s="2"/>
      <c r="P11" s="2"/>
      <c r="Q11" s="2"/>
      <c r="X11" s="2"/>
      <c r="AA11" s="2"/>
      <c r="AB11" s="2"/>
      <c r="AC11" s="2"/>
      <c r="AD11" s="2"/>
    </row>
    <row r="12" spans="1:30" x14ac:dyDescent="0.3">
      <c r="A12" t="s">
        <v>68</v>
      </c>
      <c r="B12" t="s">
        <v>31</v>
      </c>
      <c r="C12" t="s">
        <v>69</v>
      </c>
      <c r="D12">
        <v>2886510</v>
      </c>
      <c r="E12" t="s">
        <v>38</v>
      </c>
      <c r="F12">
        <v>2019</v>
      </c>
      <c r="I12" s="2"/>
      <c r="J12" s="2"/>
      <c r="K12" s="2"/>
      <c r="L12" s="2"/>
      <c r="M12" s="2"/>
      <c r="N12" s="2"/>
      <c r="O12" s="2"/>
      <c r="P12" s="2"/>
      <c r="Q12" s="2"/>
      <c r="X12" s="2"/>
      <c r="AA12" s="2"/>
      <c r="AB12" s="2"/>
      <c r="AC12" s="2"/>
      <c r="AD12" s="2"/>
    </row>
    <row r="13" spans="1:30" x14ac:dyDescent="0.3">
      <c r="A13" t="s">
        <v>72</v>
      </c>
      <c r="B13" t="s">
        <v>31</v>
      </c>
      <c r="C13" t="s">
        <v>73</v>
      </c>
      <c r="D13">
        <v>2813024</v>
      </c>
      <c r="E13" t="s">
        <v>38</v>
      </c>
      <c r="F13">
        <v>2019</v>
      </c>
      <c r="I13" s="2"/>
      <c r="J13" s="2"/>
      <c r="K13" s="2"/>
      <c r="L13" s="2"/>
      <c r="M13" s="2"/>
      <c r="N13" s="2"/>
      <c r="O13" s="2"/>
      <c r="P13" s="2"/>
      <c r="Q13" s="2"/>
      <c r="X13" s="2"/>
      <c r="AA13" s="2"/>
      <c r="AB13" s="2"/>
      <c r="AC13" s="2"/>
      <c r="AD13" s="2"/>
    </row>
    <row r="14" spans="1:30" x14ac:dyDescent="0.3">
      <c r="A14" t="s">
        <v>75</v>
      </c>
      <c r="B14" t="s">
        <v>31</v>
      </c>
      <c r="C14" t="s">
        <v>76</v>
      </c>
      <c r="D14">
        <v>1236570</v>
      </c>
      <c r="E14" t="s">
        <v>38</v>
      </c>
      <c r="F14">
        <v>2019</v>
      </c>
      <c r="I14" s="2"/>
      <c r="J14" s="2"/>
      <c r="K14" s="2"/>
      <c r="L14" s="2"/>
      <c r="M14" s="2"/>
      <c r="N14" s="2"/>
      <c r="O14" s="2"/>
      <c r="P14" s="2"/>
      <c r="Q14" s="2"/>
      <c r="X14" s="2"/>
      <c r="AA14" s="2"/>
      <c r="AB14" s="2"/>
      <c r="AC14" s="2"/>
      <c r="AD14" s="2"/>
    </row>
    <row r="15" spans="1:30" x14ac:dyDescent="0.3">
      <c r="A15" t="s">
        <v>72</v>
      </c>
      <c r="B15" t="s">
        <v>31</v>
      </c>
      <c r="C15" t="s">
        <v>79</v>
      </c>
      <c r="D15">
        <v>4699567</v>
      </c>
      <c r="E15" t="s">
        <v>38</v>
      </c>
      <c r="F15">
        <v>2019</v>
      </c>
      <c r="I15" s="2"/>
      <c r="J15" s="2"/>
      <c r="K15" s="2"/>
      <c r="L15" s="2"/>
      <c r="M15" s="2"/>
      <c r="N15" s="2"/>
      <c r="O15" s="2"/>
      <c r="P15" s="2"/>
      <c r="Q15" s="2"/>
      <c r="X15" s="2"/>
      <c r="AA15" s="2"/>
      <c r="AB15" s="2"/>
      <c r="AC15" s="2"/>
      <c r="AD15" s="2"/>
    </row>
    <row r="16" spans="1:30" x14ac:dyDescent="0.3">
      <c r="A16" t="s">
        <v>72</v>
      </c>
      <c r="B16" t="s">
        <v>31</v>
      </c>
      <c r="C16" t="s">
        <v>81</v>
      </c>
      <c r="D16">
        <v>1968420</v>
      </c>
      <c r="E16" t="s">
        <v>38</v>
      </c>
      <c r="F16">
        <v>2019</v>
      </c>
      <c r="I16" s="2"/>
      <c r="J16" s="2"/>
      <c r="K16" s="2"/>
      <c r="L16" s="2"/>
      <c r="M16" s="2"/>
      <c r="N16" s="2"/>
      <c r="O16" s="2"/>
      <c r="P16" s="2"/>
      <c r="Q16" s="2"/>
      <c r="X16" s="2"/>
      <c r="AA16" s="2"/>
      <c r="AB16" s="2"/>
      <c r="AC16" s="2"/>
      <c r="AD16" s="2"/>
    </row>
    <row r="17" spans="1:30" x14ac:dyDescent="0.3">
      <c r="A17" t="s">
        <v>72</v>
      </c>
      <c r="B17" t="s">
        <v>31</v>
      </c>
      <c r="C17" t="s">
        <v>82</v>
      </c>
      <c r="D17">
        <v>7832444</v>
      </c>
      <c r="E17" t="s">
        <v>38</v>
      </c>
      <c r="F17">
        <v>2019</v>
      </c>
      <c r="I17" s="2"/>
      <c r="J17" s="2"/>
      <c r="K17" s="2"/>
      <c r="L17" s="2"/>
      <c r="M17" s="2"/>
      <c r="N17" s="2"/>
      <c r="O17" s="2"/>
      <c r="P17" s="2"/>
      <c r="Q17" s="2"/>
      <c r="X17" s="2"/>
      <c r="AA17" s="2"/>
      <c r="AB17" s="2"/>
      <c r="AC17" s="2"/>
      <c r="AD17" s="2"/>
    </row>
    <row r="18" spans="1:30" x14ac:dyDescent="0.3">
      <c r="A18" t="s">
        <v>84</v>
      </c>
      <c r="B18" t="s">
        <v>31</v>
      </c>
      <c r="C18" t="s">
        <v>85</v>
      </c>
      <c r="D18">
        <v>6585534</v>
      </c>
      <c r="E18" t="s">
        <v>47</v>
      </c>
      <c r="F18">
        <v>2019</v>
      </c>
      <c r="I18" s="2"/>
      <c r="J18" s="2"/>
      <c r="K18" s="2"/>
      <c r="L18" s="2"/>
      <c r="M18" s="2"/>
      <c r="N18" s="2"/>
      <c r="O18" s="2"/>
      <c r="P18" s="2"/>
      <c r="Q18" s="2"/>
      <c r="X18" s="2"/>
      <c r="AA18" s="2"/>
      <c r="AB18" s="2"/>
      <c r="AC18" s="2"/>
      <c r="AD18" s="2"/>
    </row>
    <row r="19" spans="1:30" x14ac:dyDescent="0.3">
      <c r="A19" t="s">
        <v>86</v>
      </c>
      <c r="B19" t="s">
        <v>87</v>
      </c>
      <c r="C19" t="s">
        <v>88</v>
      </c>
      <c r="D19">
        <v>1356155</v>
      </c>
      <c r="E19" t="s">
        <v>89</v>
      </c>
      <c r="F19">
        <v>2019</v>
      </c>
      <c r="I19" s="2"/>
      <c r="J19" s="2"/>
      <c r="K19" s="2"/>
      <c r="L19" s="2"/>
      <c r="M19" s="2"/>
      <c r="N19" s="2"/>
      <c r="O19" s="2"/>
      <c r="P19" s="2"/>
      <c r="Q19" s="2"/>
      <c r="X19" s="2"/>
      <c r="AA19" s="2"/>
      <c r="AB19" s="2"/>
      <c r="AC19" s="2"/>
      <c r="AD19" s="2"/>
    </row>
    <row r="20" spans="1:30" x14ac:dyDescent="0.3">
      <c r="A20" t="s">
        <v>91</v>
      </c>
      <c r="B20" t="s">
        <v>87</v>
      </c>
      <c r="C20" t="s">
        <v>92</v>
      </c>
      <c r="D20">
        <v>5894253</v>
      </c>
      <c r="E20" t="s">
        <v>44</v>
      </c>
      <c r="F20">
        <v>2019</v>
      </c>
      <c r="I20" s="2"/>
      <c r="J20" s="2"/>
      <c r="K20" s="2"/>
      <c r="L20" s="2"/>
      <c r="M20" s="2"/>
      <c r="N20" s="2"/>
      <c r="O20" s="2"/>
      <c r="P20" s="2"/>
      <c r="Q20" s="2"/>
      <c r="X20" s="2"/>
      <c r="AA20" s="2"/>
      <c r="AB20" s="2"/>
      <c r="AC20" s="2"/>
      <c r="AD20" s="2"/>
    </row>
    <row r="21" spans="1:30" x14ac:dyDescent="0.3">
      <c r="A21" t="s">
        <v>94</v>
      </c>
      <c r="B21" t="s">
        <v>95</v>
      </c>
      <c r="C21" t="s">
        <v>96</v>
      </c>
      <c r="D21">
        <v>1671513</v>
      </c>
      <c r="E21" t="s">
        <v>97</v>
      </c>
      <c r="F21">
        <v>2019</v>
      </c>
      <c r="I21" s="2"/>
      <c r="J21" s="2"/>
      <c r="K21" s="2"/>
      <c r="L21" s="2"/>
      <c r="M21" s="2"/>
      <c r="N21" s="2"/>
      <c r="O21" s="2"/>
      <c r="P21" s="2"/>
      <c r="Q21" s="2"/>
      <c r="X21" s="2"/>
      <c r="AA21" s="2"/>
      <c r="AB21" s="2"/>
      <c r="AC21" s="2"/>
      <c r="AD21" s="2"/>
    </row>
    <row r="22" spans="1:30" x14ac:dyDescent="0.3">
      <c r="A22" t="s">
        <v>99</v>
      </c>
      <c r="B22" t="s">
        <v>99</v>
      </c>
      <c r="C22" t="s">
        <v>100</v>
      </c>
      <c r="D22">
        <v>1272659</v>
      </c>
      <c r="E22" t="s">
        <v>101</v>
      </c>
      <c r="F22">
        <v>2019</v>
      </c>
      <c r="I22" s="2"/>
      <c r="J22" s="2"/>
      <c r="K22" s="2"/>
      <c r="L22" s="2"/>
      <c r="M22" s="2"/>
      <c r="N22" s="2"/>
      <c r="O22" s="2"/>
      <c r="P22" s="2"/>
      <c r="Q22" s="2"/>
      <c r="X22" s="2"/>
      <c r="AA22" s="2"/>
      <c r="AB22" s="2"/>
      <c r="AC22" s="2"/>
      <c r="AD22" s="2"/>
    </row>
    <row r="23" spans="1:30" x14ac:dyDescent="0.3">
      <c r="A23" t="s">
        <v>104</v>
      </c>
      <c r="B23" t="s">
        <v>105</v>
      </c>
      <c r="C23" t="s">
        <v>96</v>
      </c>
      <c r="D23">
        <v>6697882</v>
      </c>
      <c r="E23" t="s">
        <v>97</v>
      </c>
      <c r="F23">
        <v>2019</v>
      </c>
      <c r="I23" s="2"/>
      <c r="J23" s="2"/>
      <c r="K23" s="2"/>
      <c r="L23" s="2"/>
      <c r="M23" s="2"/>
      <c r="N23" s="2"/>
      <c r="O23" s="2"/>
      <c r="P23" s="2"/>
      <c r="Q23" s="2"/>
      <c r="X23" s="2"/>
      <c r="AA23" s="2"/>
      <c r="AB23" s="2"/>
      <c r="AC23" s="2"/>
      <c r="AD23" s="2"/>
    </row>
    <row r="24" spans="1:30" x14ac:dyDescent="0.3">
      <c r="A24" t="s">
        <v>106</v>
      </c>
      <c r="B24" t="s">
        <v>107</v>
      </c>
      <c r="C24" t="s">
        <v>108</v>
      </c>
      <c r="D24">
        <v>5204562</v>
      </c>
      <c r="E24" t="s">
        <v>109</v>
      </c>
      <c r="F24">
        <v>2019</v>
      </c>
      <c r="I24" s="2"/>
      <c r="J24" s="2"/>
      <c r="K24" s="2"/>
      <c r="L24" s="2"/>
      <c r="M24" s="2"/>
      <c r="N24" s="2"/>
      <c r="O24" s="2"/>
      <c r="P24" s="2"/>
      <c r="Q24" s="2"/>
      <c r="X24" s="2"/>
      <c r="AA24" s="2"/>
      <c r="AB24" s="2"/>
      <c r="AC24" s="2"/>
      <c r="AD24" s="2"/>
    </row>
    <row r="25" spans="1:30" x14ac:dyDescent="0.3">
      <c r="A25" t="s">
        <v>110</v>
      </c>
      <c r="B25" t="s">
        <v>111</v>
      </c>
      <c r="C25" t="s">
        <v>112</v>
      </c>
      <c r="D25">
        <v>9196018</v>
      </c>
      <c r="E25" t="s">
        <v>40</v>
      </c>
      <c r="F25">
        <v>2019</v>
      </c>
      <c r="I25" s="2"/>
      <c r="J25" s="2"/>
      <c r="K25" s="2"/>
      <c r="L25" s="2"/>
      <c r="M25" s="2"/>
      <c r="N25" s="2"/>
      <c r="O25" s="2"/>
      <c r="P25" s="2"/>
      <c r="Q25" s="2"/>
      <c r="X25" s="2"/>
      <c r="AA25" s="2"/>
      <c r="AB25" s="2"/>
      <c r="AC25" s="2"/>
      <c r="AD25" s="2"/>
    </row>
    <row r="26" spans="1:30" x14ac:dyDescent="0.3">
      <c r="A26" t="s">
        <v>113</v>
      </c>
      <c r="B26" t="s">
        <v>113</v>
      </c>
      <c r="C26" t="s">
        <v>114</v>
      </c>
      <c r="D26">
        <v>5175408</v>
      </c>
      <c r="E26" t="s">
        <v>115</v>
      </c>
      <c r="F26">
        <v>2019</v>
      </c>
      <c r="I26" s="2"/>
      <c r="J26" s="2"/>
      <c r="K26" s="2"/>
      <c r="L26" s="2"/>
      <c r="M26" s="2"/>
      <c r="N26" s="2"/>
      <c r="O26" s="2"/>
      <c r="P26" s="2"/>
      <c r="Q26" s="2"/>
      <c r="X26" s="2"/>
      <c r="AA26" s="2"/>
      <c r="AB26" s="2"/>
      <c r="AC26" s="2"/>
      <c r="AD26" s="2"/>
    </row>
    <row r="27" spans="1:30" x14ac:dyDescent="0.3">
      <c r="A27" t="s">
        <v>113</v>
      </c>
      <c r="B27" t="s">
        <v>113</v>
      </c>
      <c r="C27" t="s">
        <v>116</v>
      </c>
      <c r="D27">
        <v>2015983</v>
      </c>
      <c r="E27" t="s">
        <v>115</v>
      </c>
      <c r="F27">
        <v>2019</v>
      </c>
      <c r="I27" s="2"/>
      <c r="J27" s="2"/>
      <c r="K27" s="2"/>
      <c r="L27" s="2"/>
      <c r="M27" s="2"/>
      <c r="N27" s="2"/>
      <c r="O27" s="2"/>
      <c r="P27" s="2"/>
      <c r="Q27" s="2"/>
      <c r="X27" s="2"/>
      <c r="AA27" s="2"/>
      <c r="AB27" s="2"/>
      <c r="AC27" s="2"/>
      <c r="AD27" s="2"/>
    </row>
    <row r="28" spans="1:30" x14ac:dyDescent="0.3">
      <c r="A28" t="s">
        <v>118</v>
      </c>
      <c r="B28" t="s">
        <v>118</v>
      </c>
      <c r="C28" t="s">
        <v>119</v>
      </c>
      <c r="D28">
        <v>4753225</v>
      </c>
      <c r="E28" t="s">
        <v>120</v>
      </c>
      <c r="F28">
        <v>2019</v>
      </c>
      <c r="I28" s="2"/>
      <c r="J28" s="2"/>
      <c r="K28" s="2"/>
      <c r="L28" s="2"/>
      <c r="M28" s="2"/>
      <c r="N28" s="2"/>
      <c r="O28" s="2"/>
      <c r="P28" s="2"/>
      <c r="Q28" s="2"/>
      <c r="X28" s="2"/>
      <c r="AA28" s="2"/>
      <c r="AB28" s="2"/>
      <c r="AC28" s="2"/>
      <c r="AD28" s="2"/>
    </row>
    <row r="29" spans="1:30" x14ac:dyDescent="0.3">
      <c r="A29" t="s">
        <v>121</v>
      </c>
      <c r="B29" t="s">
        <v>121</v>
      </c>
      <c r="C29" t="s">
        <v>122</v>
      </c>
      <c r="D29">
        <v>2801353</v>
      </c>
      <c r="E29" t="s">
        <v>33</v>
      </c>
      <c r="F29">
        <v>2019</v>
      </c>
      <c r="I29" s="2"/>
      <c r="J29" s="2"/>
      <c r="K29" s="2"/>
      <c r="L29" s="2"/>
      <c r="M29" s="2"/>
      <c r="N29" s="2"/>
      <c r="O29" s="2"/>
      <c r="P29" s="2"/>
      <c r="Q29" s="2"/>
      <c r="X29" s="2"/>
      <c r="AA29" s="2"/>
      <c r="AB29" s="2"/>
      <c r="AC29" s="2"/>
      <c r="AD29" s="2"/>
    </row>
    <row r="30" spans="1:30" x14ac:dyDescent="0.3">
      <c r="A30" t="s">
        <v>123</v>
      </c>
      <c r="B30" t="s">
        <v>123</v>
      </c>
      <c r="C30" t="s">
        <v>124</v>
      </c>
      <c r="D30">
        <v>9688838</v>
      </c>
      <c r="E30" t="s">
        <v>42</v>
      </c>
      <c r="F30">
        <v>2019</v>
      </c>
      <c r="I30" s="2"/>
      <c r="J30" s="2"/>
      <c r="K30" s="2"/>
      <c r="L30" s="2"/>
      <c r="M30" s="2"/>
      <c r="N30" s="2"/>
      <c r="O30" s="2"/>
      <c r="P30" s="2"/>
      <c r="Q30" s="2"/>
      <c r="X30" s="2"/>
      <c r="AA30" s="2"/>
      <c r="AB30" s="2"/>
      <c r="AC30" s="2"/>
      <c r="AD30" s="2"/>
    </row>
    <row r="31" spans="1:30" x14ac:dyDescent="0.3">
      <c r="A31" t="s">
        <v>126</v>
      </c>
      <c r="B31" t="s">
        <v>126</v>
      </c>
      <c r="C31" t="s">
        <v>127</v>
      </c>
      <c r="D31">
        <v>4721932</v>
      </c>
      <c r="E31" t="s">
        <v>47</v>
      </c>
      <c r="F31">
        <v>2019</v>
      </c>
      <c r="I31" s="2"/>
      <c r="J31" s="2"/>
      <c r="K31" s="2"/>
      <c r="L31" s="2"/>
      <c r="M31" s="2"/>
      <c r="N31" s="2"/>
      <c r="O31" s="2"/>
      <c r="P31" s="2"/>
      <c r="Q31" s="2"/>
      <c r="X31" s="2"/>
      <c r="AA31" s="2"/>
      <c r="AB31" s="2"/>
      <c r="AC31" s="2"/>
      <c r="AD31" s="2"/>
    </row>
    <row r="32" spans="1:30" x14ac:dyDescent="0.3">
      <c r="A32" t="s">
        <v>129</v>
      </c>
      <c r="B32" t="s">
        <v>130</v>
      </c>
      <c r="C32" t="s">
        <v>131</v>
      </c>
      <c r="D32">
        <v>7566271</v>
      </c>
      <c r="E32" t="s">
        <v>33</v>
      </c>
      <c r="F32">
        <v>2019</v>
      </c>
      <c r="I32" s="2"/>
      <c r="J32" s="2"/>
      <c r="K32" s="2"/>
      <c r="L32" s="2"/>
      <c r="M32" s="2"/>
      <c r="N32" s="2"/>
      <c r="O32" s="2"/>
      <c r="P32" s="2"/>
      <c r="Q32" s="2"/>
      <c r="X32" s="2"/>
      <c r="AA32" s="2"/>
      <c r="AB32" s="2"/>
      <c r="AC32" s="2"/>
      <c r="AD32" s="2"/>
    </row>
    <row r="33" spans="1:30" x14ac:dyDescent="0.3">
      <c r="A33" t="s">
        <v>129</v>
      </c>
      <c r="B33" t="s">
        <v>130</v>
      </c>
      <c r="C33" t="s">
        <v>132</v>
      </c>
      <c r="D33">
        <v>7566271</v>
      </c>
      <c r="E33" t="s">
        <v>38</v>
      </c>
      <c r="F33">
        <v>2019</v>
      </c>
      <c r="I33" s="2"/>
      <c r="J33" s="2"/>
      <c r="K33" s="2"/>
      <c r="L33" s="2"/>
      <c r="M33" s="2"/>
      <c r="N33" s="2"/>
      <c r="O33" s="2"/>
      <c r="P33" s="2"/>
      <c r="Q33" s="2"/>
      <c r="X33" s="2"/>
      <c r="AA33" s="2"/>
      <c r="AB33" s="2"/>
      <c r="AC33" s="2"/>
      <c r="AD33" s="2"/>
    </row>
    <row r="34" spans="1:30" x14ac:dyDescent="0.3">
      <c r="A34" t="s">
        <v>129</v>
      </c>
      <c r="B34" t="s">
        <v>130</v>
      </c>
      <c r="C34" t="s">
        <v>133</v>
      </c>
      <c r="D34">
        <v>7566271</v>
      </c>
      <c r="E34" t="s">
        <v>134</v>
      </c>
      <c r="F34">
        <v>2019</v>
      </c>
      <c r="I34" s="2"/>
      <c r="J34" s="2"/>
      <c r="K34" s="2"/>
      <c r="L34" s="2"/>
      <c r="M34" s="2"/>
      <c r="N34" s="2"/>
      <c r="O34" s="2"/>
      <c r="P34" s="2"/>
      <c r="Q34" s="2"/>
      <c r="X34" s="2"/>
      <c r="AA34" s="2"/>
      <c r="AB34" s="2"/>
      <c r="AC34" s="2"/>
      <c r="AD34" s="2"/>
    </row>
    <row r="35" spans="1:30" x14ac:dyDescent="0.3">
      <c r="A35" t="s">
        <v>129</v>
      </c>
      <c r="B35" t="s">
        <v>130</v>
      </c>
      <c r="C35" t="s">
        <v>135</v>
      </c>
      <c r="D35">
        <v>7566271</v>
      </c>
      <c r="E35" t="s">
        <v>136</v>
      </c>
      <c r="F35">
        <v>2019</v>
      </c>
      <c r="I35" s="2"/>
      <c r="J35" s="2"/>
      <c r="K35" s="2"/>
      <c r="L35" s="2"/>
      <c r="M35" s="2"/>
      <c r="N35" s="2"/>
      <c r="O35" s="2"/>
      <c r="P35" s="2"/>
      <c r="Q35" s="2"/>
      <c r="X35" s="2"/>
      <c r="AA35" s="2"/>
      <c r="AB35" s="2"/>
      <c r="AC35" s="2"/>
      <c r="AD35" s="2"/>
    </row>
    <row r="36" spans="1:30" x14ac:dyDescent="0.3">
      <c r="A36" t="s">
        <v>137</v>
      </c>
      <c r="B36" t="s">
        <v>138</v>
      </c>
      <c r="C36" t="s">
        <v>139</v>
      </c>
      <c r="D36">
        <v>8979890</v>
      </c>
      <c r="E36" t="s">
        <v>33</v>
      </c>
      <c r="F36">
        <v>2019</v>
      </c>
      <c r="I36" s="2"/>
      <c r="J36" s="2"/>
      <c r="K36" s="2"/>
      <c r="L36" s="2"/>
      <c r="M36" s="2"/>
      <c r="N36" s="2"/>
      <c r="O36" s="2"/>
      <c r="P36" s="2"/>
      <c r="Q36" s="2"/>
      <c r="X36" s="2"/>
      <c r="AA36" s="2"/>
      <c r="AB36" s="2"/>
      <c r="AC36" s="2"/>
      <c r="AD36" s="2"/>
    </row>
    <row r="37" spans="1:30" x14ac:dyDescent="0.3">
      <c r="A37" t="s">
        <v>142</v>
      </c>
      <c r="B37" t="s">
        <v>138</v>
      </c>
      <c r="C37" t="s">
        <v>143</v>
      </c>
      <c r="D37">
        <v>1622964</v>
      </c>
      <c r="E37" t="s">
        <v>33</v>
      </c>
      <c r="F37">
        <v>2019</v>
      </c>
      <c r="I37" s="2"/>
      <c r="J37" s="2"/>
      <c r="K37" s="2"/>
      <c r="L37" s="2"/>
      <c r="M37" s="2"/>
      <c r="N37" s="2"/>
      <c r="O37" s="2"/>
      <c r="P37" s="2"/>
      <c r="Q37" s="2"/>
      <c r="X37" s="2"/>
      <c r="AA37" s="2"/>
      <c r="AB37" s="2"/>
      <c r="AC37" s="2"/>
      <c r="AD37" s="2"/>
    </row>
    <row r="38" spans="1:30" x14ac:dyDescent="0.3">
      <c r="A38" t="s">
        <v>145</v>
      </c>
      <c r="B38" t="s">
        <v>146</v>
      </c>
      <c r="C38" t="s">
        <v>147</v>
      </c>
      <c r="D38">
        <v>8350990</v>
      </c>
      <c r="E38" t="s">
        <v>40</v>
      </c>
      <c r="F38">
        <v>2019</v>
      </c>
      <c r="I38" s="2"/>
      <c r="J38" s="2"/>
      <c r="K38" s="2"/>
      <c r="L38" s="2"/>
      <c r="M38" s="2"/>
      <c r="N38" s="2"/>
      <c r="O38" s="2"/>
      <c r="P38" s="2"/>
      <c r="Q38" s="2"/>
      <c r="X38" s="2"/>
      <c r="AA38" s="2"/>
      <c r="AB38" s="2"/>
      <c r="AC38" s="2"/>
      <c r="AD38" s="2"/>
    </row>
    <row r="39" spans="1:30" x14ac:dyDescent="0.3">
      <c r="A39" t="s">
        <v>150</v>
      </c>
      <c r="B39" t="s">
        <v>151</v>
      </c>
      <c r="C39" t="s">
        <v>152</v>
      </c>
      <c r="D39">
        <v>8382823</v>
      </c>
      <c r="E39" t="s">
        <v>33</v>
      </c>
      <c r="F39">
        <v>2019</v>
      </c>
      <c r="I39" s="2"/>
      <c r="J39" s="2"/>
      <c r="K39" s="2"/>
      <c r="L39" s="2"/>
      <c r="M39" s="2"/>
      <c r="N39" s="2"/>
      <c r="O39" s="2"/>
      <c r="P39" s="2"/>
      <c r="Q39" s="2"/>
      <c r="X39" s="2"/>
      <c r="AA39" s="2"/>
      <c r="AB39" s="2"/>
      <c r="AC39" s="2"/>
      <c r="AD39" s="2"/>
    </row>
    <row r="40" spans="1:30" x14ac:dyDescent="0.3">
      <c r="A40" t="s">
        <v>154</v>
      </c>
      <c r="B40" t="s">
        <v>155</v>
      </c>
      <c r="C40" t="s">
        <v>156</v>
      </c>
      <c r="D40">
        <v>8090757</v>
      </c>
      <c r="E40" t="s">
        <v>157</v>
      </c>
      <c r="F40">
        <v>2019</v>
      </c>
      <c r="I40" s="2"/>
      <c r="J40" s="2"/>
      <c r="K40" s="2"/>
      <c r="L40" s="2"/>
      <c r="M40" s="2"/>
      <c r="N40" s="2"/>
      <c r="O40" s="2"/>
      <c r="P40" s="2"/>
      <c r="Q40" s="2"/>
      <c r="X40" s="2"/>
      <c r="AA40" s="2"/>
      <c r="AB40" s="2"/>
      <c r="AC40" s="2"/>
      <c r="AD40" s="2"/>
    </row>
    <row r="41" spans="1:30" x14ac:dyDescent="0.3">
      <c r="A41" t="s">
        <v>160</v>
      </c>
      <c r="B41" t="s">
        <v>155</v>
      </c>
      <c r="C41" t="s">
        <v>41</v>
      </c>
      <c r="D41">
        <v>6447139</v>
      </c>
      <c r="E41" t="s">
        <v>42</v>
      </c>
      <c r="F41">
        <v>2019</v>
      </c>
      <c r="I41" s="2"/>
      <c r="J41" s="2"/>
      <c r="K41" s="2"/>
      <c r="L41" s="2"/>
      <c r="M41" s="2"/>
      <c r="N41" s="2"/>
      <c r="O41" s="2"/>
      <c r="P41" s="2"/>
      <c r="Q41" s="2"/>
      <c r="X41" s="2"/>
      <c r="AA41" s="2"/>
      <c r="AB41" s="2"/>
      <c r="AC41" s="2"/>
      <c r="AD41" s="2"/>
    </row>
    <row r="42" spans="1:30" x14ac:dyDescent="0.3">
      <c r="A42" t="s">
        <v>161</v>
      </c>
      <c r="B42" t="s">
        <v>162</v>
      </c>
      <c r="C42" t="s">
        <v>163</v>
      </c>
      <c r="D42">
        <v>1961902</v>
      </c>
      <c r="E42" t="s">
        <v>40</v>
      </c>
      <c r="F42">
        <v>2019</v>
      </c>
      <c r="I42" s="2"/>
      <c r="J42" s="2"/>
      <c r="K42" s="2"/>
      <c r="L42" s="2"/>
      <c r="M42" s="2"/>
      <c r="N42" s="2"/>
      <c r="O42" s="2"/>
      <c r="P42" s="2"/>
      <c r="Q42" s="2"/>
      <c r="X42" s="2"/>
      <c r="AA42" s="2"/>
      <c r="AB42" s="2"/>
      <c r="AC42" s="2"/>
      <c r="AD42" s="2"/>
    </row>
    <row r="43" spans="1:30" x14ac:dyDescent="0.3">
      <c r="A43" t="s">
        <v>161</v>
      </c>
      <c r="B43" t="s">
        <v>162</v>
      </c>
      <c r="C43" t="s">
        <v>164</v>
      </c>
      <c r="D43">
        <v>1961902</v>
      </c>
      <c r="E43" t="s">
        <v>40</v>
      </c>
      <c r="F43">
        <v>2019</v>
      </c>
      <c r="I43" s="2"/>
      <c r="J43" s="2"/>
      <c r="K43" s="2"/>
      <c r="L43" s="2"/>
      <c r="M43" s="2"/>
      <c r="N43" s="2"/>
      <c r="O43" s="2"/>
      <c r="P43" s="2"/>
      <c r="Q43" s="2"/>
      <c r="X43" s="2"/>
      <c r="AA43" s="2"/>
      <c r="AB43" s="2"/>
      <c r="AC43" s="2"/>
      <c r="AD43" s="2"/>
    </row>
    <row r="44" spans="1:30" x14ac:dyDescent="0.3">
      <c r="A44" t="s">
        <v>161</v>
      </c>
      <c r="B44" t="s">
        <v>162</v>
      </c>
      <c r="C44" t="s">
        <v>166</v>
      </c>
      <c r="D44">
        <v>2499134</v>
      </c>
      <c r="E44" t="s">
        <v>40</v>
      </c>
      <c r="F44">
        <v>2019</v>
      </c>
      <c r="I44" s="2"/>
      <c r="J44" s="2"/>
      <c r="K44" s="2"/>
      <c r="L44" s="2"/>
      <c r="M44" s="2"/>
      <c r="N44" s="2"/>
      <c r="O44" s="2"/>
      <c r="P44" s="2"/>
      <c r="Q44" s="2"/>
      <c r="X44" s="2"/>
      <c r="AA44" s="2"/>
      <c r="AB44" s="2"/>
      <c r="AC44" s="2"/>
      <c r="AD44" s="2"/>
    </row>
    <row r="45" spans="1:30" x14ac:dyDescent="0.3">
      <c r="A45" t="s">
        <v>161</v>
      </c>
      <c r="B45" t="s">
        <v>162</v>
      </c>
      <c r="C45" t="s">
        <v>167</v>
      </c>
      <c r="D45">
        <v>1441233</v>
      </c>
      <c r="E45" t="s">
        <v>40</v>
      </c>
      <c r="F45">
        <v>2019</v>
      </c>
      <c r="I45" s="2"/>
      <c r="J45" s="2"/>
      <c r="K45" s="2"/>
      <c r="L45" s="2"/>
      <c r="M45" s="2"/>
      <c r="N45" s="2"/>
      <c r="O45" s="2"/>
      <c r="P45" s="2"/>
      <c r="Q45" s="2"/>
      <c r="X45" s="2"/>
      <c r="AA45" s="2"/>
      <c r="AB45" s="2"/>
      <c r="AC45" s="2"/>
      <c r="AD45" s="2"/>
    </row>
    <row r="46" spans="1:30" x14ac:dyDescent="0.3">
      <c r="A46" t="s">
        <v>168</v>
      </c>
      <c r="B46" t="s">
        <v>169</v>
      </c>
      <c r="C46" t="s">
        <v>170</v>
      </c>
      <c r="D46">
        <v>7702105</v>
      </c>
      <c r="E46" t="s">
        <v>171</v>
      </c>
      <c r="F46">
        <v>2019</v>
      </c>
      <c r="I46" s="2"/>
      <c r="J46" s="2"/>
      <c r="K46" s="2"/>
      <c r="L46" s="2"/>
      <c r="M46" s="2"/>
      <c r="N46" s="2"/>
      <c r="O46" s="2"/>
      <c r="P46" s="2"/>
      <c r="Q46" s="2"/>
      <c r="X46" s="2"/>
      <c r="AA46" s="2"/>
      <c r="AB46" s="2"/>
      <c r="AC46" s="2"/>
      <c r="AD46" s="2"/>
    </row>
    <row r="47" spans="1:30" x14ac:dyDescent="0.3">
      <c r="A47" t="s">
        <v>173</v>
      </c>
      <c r="B47" t="s">
        <v>174</v>
      </c>
      <c r="C47" t="s">
        <v>175</v>
      </c>
      <c r="D47">
        <v>5141443</v>
      </c>
      <c r="E47" t="s">
        <v>176</v>
      </c>
      <c r="F47">
        <v>2019</v>
      </c>
      <c r="I47" s="2"/>
      <c r="J47" s="2"/>
      <c r="K47" s="2"/>
      <c r="L47" s="2"/>
      <c r="M47" s="2"/>
      <c r="N47" s="2"/>
      <c r="O47" s="2"/>
      <c r="P47" s="2"/>
      <c r="Q47" s="2"/>
      <c r="X47" s="2"/>
      <c r="AA47" s="2"/>
      <c r="AB47" s="2"/>
      <c r="AC47" s="2"/>
      <c r="AD47" s="2"/>
    </row>
    <row r="48" spans="1:30" x14ac:dyDescent="0.3">
      <c r="A48" t="s">
        <v>168</v>
      </c>
      <c r="B48" t="s">
        <v>178</v>
      </c>
      <c r="C48" t="s">
        <v>108</v>
      </c>
      <c r="D48">
        <v>8522302</v>
      </c>
      <c r="E48" t="s">
        <v>109</v>
      </c>
      <c r="F48">
        <v>2019</v>
      </c>
      <c r="I48" s="2"/>
      <c r="J48" s="2"/>
      <c r="K48" s="2"/>
      <c r="L48" s="2"/>
      <c r="M48" s="2"/>
      <c r="N48" s="2"/>
      <c r="O48" s="2"/>
      <c r="P48" s="2"/>
      <c r="Q48" s="2"/>
      <c r="X48" s="2"/>
      <c r="AA48" s="2"/>
      <c r="AB48" s="2"/>
      <c r="AC48" s="2"/>
      <c r="AD48" s="2"/>
    </row>
    <row r="49" spans="1:30" x14ac:dyDescent="0.3">
      <c r="A49" t="s">
        <v>168</v>
      </c>
      <c r="B49" t="s">
        <v>179</v>
      </c>
      <c r="C49" t="s">
        <v>64</v>
      </c>
      <c r="D49">
        <v>9735411</v>
      </c>
      <c r="E49" t="s">
        <v>38</v>
      </c>
      <c r="F49">
        <v>2019</v>
      </c>
      <c r="I49" s="2"/>
      <c r="J49" s="2"/>
      <c r="K49" s="2"/>
      <c r="L49" s="2"/>
      <c r="M49" s="2"/>
      <c r="N49" s="2"/>
      <c r="O49" s="2"/>
      <c r="P49" s="2"/>
      <c r="Q49" s="2"/>
      <c r="X49" s="2"/>
      <c r="AA49" s="2"/>
      <c r="AB49" s="2"/>
      <c r="AC49" s="2"/>
      <c r="AD49" s="2"/>
    </row>
    <row r="50" spans="1:30" x14ac:dyDescent="0.3">
      <c r="A50" t="s">
        <v>180</v>
      </c>
      <c r="B50" t="s">
        <v>179</v>
      </c>
      <c r="C50" t="s">
        <v>181</v>
      </c>
      <c r="D50">
        <v>4309907</v>
      </c>
      <c r="E50" t="s">
        <v>38</v>
      </c>
      <c r="F50">
        <v>2019</v>
      </c>
      <c r="I50" s="2"/>
      <c r="J50" s="2"/>
      <c r="K50" s="2"/>
      <c r="L50" s="2"/>
      <c r="M50" s="2"/>
      <c r="N50" s="2"/>
      <c r="O50" s="2"/>
      <c r="P50" s="2"/>
      <c r="Q50" s="2"/>
      <c r="X50" s="2"/>
      <c r="AA50" s="2"/>
      <c r="AB50" s="2"/>
      <c r="AC50" s="2"/>
      <c r="AD50" s="2"/>
    </row>
    <row r="51" spans="1:30" x14ac:dyDescent="0.3">
      <c r="A51" t="s">
        <v>183</v>
      </c>
      <c r="B51" t="s">
        <v>179</v>
      </c>
      <c r="C51" t="s">
        <v>184</v>
      </c>
      <c r="D51">
        <v>5792625</v>
      </c>
      <c r="E51" t="s">
        <v>33</v>
      </c>
      <c r="F51">
        <v>2019</v>
      </c>
      <c r="I51" s="2"/>
      <c r="J51" s="2"/>
      <c r="K51" s="2"/>
      <c r="L51" s="2"/>
      <c r="M51" s="2"/>
      <c r="N51" s="2"/>
      <c r="O51" s="2"/>
      <c r="P51" s="2"/>
      <c r="Q51" s="2"/>
      <c r="X51" s="2"/>
      <c r="AA51" s="2"/>
      <c r="AB51" s="2"/>
      <c r="AC51" s="2"/>
      <c r="AD51" s="2"/>
    </row>
    <row r="52" spans="1:30" x14ac:dyDescent="0.3">
      <c r="A52" t="s">
        <v>185</v>
      </c>
      <c r="B52" t="s">
        <v>179</v>
      </c>
      <c r="C52" t="s">
        <v>186</v>
      </c>
      <c r="D52">
        <v>6191102</v>
      </c>
      <c r="E52" t="s">
        <v>40</v>
      </c>
      <c r="F52">
        <v>2019</v>
      </c>
      <c r="I52" s="2"/>
      <c r="J52" s="2"/>
      <c r="K52" s="2"/>
      <c r="L52" s="2"/>
      <c r="M52" s="2"/>
      <c r="N52" s="2"/>
      <c r="O52" s="2"/>
      <c r="P52" s="2"/>
      <c r="Q52" s="2"/>
      <c r="X52" s="2"/>
      <c r="AA52" s="2"/>
      <c r="AB52" s="2"/>
      <c r="AC52" s="2"/>
      <c r="AD52" s="2"/>
    </row>
    <row r="53" spans="1:30" x14ac:dyDescent="0.3">
      <c r="A53" t="s">
        <v>187</v>
      </c>
      <c r="B53" t="s">
        <v>179</v>
      </c>
      <c r="C53" t="s">
        <v>188</v>
      </c>
      <c r="D53">
        <v>9684449</v>
      </c>
      <c r="E53" t="s">
        <v>44</v>
      </c>
      <c r="F53">
        <v>2019</v>
      </c>
      <c r="I53" s="2"/>
      <c r="J53" s="2"/>
      <c r="K53" s="2"/>
      <c r="L53" s="2"/>
      <c r="M53" s="2"/>
      <c r="N53" s="2"/>
      <c r="O53" s="2"/>
      <c r="P53" s="2"/>
      <c r="Q53" s="2"/>
      <c r="X53" s="2"/>
      <c r="AA53" s="2"/>
      <c r="AB53" s="2"/>
      <c r="AC53" s="2"/>
      <c r="AD53" s="2"/>
    </row>
    <row r="54" spans="1:30" x14ac:dyDescent="0.3">
      <c r="A54" t="s">
        <v>189</v>
      </c>
      <c r="B54" t="s">
        <v>179</v>
      </c>
      <c r="C54" t="s">
        <v>190</v>
      </c>
      <c r="D54">
        <v>7268793</v>
      </c>
      <c r="E54" t="s">
        <v>38</v>
      </c>
      <c r="F54">
        <v>2019</v>
      </c>
      <c r="I54" s="2"/>
      <c r="J54" s="2"/>
      <c r="K54" s="2"/>
      <c r="L54" s="2"/>
      <c r="M54" s="2"/>
      <c r="N54" s="2"/>
      <c r="O54" s="2"/>
      <c r="P54" s="2"/>
      <c r="Q54" s="2"/>
      <c r="X54" s="2"/>
      <c r="AA54" s="2"/>
      <c r="AB54" s="2"/>
      <c r="AC54" s="2"/>
      <c r="AD54" s="2"/>
    </row>
    <row r="55" spans="1:30" x14ac:dyDescent="0.3">
      <c r="A55" t="s">
        <v>192</v>
      </c>
      <c r="B55" t="s">
        <v>193</v>
      </c>
      <c r="C55" t="s">
        <v>194</v>
      </c>
      <c r="D55">
        <v>3595008</v>
      </c>
      <c r="E55" t="s">
        <v>38</v>
      </c>
      <c r="F55">
        <v>2019</v>
      </c>
      <c r="I55" s="2"/>
      <c r="J55" s="2"/>
      <c r="K55" s="2"/>
      <c r="L55" s="2"/>
      <c r="M55" s="2"/>
      <c r="N55" s="2"/>
      <c r="O55" s="2"/>
      <c r="P55" s="2"/>
      <c r="Q55" s="2"/>
      <c r="X55" s="2"/>
      <c r="AA55" s="2"/>
      <c r="AB55" s="2"/>
      <c r="AC55" s="2"/>
      <c r="AD55" s="2"/>
    </row>
    <row r="56" spans="1:30" x14ac:dyDescent="0.3">
      <c r="A56" t="s">
        <v>197</v>
      </c>
      <c r="B56" t="s">
        <v>193</v>
      </c>
      <c r="C56" t="s">
        <v>198</v>
      </c>
      <c r="D56">
        <v>7846871</v>
      </c>
      <c r="E56" t="s">
        <v>38</v>
      </c>
      <c r="F56">
        <v>2019</v>
      </c>
      <c r="I56" s="2"/>
      <c r="J56" s="2"/>
      <c r="K56" s="2"/>
      <c r="L56" s="2"/>
      <c r="M56" s="2"/>
      <c r="N56" s="2"/>
      <c r="O56" s="2"/>
      <c r="P56" s="2"/>
      <c r="Q56" s="2"/>
      <c r="X56" s="2"/>
      <c r="AA56" s="2"/>
      <c r="AB56" s="2"/>
      <c r="AC56" s="2"/>
      <c r="AD56" s="2"/>
    </row>
    <row r="57" spans="1:30" x14ac:dyDescent="0.3">
      <c r="A57" t="s">
        <v>200</v>
      </c>
      <c r="B57" t="s">
        <v>200</v>
      </c>
      <c r="C57" t="s">
        <v>201</v>
      </c>
      <c r="D57">
        <v>6581899</v>
      </c>
      <c r="E57" t="s">
        <v>136</v>
      </c>
      <c r="F57">
        <v>2019</v>
      </c>
      <c r="I57" s="2"/>
      <c r="J57" s="2"/>
      <c r="K57" s="2"/>
      <c r="L57" s="2"/>
      <c r="M57" s="2"/>
      <c r="N57" s="2"/>
      <c r="O57" s="2"/>
      <c r="P57" s="2"/>
      <c r="Q57" s="2"/>
      <c r="X57" s="2"/>
      <c r="AA57" s="2"/>
      <c r="AB57" s="2"/>
      <c r="AC57" s="2"/>
      <c r="AD57" s="2"/>
    </row>
    <row r="58" spans="1:30" x14ac:dyDescent="0.3">
      <c r="A58" t="s">
        <v>202</v>
      </c>
      <c r="B58" t="s">
        <v>202</v>
      </c>
      <c r="C58" t="s">
        <v>175</v>
      </c>
      <c r="D58">
        <v>4878719</v>
      </c>
      <c r="E58" t="s">
        <v>176</v>
      </c>
      <c r="F58">
        <v>2019</v>
      </c>
      <c r="I58" s="2"/>
      <c r="J58" s="2"/>
      <c r="K58" s="2"/>
      <c r="L58" s="2"/>
      <c r="M58" s="2"/>
      <c r="N58" s="2"/>
      <c r="O58" s="2"/>
      <c r="P58" s="2"/>
      <c r="Q58" s="2"/>
      <c r="X58" s="2"/>
      <c r="AA58" s="2"/>
      <c r="AB58" s="2"/>
      <c r="AC58" s="2"/>
      <c r="AD58" s="2"/>
    </row>
    <row r="59" spans="1:30" x14ac:dyDescent="0.3">
      <c r="A59" t="s">
        <v>202</v>
      </c>
      <c r="B59" t="s">
        <v>202</v>
      </c>
      <c r="C59" t="s">
        <v>203</v>
      </c>
      <c r="D59">
        <v>5344327</v>
      </c>
      <c r="E59" t="s">
        <v>176</v>
      </c>
      <c r="F59">
        <v>2019</v>
      </c>
      <c r="I59" s="2"/>
      <c r="J59" s="2"/>
      <c r="K59" s="2"/>
      <c r="L59" s="2"/>
      <c r="M59" s="2"/>
      <c r="N59" s="2"/>
      <c r="O59" s="2"/>
      <c r="P59" s="2"/>
      <c r="Q59" s="2"/>
      <c r="X59" s="2"/>
      <c r="AA59" s="2"/>
      <c r="AB59" s="2"/>
      <c r="AC59" s="2"/>
      <c r="AD59" s="2"/>
    </row>
    <row r="60" spans="1:30" x14ac:dyDescent="0.3">
      <c r="A60" t="s">
        <v>204</v>
      </c>
      <c r="B60" t="s">
        <v>205</v>
      </c>
      <c r="C60" t="s">
        <v>206</v>
      </c>
      <c r="D60">
        <v>3619533</v>
      </c>
      <c r="E60" t="s">
        <v>207</v>
      </c>
      <c r="F60">
        <v>2019</v>
      </c>
      <c r="I60" s="2"/>
      <c r="J60" s="2"/>
      <c r="K60" s="2"/>
      <c r="L60" s="2"/>
      <c r="M60" s="2"/>
      <c r="N60" s="2"/>
      <c r="O60" s="2"/>
      <c r="P60" s="2"/>
      <c r="Q60" s="2"/>
      <c r="X60" s="2"/>
      <c r="AA60" s="2"/>
      <c r="AB60" s="2"/>
      <c r="AC60" s="2"/>
      <c r="AD60" s="2"/>
    </row>
    <row r="61" spans="1:30" x14ac:dyDescent="0.3">
      <c r="A61" t="s">
        <v>209</v>
      </c>
      <c r="B61" t="s">
        <v>209</v>
      </c>
      <c r="C61" t="s">
        <v>203</v>
      </c>
      <c r="D61">
        <v>8982230</v>
      </c>
      <c r="E61" t="s">
        <v>176</v>
      </c>
      <c r="F61">
        <v>2019</v>
      </c>
      <c r="I61" s="2"/>
      <c r="J61" s="2"/>
      <c r="K61" s="2"/>
      <c r="L61" s="2"/>
      <c r="M61" s="2"/>
      <c r="N61" s="2"/>
      <c r="O61" s="2"/>
      <c r="P61" s="2"/>
      <c r="Q61" s="2"/>
      <c r="X61" s="2"/>
      <c r="AA61" s="2"/>
      <c r="AB61" s="2"/>
      <c r="AC61" s="2"/>
      <c r="AD61" s="2"/>
    </row>
    <row r="62" spans="1:30" x14ac:dyDescent="0.3">
      <c r="A62" t="s">
        <v>57</v>
      </c>
      <c r="B62" t="s">
        <v>58</v>
      </c>
      <c r="C62" t="s">
        <v>210</v>
      </c>
      <c r="D62">
        <v>1201932</v>
      </c>
      <c r="E62" t="s">
        <v>38</v>
      </c>
      <c r="F62">
        <v>2019</v>
      </c>
      <c r="I62" s="2"/>
      <c r="J62" s="2"/>
      <c r="K62" s="2"/>
      <c r="L62" s="2"/>
      <c r="M62" s="2"/>
      <c r="N62" s="2"/>
      <c r="O62" s="2"/>
      <c r="P62" s="2"/>
      <c r="Q62" s="2"/>
      <c r="X62" s="2"/>
      <c r="AA62" s="2"/>
      <c r="AB62" s="2"/>
      <c r="AC62" s="2"/>
      <c r="AD62" s="2"/>
    </row>
    <row r="63" spans="1:30" x14ac:dyDescent="0.3">
      <c r="A63" t="s">
        <v>212</v>
      </c>
      <c r="B63" t="s">
        <v>58</v>
      </c>
      <c r="C63" t="s">
        <v>213</v>
      </c>
      <c r="D63">
        <v>1537615</v>
      </c>
      <c r="E63" t="s">
        <v>33</v>
      </c>
      <c r="F63">
        <v>2019</v>
      </c>
      <c r="I63" s="2"/>
      <c r="J63" s="2"/>
      <c r="K63" s="2"/>
      <c r="L63" s="2"/>
      <c r="M63" s="2"/>
      <c r="N63" s="2"/>
      <c r="O63" s="2"/>
      <c r="P63" s="2"/>
      <c r="Q63" s="2"/>
      <c r="X63" s="2"/>
      <c r="AA63" s="2"/>
      <c r="AB63" s="2"/>
      <c r="AC63" s="2"/>
      <c r="AD63" s="2"/>
    </row>
    <row r="64" spans="1:30" x14ac:dyDescent="0.3">
      <c r="A64" t="s">
        <v>212</v>
      </c>
      <c r="B64" t="s">
        <v>58</v>
      </c>
      <c r="C64" t="s">
        <v>214</v>
      </c>
      <c r="D64">
        <v>1537615</v>
      </c>
      <c r="E64" t="s">
        <v>38</v>
      </c>
      <c r="F64">
        <v>2019</v>
      </c>
      <c r="I64" s="2"/>
      <c r="J64" s="2"/>
      <c r="K64" s="2"/>
      <c r="L64" s="2"/>
      <c r="M64" s="2"/>
      <c r="N64" s="2"/>
      <c r="O64" s="2"/>
      <c r="P64" s="2"/>
      <c r="Q64" s="2"/>
      <c r="X64" s="2"/>
      <c r="AA64" s="2"/>
      <c r="AB64" s="2"/>
      <c r="AC64" s="2"/>
      <c r="AD64" s="2"/>
    </row>
    <row r="65" spans="1:30" x14ac:dyDescent="0.3">
      <c r="A65" t="s">
        <v>212</v>
      </c>
      <c r="B65" t="s">
        <v>58</v>
      </c>
      <c r="C65" t="s">
        <v>215</v>
      </c>
      <c r="D65">
        <v>1537615</v>
      </c>
      <c r="E65" t="s">
        <v>40</v>
      </c>
      <c r="F65">
        <v>2019</v>
      </c>
      <c r="I65" s="2"/>
      <c r="J65" s="2"/>
      <c r="K65" s="2"/>
      <c r="L65" s="2"/>
      <c r="M65" s="2"/>
      <c r="N65" s="2"/>
      <c r="O65" s="2"/>
      <c r="P65" s="2"/>
      <c r="Q65" s="2"/>
      <c r="X65" s="2"/>
      <c r="AA65" s="2"/>
      <c r="AB65" s="2"/>
      <c r="AC65" s="2"/>
      <c r="AD65" s="2"/>
    </row>
    <row r="66" spans="1:30" x14ac:dyDescent="0.3">
      <c r="A66" t="s">
        <v>212</v>
      </c>
      <c r="B66" t="s">
        <v>58</v>
      </c>
      <c r="C66" t="s">
        <v>216</v>
      </c>
      <c r="D66">
        <v>1537615</v>
      </c>
      <c r="E66" t="s">
        <v>44</v>
      </c>
      <c r="F66">
        <v>2019</v>
      </c>
      <c r="I66" s="2"/>
      <c r="J66" s="2"/>
      <c r="K66" s="2"/>
      <c r="L66" s="2"/>
      <c r="M66" s="2"/>
      <c r="N66" s="2"/>
      <c r="O66" s="2"/>
      <c r="P66" s="2"/>
      <c r="Q66" s="2"/>
      <c r="X66" s="2"/>
      <c r="AA66" s="2"/>
      <c r="AB66" s="2"/>
      <c r="AC66" s="2"/>
      <c r="AD66" s="2"/>
    </row>
    <row r="67" spans="1:30" x14ac:dyDescent="0.3">
      <c r="A67" t="s">
        <v>217</v>
      </c>
      <c r="B67" t="s">
        <v>58</v>
      </c>
      <c r="C67" t="s">
        <v>218</v>
      </c>
      <c r="D67">
        <v>5814347</v>
      </c>
      <c r="E67" t="s">
        <v>38</v>
      </c>
      <c r="F67">
        <v>2019</v>
      </c>
      <c r="I67" s="2"/>
      <c r="J67" s="2"/>
      <c r="K67" s="2"/>
      <c r="L67" s="2"/>
      <c r="M67" s="2"/>
      <c r="N67" s="2"/>
      <c r="O67" s="2"/>
      <c r="P67" s="2"/>
      <c r="Q67" s="2"/>
      <c r="X67" s="2"/>
      <c r="AA67" s="2"/>
      <c r="AB67" s="2"/>
      <c r="AC67" s="2"/>
      <c r="AD67" s="2"/>
    </row>
    <row r="68" spans="1:30" x14ac:dyDescent="0.3">
      <c r="A68" t="s">
        <v>221</v>
      </c>
      <c r="B68" t="s">
        <v>222</v>
      </c>
      <c r="C68" t="s">
        <v>223</v>
      </c>
      <c r="D68">
        <v>6684022</v>
      </c>
      <c r="E68" t="s">
        <v>224</v>
      </c>
      <c r="F68">
        <v>2019</v>
      </c>
      <c r="I68" s="2"/>
      <c r="J68" s="2"/>
      <c r="K68" s="2"/>
      <c r="L68" s="2"/>
      <c r="M68" s="2"/>
      <c r="N68" s="2"/>
      <c r="O68" s="2"/>
      <c r="P68" s="2"/>
      <c r="Q68" s="2"/>
      <c r="X68" s="2"/>
      <c r="AA68" s="2"/>
      <c r="AB68" s="2"/>
      <c r="AC68" s="2"/>
      <c r="AD68" s="2"/>
    </row>
    <row r="69" spans="1:30" x14ac:dyDescent="0.3">
      <c r="A69" t="s">
        <v>226</v>
      </c>
      <c r="B69" t="s">
        <v>227</v>
      </c>
      <c r="C69" t="s">
        <v>228</v>
      </c>
      <c r="D69">
        <v>8051895</v>
      </c>
      <c r="E69" t="s">
        <v>40</v>
      </c>
      <c r="F69">
        <v>2019</v>
      </c>
      <c r="I69" s="2"/>
      <c r="J69" s="2"/>
      <c r="K69" s="2"/>
      <c r="L69" s="2"/>
      <c r="M69" s="2"/>
      <c r="N69" s="2"/>
      <c r="O69" s="2"/>
      <c r="P69" s="2"/>
      <c r="Q69" s="2"/>
      <c r="X69" s="2"/>
      <c r="AA69" s="2"/>
      <c r="AB69" s="2"/>
      <c r="AC69" s="2"/>
      <c r="AD69" s="2"/>
    </row>
    <row r="70" spans="1:30" x14ac:dyDescent="0.3">
      <c r="A70" t="s">
        <v>229</v>
      </c>
      <c r="B70" t="s">
        <v>230</v>
      </c>
      <c r="C70" t="s">
        <v>231</v>
      </c>
      <c r="D70">
        <v>9223303</v>
      </c>
      <c r="E70" t="s">
        <v>44</v>
      </c>
      <c r="F70">
        <v>2019</v>
      </c>
      <c r="I70" s="2"/>
      <c r="J70" s="2"/>
      <c r="K70" s="2"/>
      <c r="L70" s="2"/>
      <c r="M70" s="2"/>
      <c r="N70" s="2"/>
      <c r="O70" s="2"/>
      <c r="P70" s="2"/>
      <c r="Q70" s="2"/>
      <c r="X70" s="2"/>
      <c r="AA70" s="2"/>
      <c r="AB70" s="2"/>
      <c r="AC70" s="2"/>
      <c r="AD70" s="2"/>
    </row>
    <row r="71" spans="1:30" x14ac:dyDescent="0.3">
      <c r="A71" t="s">
        <v>230</v>
      </c>
      <c r="B71" t="s">
        <v>230</v>
      </c>
      <c r="C71" t="s">
        <v>233</v>
      </c>
      <c r="D71">
        <v>5539112</v>
      </c>
      <c r="E71" t="s">
        <v>234</v>
      </c>
      <c r="F71">
        <v>2019</v>
      </c>
      <c r="I71" s="2"/>
      <c r="J71" s="2"/>
      <c r="K71" s="2"/>
      <c r="L71" s="2"/>
      <c r="M71" s="2"/>
      <c r="N71" s="2"/>
      <c r="O71" s="2"/>
      <c r="P71" s="2"/>
      <c r="Q71" s="2"/>
      <c r="X71" s="2"/>
      <c r="AA71" s="2"/>
      <c r="AB71" s="2"/>
      <c r="AC71" s="2"/>
      <c r="AD71" s="2"/>
    </row>
    <row r="72" spans="1:30" x14ac:dyDescent="0.3">
      <c r="A72" t="s">
        <v>229</v>
      </c>
      <c r="B72" t="s">
        <v>230</v>
      </c>
      <c r="C72" t="s">
        <v>236</v>
      </c>
      <c r="D72">
        <v>7218817</v>
      </c>
      <c r="E72" t="s">
        <v>234</v>
      </c>
      <c r="F72">
        <v>2019</v>
      </c>
      <c r="I72" s="2"/>
      <c r="J72" s="2"/>
      <c r="K72" s="2"/>
      <c r="L72" s="2"/>
      <c r="M72" s="2"/>
      <c r="N72" s="2"/>
      <c r="O72" s="2"/>
      <c r="P72" s="2"/>
      <c r="Q72" s="2"/>
      <c r="X72" s="2"/>
      <c r="AA72" s="2"/>
      <c r="AB72" s="2"/>
      <c r="AC72" s="2"/>
      <c r="AD72" s="2"/>
    </row>
    <row r="73" spans="1:30" x14ac:dyDescent="0.3">
      <c r="A73" t="s">
        <v>239</v>
      </c>
      <c r="B73" t="s">
        <v>240</v>
      </c>
      <c r="C73" t="s">
        <v>241</v>
      </c>
      <c r="D73">
        <v>3741470</v>
      </c>
      <c r="E73" t="s">
        <v>44</v>
      </c>
      <c r="F73">
        <v>2019</v>
      </c>
      <c r="I73" s="2"/>
      <c r="J73" s="2"/>
      <c r="K73" s="2"/>
      <c r="L73" s="2"/>
      <c r="M73" s="2"/>
      <c r="N73" s="2"/>
      <c r="O73" s="2"/>
      <c r="P73" s="2"/>
      <c r="Q73" s="2"/>
      <c r="X73" s="2"/>
      <c r="AA73" s="2"/>
      <c r="AB73" s="2"/>
      <c r="AC73" s="2"/>
      <c r="AD73" s="2"/>
    </row>
    <row r="74" spans="1:30" x14ac:dyDescent="0.3">
      <c r="A74" t="s">
        <v>239</v>
      </c>
      <c r="B74" t="s">
        <v>240</v>
      </c>
      <c r="C74" t="s">
        <v>243</v>
      </c>
      <c r="D74">
        <v>3741470</v>
      </c>
      <c r="E74" t="s">
        <v>44</v>
      </c>
      <c r="F74">
        <v>2019</v>
      </c>
      <c r="I74" s="2"/>
      <c r="J74" s="2"/>
      <c r="K74" s="2"/>
      <c r="L74" s="2"/>
      <c r="M74" s="2"/>
      <c r="N74" s="2"/>
      <c r="O74" s="2"/>
      <c r="P74" s="2"/>
      <c r="Q74" s="2"/>
      <c r="X74" s="2"/>
      <c r="AA74" s="2"/>
      <c r="AB74" s="2"/>
      <c r="AC74" s="2"/>
      <c r="AD74" s="2"/>
    </row>
    <row r="75" spans="1:30" x14ac:dyDescent="0.3">
      <c r="A75" t="s">
        <v>244</v>
      </c>
      <c r="B75" t="s">
        <v>240</v>
      </c>
      <c r="C75" t="s">
        <v>245</v>
      </c>
      <c r="D75">
        <v>6948137</v>
      </c>
      <c r="E75" t="s">
        <v>33</v>
      </c>
      <c r="F75">
        <v>2019</v>
      </c>
      <c r="I75" s="2"/>
      <c r="J75" s="2"/>
      <c r="K75" s="2"/>
      <c r="L75" s="2"/>
      <c r="M75" s="2"/>
      <c r="N75" s="2"/>
      <c r="O75" s="2"/>
      <c r="P75" s="2"/>
      <c r="Q75" s="2"/>
      <c r="X75" s="2"/>
      <c r="AA75" s="2"/>
      <c r="AB75" s="2"/>
      <c r="AC75" s="2"/>
      <c r="AD75" s="2"/>
    </row>
    <row r="76" spans="1:30" x14ac:dyDescent="0.3">
      <c r="A76" t="s">
        <v>244</v>
      </c>
      <c r="B76" t="s">
        <v>240</v>
      </c>
      <c r="C76" t="s">
        <v>247</v>
      </c>
      <c r="D76">
        <v>6948137</v>
      </c>
      <c r="E76" t="s">
        <v>40</v>
      </c>
      <c r="F76">
        <v>2019</v>
      </c>
      <c r="I76" s="2"/>
      <c r="J76" s="2"/>
      <c r="K76" s="2"/>
      <c r="L76" s="2"/>
      <c r="M76" s="2"/>
      <c r="N76" s="2"/>
      <c r="O76" s="2"/>
      <c r="P76" s="2"/>
      <c r="Q76" s="2"/>
      <c r="X76" s="2"/>
      <c r="AA76" s="2"/>
      <c r="AB76" s="2"/>
      <c r="AC76" s="2"/>
      <c r="AD76" s="2"/>
    </row>
    <row r="77" spans="1:30" x14ac:dyDescent="0.3">
      <c r="A77" t="s">
        <v>248</v>
      </c>
      <c r="B77" t="s">
        <v>240</v>
      </c>
      <c r="C77" t="s">
        <v>249</v>
      </c>
      <c r="D77">
        <v>8172268</v>
      </c>
      <c r="E77" t="s">
        <v>38</v>
      </c>
      <c r="F77">
        <v>2019</v>
      </c>
      <c r="I77" s="2"/>
      <c r="J77" s="2"/>
      <c r="K77" s="2"/>
      <c r="L77" s="2"/>
      <c r="M77" s="2"/>
      <c r="N77" s="2"/>
      <c r="O77" s="2"/>
      <c r="P77" s="2"/>
      <c r="Q77" s="2"/>
      <c r="X77" s="2"/>
      <c r="AA77" s="2"/>
      <c r="AB77" s="2"/>
      <c r="AC77" s="2"/>
      <c r="AD77" s="2"/>
    </row>
    <row r="78" spans="1:30" x14ac:dyDescent="0.3">
      <c r="A78" t="s">
        <v>250</v>
      </c>
      <c r="B78" t="s">
        <v>251</v>
      </c>
      <c r="C78" t="s">
        <v>252</v>
      </c>
      <c r="D78">
        <v>4441304</v>
      </c>
      <c r="E78" t="s">
        <v>47</v>
      </c>
      <c r="F78">
        <v>2019</v>
      </c>
      <c r="I78" s="2"/>
      <c r="J78" s="2"/>
      <c r="K78" s="2"/>
      <c r="L78" s="2"/>
      <c r="M78" s="2"/>
      <c r="N78" s="2"/>
      <c r="O78" s="2"/>
      <c r="P78" s="2"/>
      <c r="Q78" s="2"/>
      <c r="X78" s="2"/>
      <c r="AA78" s="2"/>
      <c r="AB78" s="2"/>
      <c r="AC78" s="2"/>
      <c r="AD78" s="2"/>
    </row>
    <row r="79" spans="1:30" x14ac:dyDescent="0.3">
      <c r="A79" t="s">
        <v>255</v>
      </c>
      <c r="B79" t="s">
        <v>255</v>
      </c>
      <c r="C79" t="s">
        <v>256</v>
      </c>
      <c r="D79">
        <v>9264829</v>
      </c>
      <c r="E79" t="s">
        <v>47</v>
      </c>
      <c r="F79">
        <v>2019</v>
      </c>
      <c r="I79" s="2"/>
      <c r="J79" s="2"/>
      <c r="K79" s="2"/>
      <c r="L79" s="2"/>
      <c r="M79" s="2"/>
      <c r="N79" s="2"/>
      <c r="O79" s="2"/>
      <c r="P79" s="2"/>
      <c r="Q79" s="2"/>
      <c r="X79" s="2"/>
      <c r="AA79" s="2"/>
      <c r="AB79" s="2"/>
      <c r="AC79" s="2"/>
      <c r="AD79" s="2"/>
    </row>
    <row r="80" spans="1:30" x14ac:dyDescent="0.3">
      <c r="A80" t="s">
        <v>255</v>
      </c>
      <c r="B80" t="s">
        <v>255</v>
      </c>
      <c r="C80" t="s">
        <v>258</v>
      </c>
      <c r="D80">
        <v>9223411</v>
      </c>
      <c r="E80" t="s">
        <v>47</v>
      </c>
      <c r="F80">
        <v>2019</v>
      </c>
      <c r="I80" s="2"/>
      <c r="J80" s="2"/>
      <c r="K80" s="2"/>
      <c r="L80" s="2"/>
      <c r="M80" s="2"/>
      <c r="N80" s="2"/>
      <c r="O80" s="2"/>
      <c r="P80" s="2"/>
      <c r="Q80" s="2"/>
      <c r="X80" s="2"/>
      <c r="AA80" s="2"/>
      <c r="AB80" s="2"/>
      <c r="AC80" s="2"/>
      <c r="AD80" s="2"/>
    </row>
    <row r="81" spans="1:30" x14ac:dyDescent="0.3">
      <c r="A81" t="s">
        <v>259</v>
      </c>
      <c r="B81" t="s">
        <v>260</v>
      </c>
      <c r="C81" t="s">
        <v>261</v>
      </c>
      <c r="D81">
        <v>6232669</v>
      </c>
      <c r="E81" t="s">
        <v>262</v>
      </c>
      <c r="F81">
        <v>2019</v>
      </c>
      <c r="I81" s="2"/>
      <c r="J81" s="2"/>
      <c r="K81" s="2"/>
      <c r="L81" s="2"/>
      <c r="M81" s="2"/>
      <c r="N81" s="2"/>
      <c r="O81" s="2"/>
      <c r="P81" s="2"/>
      <c r="Q81" s="2"/>
      <c r="X81" s="2"/>
      <c r="AA81" s="2"/>
      <c r="AB81" s="2"/>
      <c r="AC81" s="2"/>
      <c r="AD81" s="2"/>
    </row>
    <row r="82" spans="1:30" x14ac:dyDescent="0.3">
      <c r="A82" t="s">
        <v>263</v>
      </c>
      <c r="B82" t="s">
        <v>263</v>
      </c>
      <c r="C82" t="s">
        <v>264</v>
      </c>
      <c r="D82">
        <v>2837121</v>
      </c>
      <c r="E82" t="s">
        <v>38</v>
      </c>
      <c r="F82">
        <v>2019</v>
      </c>
      <c r="I82" s="2"/>
      <c r="J82" s="2"/>
      <c r="K82" s="2"/>
      <c r="L82" s="2"/>
      <c r="M82" s="2"/>
      <c r="N82" s="2"/>
      <c r="O82" s="2"/>
      <c r="P82" s="2"/>
      <c r="Q82" s="2"/>
      <c r="X82" s="2"/>
      <c r="AA82" s="2"/>
      <c r="AB82" s="2"/>
      <c r="AC82" s="2"/>
      <c r="AD82" s="2"/>
    </row>
    <row r="83" spans="1:30" x14ac:dyDescent="0.3">
      <c r="A83" t="s">
        <v>263</v>
      </c>
      <c r="B83" t="s">
        <v>263</v>
      </c>
      <c r="C83" t="s">
        <v>265</v>
      </c>
      <c r="D83">
        <v>3754207</v>
      </c>
      <c r="E83" t="s">
        <v>38</v>
      </c>
      <c r="F83">
        <v>2019</v>
      </c>
      <c r="I83" s="2"/>
      <c r="J83" s="2"/>
      <c r="K83" s="2"/>
      <c r="L83" s="2"/>
      <c r="M83" s="2"/>
      <c r="N83" s="2"/>
      <c r="O83" s="2"/>
      <c r="P83" s="2"/>
      <c r="Q83" s="2"/>
      <c r="X83" s="2"/>
      <c r="AA83" s="2"/>
      <c r="AB83" s="2"/>
      <c r="AC83" s="2"/>
      <c r="AD83" s="2"/>
    </row>
    <row r="84" spans="1:30" x14ac:dyDescent="0.3">
      <c r="A84" t="s">
        <v>267</v>
      </c>
      <c r="B84" t="s">
        <v>267</v>
      </c>
      <c r="C84" t="s">
        <v>124</v>
      </c>
      <c r="D84">
        <v>9593192</v>
      </c>
      <c r="E84" t="s">
        <v>42</v>
      </c>
      <c r="F84">
        <v>2019</v>
      </c>
      <c r="I84" s="2"/>
      <c r="J84" s="2"/>
      <c r="K84" s="2"/>
      <c r="L84" s="2"/>
      <c r="M84" s="2"/>
      <c r="N84" s="2"/>
      <c r="O84" s="2"/>
      <c r="P84" s="2"/>
      <c r="Q84" s="2"/>
      <c r="X84" s="2"/>
      <c r="AA84" s="2"/>
      <c r="AB84" s="2"/>
      <c r="AC84" s="2"/>
      <c r="AD84" s="2"/>
    </row>
    <row r="85" spans="1:30" x14ac:dyDescent="0.3">
      <c r="A85" t="s">
        <v>268</v>
      </c>
      <c r="B85" t="s">
        <v>268</v>
      </c>
      <c r="C85" t="s">
        <v>269</v>
      </c>
      <c r="D85">
        <v>6565956</v>
      </c>
      <c r="E85" t="s">
        <v>157</v>
      </c>
      <c r="F85">
        <v>2019</v>
      </c>
      <c r="I85" s="2"/>
      <c r="J85" s="2"/>
      <c r="K85" s="2"/>
      <c r="L85" s="2"/>
      <c r="M85" s="2"/>
      <c r="N85" s="2"/>
      <c r="O85" s="2"/>
      <c r="P85" s="2"/>
      <c r="Q85" s="2"/>
      <c r="X85" s="2"/>
      <c r="AA85" s="2"/>
      <c r="AB85" s="2"/>
      <c r="AC85" s="2"/>
      <c r="AD85" s="2"/>
    </row>
    <row r="86" spans="1:30" x14ac:dyDescent="0.3">
      <c r="A86" t="s">
        <v>268</v>
      </c>
      <c r="B86" t="s">
        <v>268</v>
      </c>
      <c r="C86" t="s">
        <v>270</v>
      </c>
      <c r="D86">
        <v>1878615</v>
      </c>
      <c r="E86" t="s">
        <v>157</v>
      </c>
      <c r="F86">
        <v>2019</v>
      </c>
      <c r="I86" s="2"/>
      <c r="J86" s="2"/>
      <c r="K86" s="2"/>
      <c r="L86" s="2"/>
      <c r="M86" s="2"/>
      <c r="N86" s="2"/>
      <c r="O86" s="2"/>
      <c r="P86" s="2"/>
      <c r="Q86" s="2"/>
      <c r="X86" s="2"/>
      <c r="AA86" s="2"/>
      <c r="AB86" s="2"/>
      <c r="AC86" s="2"/>
      <c r="AD86" s="2"/>
    </row>
    <row r="87" spans="1:30" x14ac:dyDescent="0.3">
      <c r="A87" t="s">
        <v>268</v>
      </c>
      <c r="B87" t="s">
        <v>268</v>
      </c>
      <c r="C87" t="s">
        <v>271</v>
      </c>
      <c r="D87">
        <v>9924037</v>
      </c>
      <c r="E87" t="s">
        <v>42</v>
      </c>
      <c r="F87">
        <v>2019</v>
      </c>
      <c r="I87" s="2"/>
      <c r="J87" s="2"/>
      <c r="K87" s="2"/>
      <c r="L87" s="2"/>
      <c r="M87" s="2"/>
      <c r="N87" s="2"/>
      <c r="O87" s="2"/>
      <c r="P87" s="2"/>
      <c r="Q87" s="2"/>
      <c r="X87" s="2"/>
      <c r="AA87" s="2"/>
      <c r="AB87" s="2"/>
      <c r="AC87" s="2"/>
      <c r="AD87" s="2"/>
    </row>
    <row r="88" spans="1:30" x14ac:dyDescent="0.3">
      <c r="A88" t="s">
        <v>168</v>
      </c>
      <c r="B88" t="s">
        <v>272</v>
      </c>
      <c r="C88" t="s">
        <v>273</v>
      </c>
      <c r="D88">
        <v>9940787</v>
      </c>
      <c r="E88" t="s">
        <v>224</v>
      </c>
      <c r="F88">
        <v>2019</v>
      </c>
      <c r="I88" s="2"/>
      <c r="J88" s="2"/>
      <c r="K88" s="2"/>
      <c r="L88" s="2"/>
      <c r="M88" s="2"/>
      <c r="N88" s="2"/>
      <c r="O88" s="2"/>
      <c r="P88" s="2"/>
      <c r="Q88" s="2"/>
      <c r="X88" s="2"/>
      <c r="AA88" s="2"/>
      <c r="AB88" s="2"/>
      <c r="AC88" s="2"/>
      <c r="AD88" s="2"/>
    </row>
    <row r="89" spans="1:30" x14ac:dyDescent="0.3">
      <c r="A89" t="s">
        <v>154</v>
      </c>
      <c r="B89" t="s">
        <v>272</v>
      </c>
      <c r="C89" t="s">
        <v>274</v>
      </c>
      <c r="D89">
        <v>2506443</v>
      </c>
      <c r="E89" t="s">
        <v>224</v>
      </c>
      <c r="F89">
        <v>2019</v>
      </c>
      <c r="I89" s="2"/>
      <c r="J89" s="2"/>
      <c r="K89" s="2"/>
      <c r="L89" s="2"/>
      <c r="M89" s="2"/>
      <c r="N89" s="2"/>
      <c r="O89" s="2"/>
      <c r="P89" s="2"/>
      <c r="Q89" s="2"/>
      <c r="X89" s="2"/>
      <c r="AA89" s="2"/>
      <c r="AB89" s="2"/>
      <c r="AC89" s="2"/>
      <c r="AD89" s="2"/>
    </row>
    <row r="90" spans="1:30" x14ac:dyDescent="0.3">
      <c r="A90" t="s">
        <v>275</v>
      </c>
      <c r="B90" t="s">
        <v>272</v>
      </c>
      <c r="C90" t="s">
        <v>122</v>
      </c>
      <c r="D90">
        <v>4782003</v>
      </c>
      <c r="E90" t="s">
        <v>33</v>
      </c>
      <c r="F90">
        <v>2019</v>
      </c>
      <c r="I90" s="2"/>
      <c r="J90" s="2"/>
      <c r="K90" s="2"/>
      <c r="L90" s="2"/>
      <c r="M90" s="2"/>
      <c r="N90" s="2"/>
      <c r="O90" s="2"/>
      <c r="P90" s="2"/>
      <c r="Q90" s="2"/>
      <c r="X90" s="2"/>
      <c r="AA90" s="2"/>
      <c r="AB90" s="2"/>
      <c r="AC90" s="2"/>
      <c r="AD90" s="2"/>
    </row>
    <row r="91" spans="1:30" x14ac:dyDescent="0.3">
      <c r="A91" t="s">
        <v>142</v>
      </c>
      <c r="B91" t="s">
        <v>272</v>
      </c>
      <c r="C91" t="s">
        <v>276</v>
      </c>
      <c r="D91">
        <v>4075651</v>
      </c>
      <c r="E91" t="s">
        <v>224</v>
      </c>
      <c r="F91">
        <v>2019</v>
      </c>
      <c r="I91" s="2"/>
      <c r="J91" s="2"/>
      <c r="K91" s="2"/>
      <c r="L91" s="2"/>
      <c r="M91" s="2"/>
      <c r="N91" s="2"/>
      <c r="O91" s="2"/>
      <c r="P91" s="2"/>
      <c r="Q91" s="2"/>
      <c r="X91" s="2"/>
      <c r="AA91" s="2"/>
      <c r="AB91" s="2"/>
      <c r="AC91" s="2"/>
      <c r="AD91" s="2"/>
    </row>
    <row r="92" spans="1:30" x14ac:dyDescent="0.3">
      <c r="A92" t="s">
        <v>277</v>
      </c>
      <c r="B92" t="s">
        <v>278</v>
      </c>
      <c r="C92" t="s">
        <v>279</v>
      </c>
      <c r="D92">
        <v>5020855</v>
      </c>
      <c r="E92" t="s">
        <v>40</v>
      </c>
      <c r="F92">
        <v>2019</v>
      </c>
      <c r="I92" s="2"/>
      <c r="J92" s="2"/>
      <c r="K92" s="2"/>
      <c r="L92" s="2"/>
      <c r="M92" s="2"/>
      <c r="N92" s="2"/>
      <c r="O92" s="2"/>
      <c r="P92" s="2"/>
      <c r="Q92" s="2"/>
      <c r="X92" s="2"/>
      <c r="AA92" s="2"/>
      <c r="AB92" s="2"/>
      <c r="AC92" s="2"/>
      <c r="AD92" s="2"/>
    </row>
    <row r="93" spans="1:30" x14ac:dyDescent="0.3">
      <c r="A93" t="s">
        <v>277</v>
      </c>
      <c r="B93" t="s">
        <v>278</v>
      </c>
      <c r="C93" t="s">
        <v>281</v>
      </c>
      <c r="D93">
        <v>2039109</v>
      </c>
      <c r="E93" t="s">
        <v>207</v>
      </c>
      <c r="F93">
        <v>2019</v>
      </c>
      <c r="I93" s="2"/>
      <c r="J93" s="2"/>
      <c r="K93" s="2"/>
      <c r="L93" s="2"/>
      <c r="M93" s="2"/>
      <c r="N93" s="2"/>
      <c r="O93" s="2"/>
      <c r="P93" s="2"/>
      <c r="Q93" s="2"/>
      <c r="X93" s="2"/>
      <c r="AA93" s="2"/>
      <c r="AB93" s="2"/>
      <c r="AC93" s="2"/>
      <c r="AD93" s="2"/>
    </row>
    <row r="94" spans="1:30" x14ac:dyDescent="0.3">
      <c r="A94" t="s">
        <v>277</v>
      </c>
      <c r="B94" t="s">
        <v>278</v>
      </c>
      <c r="C94" t="s">
        <v>283</v>
      </c>
      <c r="D94">
        <v>2039109</v>
      </c>
      <c r="E94" t="s">
        <v>40</v>
      </c>
      <c r="F94">
        <v>2019</v>
      </c>
      <c r="I94" s="2"/>
      <c r="J94" s="2"/>
      <c r="K94" s="2"/>
      <c r="L94" s="2"/>
      <c r="M94" s="2"/>
      <c r="N94" s="2"/>
      <c r="O94" s="2"/>
      <c r="P94" s="2"/>
      <c r="Q94" s="2"/>
      <c r="X94" s="2"/>
      <c r="AA94" s="2"/>
      <c r="AB94" s="2"/>
      <c r="AC94" s="2"/>
      <c r="AD94" s="2"/>
    </row>
    <row r="95" spans="1:30" x14ac:dyDescent="0.3">
      <c r="A95" t="s">
        <v>284</v>
      </c>
      <c r="B95" t="s">
        <v>45</v>
      </c>
      <c r="C95" t="s">
        <v>285</v>
      </c>
      <c r="D95">
        <v>2028356</v>
      </c>
      <c r="E95" t="s">
        <v>286</v>
      </c>
      <c r="F95">
        <v>2019</v>
      </c>
      <c r="I95" s="2"/>
      <c r="J95" s="2"/>
      <c r="K95" s="2"/>
      <c r="L95" s="2"/>
      <c r="M95" s="2"/>
      <c r="N95" s="2"/>
      <c r="O95" s="2"/>
      <c r="P95" s="2"/>
      <c r="Q95" s="2"/>
      <c r="X95" s="2"/>
      <c r="AA95" s="2"/>
      <c r="AB95" s="2"/>
      <c r="AC95" s="2"/>
      <c r="AD95" s="2"/>
    </row>
    <row r="96" spans="1:30" x14ac:dyDescent="0.3">
      <c r="A96" t="s">
        <v>287</v>
      </c>
      <c r="B96" t="s">
        <v>45</v>
      </c>
      <c r="C96" t="s">
        <v>288</v>
      </c>
      <c r="D96">
        <v>7741294</v>
      </c>
      <c r="E96" t="s">
        <v>289</v>
      </c>
      <c r="F96">
        <v>2019</v>
      </c>
      <c r="I96" s="2"/>
      <c r="J96" s="2"/>
      <c r="K96" s="2"/>
      <c r="L96" s="2"/>
      <c r="M96" s="2"/>
      <c r="N96" s="2"/>
      <c r="O96" s="2"/>
      <c r="P96" s="2"/>
      <c r="Q96" s="2"/>
      <c r="X96" s="2"/>
      <c r="AA96" s="2"/>
      <c r="AB96" s="2"/>
      <c r="AC96" s="2"/>
      <c r="AD96" s="2"/>
    </row>
    <row r="97" spans="1:30" x14ac:dyDescent="0.3">
      <c r="A97" t="s">
        <v>45</v>
      </c>
      <c r="B97" t="s">
        <v>45</v>
      </c>
      <c r="C97" t="s">
        <v>290</v>
      </c>
      <c r="D97">
        <v>5947102</v>
      </c>
      <c r="E97" t="s">
        <v>33</v>
      </c>
      <c r="F97">
        <v>2019</v>
      </c>
      <c r="I97" s="2"/>
      <c r="J97" s="2"/>
      <c r="K97" s="2"/>
      <c r="L97" s="2"/>
      <c r="M97" s="2"/>
      <c r="N97" s="2"/>
      <c r="O97" s="2"/>
      <c r="P97" s="2"/>
      <c r="Q97" s="2"/>
      <c r="X97" s="2"/>
      <c r="AA97" s="2"/>
      <c r="AB97" s="2"/>
      <c r="AC97" s="2"/>
      <c r="AD97" s="2"/>
    </row>
    <row r="98" spans="1:30" x14ac:dyDescent="0.3">
      <c r="A98" t="s">
        <v>45</v>
      </c>
      <c r="B98" t="s">
        <v>45</v>
      </c>
      <c r="C98" t="s">
        <v>291</v>
      </c>
      <c r="D98">
        <v>6466112</v>
      </c>
      <c r="E98" t="s">
        <v>47</v>
      </c>
      <c r="F98">
        <v>2019</v>
      </c>
      <c r="I98" s="2"/>
      <c r="J98" s="2"/>
      <c r="K98" s="2"/>
      <c r="L98" s="2"/>
      <c r="M98" s="2"/>
      <c r="N98" s="2"/>
      <c r="O98" s="2"/>
      <c r="P98" s="2"/>
      <c r="Q98" s="2"/>
      <c r="X98" s="2"/>
      <c r="AA98" s="2"/>
      <c r="AB98" s="2"/>
      <c r="AC98" s="2"/>
      <c r="AD98" s="2"/>
    </row>
    <row r="99" spans="1:30" x14ac:dyDescent="0.3">
      <c r="A99" t="s">
        <v>292</v>
      </c>
      <c r="B99" t="s">
        <v>45</v>
      </c>
      <c r="C99" t="s">
        <v>293</v>
      </c>
      <c r="D99">
        <v>4167967</v>
      </c>
      <c r="E99" t="s">
        <v>47</v>
      </c>
      <c r="F99">
        <v>2019</v>
      </c>
      <c r="I99" s="2"/>
      <c r="J99" s="2"/>
      <c r="K99" s="2"/>
      <c r="L99" s="2"/>
      <c r="M99" s="2"/>
      <c r="N99" s="2"/>
      <c r="O99" s="2"/>
      <c r="P99" s="2"/>
      <c r="Q99" s="2"/>
      <c r="X99" s="2"/>
      <c r="AA99" s="2"/>
      <c r="AB99" s="2"/>
      <c r="AC99" s="2"/>
      <c r="AD99" s="2"/>
    </row>
    <row r="100" spans="1:30" x14ac:dyDescent="0.3">
      <c r="A100" t="s">
        <v>294</v>
      </c>
      <c r="B100" t="s">
        <v>45</v>
      </c>
      <c r="C100" t="s">
        <v>295</v>
      </c>
      <c r="D100">
        <v>6627771</v>
      </c>
      <c r="E100" t="s">
        <v>47</v>
      </c>
      <c r="F100">
        <v>2019</v>
      </c>
      <c r="I100" s="2"/>
      <c r="J100" s="2"/>
      <c r="K100" s="2"/>
      <c r="L100" s="2"/>
      <c r="M100" s="2"/>
      <c r="N100" s="2"/>
      <c r="O100" s="2"/>
      <c r="P100" s="2"/>
      <c r="Q100" s="2"/>
      <c r="X100" s="2"/>
      <c r="AA100" s="2"/>
      <c r="AB100" s="2"/>
      <c r="AC100" s="2"/>
      <c r="AD100" s="2"/>
    </row>
    <row r="101" spans="1:30" x14ac:dyDescent="0.3">
      <c r="A101" t="s">
        <v>294</v>
      </c>
      <c r="B101" t="s">
        <v>45</v>
      </c>
      <c r="C101" t="s">
        <v>296</v>
      </c>
      <c r="D101">
        <v>3854293</v>
      </c>
      <c r="E101" t="s">
        <v>47</v>
      </c>
      <c r="F101">
        <v>2019</v>
      </c>
      <c r="I101" s="2"/>
      <c r="J101" s="2"/>
      <c r="K101" s="2"/>
      <c r="L101" s="2"/>
      <c r="M101" s="2"/>
      <c r="N101" s="2"/>
      <c r="O101" s="2"/>
      <c r="P101" s="2"/>
      <c r="Q101" s="2"/>
      <c r="X101" s="2"/>
      <c r="AA101" s="2"/>
      <c r="AB101" s="2"/>
      <c r="AC101" s="2"/>
      <c r="AD101" s="2"/>
    </row>
    <row r="102" spans="1:30" x14ac:dyDescent="0.3">
      <c r="A102" t="s">
        <v>297</v>
      </c>
      <c r="B102" t="s">
        <v>298</v>
      </c>
      <c r="C102" t="s">
        <v>299</v>
      </c>
      <c r="D102">
        <v>3110951</v>
      </c>
      <c r="E102" t="s">
        <v>300</v>
      </c>
      <c r="F102">
        <v>2019</v>
      </c>
      <c r="I102" s="2"/>
      <c r="J102" s="2"/>
      <c r="K102" s="2"/>
      <c r="L102" s="2"/>
      <c r="M102" s="2"/>
      <c r="N102" s="2"/>
      <c r="O102" s="2"/>
      <c r="P102" s="2"/>
      <c r="Q102" s="2"/>
      <c r="X102" s="2"/>
      <c r="AA102" s="2"/>
      <c r="AB102" s="2"/>
      <c r="AC102" s="2"/>
      <c r="AD102" s="2"/>
    </row>
    <row r="103" spans="1:30" x14ac:dyDescent="0.3">
      <c r="A103" t="s">
        <v>297</v>
      </c>
      <c r="B103" t="s">
        <v>298</v>
      </c>
      <c r="C103" t="s">
        <v>301</v>
      </c>
      <c r="D103">
        <v>3110951</v>
      </c>
      <c r="E103" t="s">
        <v>42</v>
      </c>
      <c r="F103">
        <v>2019</v>
      </c>
      <c r="I103" s="2"/>
      <c r="J103" s="2"/>
      <c r="K103" s="2"/>
      <c r="L103" s="2"/>
      <c r="M103" s="2"/>
      <c r="N103" s="2"/>
      <c r="O103" s="2"/>
      <c r="P103" s="2"/>
      <c r="Q103" s="2"/>
      <c r="X103" s="2"/>
      <c r="AA103" s="2"/>
      <c r="AB103" s="2"/>
      <c r="AC103" s="2"/>
      <c r="AD103" s="2"/>
    </row>
    <row r="104" spans="1:30" x14ac:dyDescent="0.3">
      <c r="A104" t="s">
        <v>297</v>
      </c>
      <c r="B104" t="s">
        <v>298</v>
      </c>
      <c r="C104" t="s">
        <v>108</v>
      </c>
      <c r="D104">
        <v>3110951</v>
      </c>
      <c r="E104" t="s">
        <v>109</v>
      </c>
      <c r="F104">
        <v>2019</v>
      </c>
      <c r="I104" s="2"/>
      <c r="J104" s="2"/>
      <c r="K104" s="2"/>
      <c r="L104" s="2"/>
      <c r="M104" s="2"/>
      <c r="N104" s="2"/>
      <c r="O104" s="2"/>
      <c r="P104" s="2"/>
      <c r="Q104" s="2"/>
      <c r="X104" s="2"/>
      <c r="AA104" s="2"/>
      <c r="AB104" s="2"/>
      <c r="AC104" s="2"/>
      <c r="AD104" s="2"/>
    </row>
    <row r="105" spans="1:30" x14ac:dyDescent="0.3">
      <c r="A105" t="s">
        <v>302</v>
      </c>
      <c r="B105" t="s">
        <v>298</v>
      </c>
      <c r="C105" t="s">
        <v>303</v>
      </c>
      <c r="D105">
        <v>7459230</v>
      </c>
      <c r="E105" t="s">
        <v>42</v>
      </c>
      <c r="F105">
        <v>2019</v>
      </c>
      <c r="I105" s="2"/>
      <c r="J105" s="2"/>
      <c r="K105" s="2"/>
      <c r="L105" s="2"/>
      <c r="M105" s="2"/>
      <c r="N105" s="2"/>
      <c r="O105" s="2"/>
      <c r="P105" s="2"/>
      <c r="Q105" s="2"/>
      <c r="X105" s="2"/>
      <c r="AA105" s="2"/>
      <c r="AB105" s="2"/>
      <c r="AC105" s="2"/>
      <c r="AD105" s="2"/>
    </row>
    <row r="106" spans="1:30" x14ac:dyDescent="0.3">
      <c r="A106" t="s">
        <v>302</v>
      </c>
      <c r="B106" t="s">
        <v>298</v>
      </c>
      <c r="C106" t="s">
        <v>304</v>
      </c>
      <c r="D106">
        <v>7459230</v>
      </c>
      <c r="E106" t="s">
        <v>157</v>
      </c>
      <c r="F106">
        <v>2019</v>
      </c>
      <c r="I106" s="2"/>
      <c r="J106" s="2"/>
      <c r="K106" s="2"/>
      <c r="L106" s="2"/>
      <c r="M106" s="2"/>
      <c r="N106" s="2"/>
      <c r="O106" s="2"/>
      <c r="P106" s="2"/>
      <c r="Q106" s="2"/>
      <c r="X106" s="2"/>
      <c r="AA106" s="2"/>
      <c r="AB106" s="2"/>
      <c r="AC106" s="2"/>
      <c r="AD106" s="2"/>
    </row>
    <row r="107" spans="1:30" x14ac:dyDescent="0.3">
      <c r="A107" t="s">
        <v>305</v>
      </c>
      <c r="B107" t="s">
        <v>305</v>
      </c>
      <c r="C107" t="s">
        <v>306</v>
      </c>
      <c r="D107">
        <v>9268423</v>
      </c>
      <c r="E107" t="s">
        <v>38</v>
      </c>
      <c r="F107">
        <v>2019</v>
      </c>
      <c r="I107" s="2"/>
      <c r="J107" s="2"/>
      <c r="K107" s="2"/>
      <c r="L107" s="2"/>
      <c r="M107" s="2"/>
      <c r="N107" s="2"/>
      <c r="O107" s="2"/>
      <c r="P107" s="2"/>
      <c r="Q107" s="2"/>
      <c r="X107" s="2"/>
      <c r="AA107" s="2"/>
      <c r="AB107" s="2"/>
      <c r="AC107" s="2"/>
      <c r="AD107" s="2"/>
    </row>
    <row r="108" spans="1:30" x14ac:dyDescent="0.3">
      <c r="A108" t="s">
        <v>305</v>
      </c>
      <c r="B108" t="s">
        <v>305</v>
      </c>
      <c r="C108" t="s">
        <v>307</v>
      </c>
      <c r="D108">
        <v>4497017</v>
      </c>
      <c r="E108" t="s">
        <v>38</v>
      </c>
      <c r="F108">
        <v>2019</v>
      </c>
      <c r="I108" s="2"/>
      <c r="J108" s="2"/>
      <c r="K108" s="2"/>
      <c r="L108" s="2"/>
      <c r="M108" s="2"/>
      <c r="N108" s="2"/>
      <c r="O108" s="2"/>
      <c r="P108" s="2"/>
      <c r="Q108" s="2"/>
      <c r="X108" s="2"/>
      <c r="AA108" s="2"/>
      <c r="AB108" s="2"/>
      <c r="AC108" s="2"/>
      <c r="AD108" s="2"/>
    </row>
    <row r="109" spans="1:30" x14ac:dyDescent="0.3">
      <c r="A109" t="s">
        <v>305</v>
      </c>
      <c r="B109" t="s">
        <v>305</v>
      </c>
      <c r="C109" t="s">
        <v>132</v>
      </c>
      <c r="D109">
        <v>2495303</v>
      </c>
      <c r="E109" t="s">
        <v>38</v>
      </c>
      <c r="F109">
        <v>2019</v>
      </c>
      <c r="I109" s="2"/>
      <c r="J109" s="2"/>
      <c r="K109" s="2"/>
      <c r="L109" s="2"/>
      <c r="M109" s="2"/>
      <c r="N109" s="2"/>
      <c r="O109" s="2"/>
      <c r="P109" s="2"/>
      <c r="Q109" s="2"/>
      <c r="X109" s="2"/>
      <c r="AA109" s="2"/>
      <c r="AB109" s="2"/>
      <c r="AC109" s="2"/>
      <c r="AD109" s="2"/>
    </row>
    <row r="110" spans="1:30" x14ac:dyDescent="0.3">
      <c r="A110" t="s">
        <v>308</v>
      </c>
      <c r="B110" t="s">
        <v>309</v>
      </c>
      <c r="C110" t="s">
        <v>310</v>
      </c>
      <c r="D110">
        <v>9949795</v>
      </c>
      <c r="E110" t="s">
        <v>234</v>
      </c>
      <c r="F110">
        <v>2019</v>
      </c>
      <c r="I110" s="2"/>
      <c r="J110" s="2"/>
      <c r="K110" s="2"/>
      <c r="L110" s="2"/>
      <c r="M110" s="2"/>
      <c r="N110" s="2"/>
      <c r="O110" s="2"/>
      <c r="P110" s="2"/>
      <c r="Q110" s="2"/>
      <c r="X110" s="2"/>
      <c r="AA110" s="2"/>
      <c r="AB110" s="2"/>
      <c r="AC110" s="2"/>
      <c r="AD110" s="2"/>
    </row>
    <row r="111" spans="1:30" x14ac:dyDescent="0.3">
      <c r="A111" t="s">
        <v>311</v>
      </c>
      <c r="B111" t="s">
        <v>312</v>
      </c>
      <c r="C111" t="s">
        <v>122</v>
      </c>
      <c r="D111">
        <v>5869239</v>
      </c>
      <c r="E111" t="s">
        <v>33</v>
      </c>
      <c r="F111">
        <v>2019</v>
      </c>
      <c r="I111" s="2"/>
      <c r="J111" s="2"/>
      <c r="K111" s="2"/>
      <c r="L111" s="2"/>
      <c r="M111" s="2"/>
      <c r="N111" s="2"/>
      <c r="O111" s="2"/>
      <c r="P111" s="2"/>
      <c r="Q111" s="2"/>
      <c r="X111" s="2"/>
      <c r="AA111" s="2"/>
      <c r="AB111" s="2"/>
      <c r="AC111" s="2"/>
      <c r="AD111" s="2"/>
    </row>
    <row r="112" spans="1:30" x14ac:dyDescent="0.3">
      <c r="A112" t="s">
        <v>313</v>
      </c>
      <c r="B112" t="s">
        <v>312</v>
      </c>
      <c r="C112" t="s">
        <v>314</v>
      </c>
      <c r="D112">
        <v>6945387</v>
      </c>
      <c r="E112" t="s">
        <v>47</v>
      </c>
      <c r="F112">
        <v>2019</v>
      </c>
      <c r="I112" s="2">
        <v>0</v>
      </c>
      <c r="J112" s="2"/>
      <c r="K112" s="2"/>
      <c r="L112" s="2"/>
      <c r="M112" s="2"/>
      <c r="N112" s="2"/>
      <c r="O112" s="2"/>
      <c r="P112" s="2"/>
      <c r="Q112" s="2"/>
      <c r="X112" s="2"/>
      <c r="AA112" s="2"/>
      <c r="AB112" s="2"/>
      <c r="AC112" s="2">
        <v>0</v>
      </c>
      <c r="AD112" s="2"/>
    </row>
    <row r="113" spans="1:30" x14ac:dyDescent="0.3">
      <c r="A113" t="s">
        <v>316</v>
      </c>
      <c r="B113" t="s">
        <v>316</v>
      </c>
      <c r="C113" t="s">
        <v>317</v>
      </c>
      <c r="D113">
        <v>1450637</v>
      </c>
      <c r="E113" t="s">
        <v>40</v>
      </c>
      <c r="F113">
        <v>2019</v>
      </c>
      <c r="I113" s="2"/>
      <c r="J113" s="2"/>
      <c r="K113" s="2"/>
      <c r="L113" s="2"/>
      <c r="M113" s="2"/>
      <c r="N113" s="2"/>
      <c r="O113" s="2"/>
      <c r="P113" s="2"/>
      <c r="Q113" s="2"/>
      <c r="X113" s="2"/>
      <c r="AA113" s="2"/>
      <c r="AB113" s="2"/>
      <c r="AC113" s="2"/>
      <c r="AD113" s="2"/>
    </row>
    <row r="114" spans="1:30" x14ac:dyDescent="0.3">
      <c r="A114" t="s">
        <v>318</v>
      </c>
      <c r="B114" t="s">
        <v>318</v>
      </c>
      <c r="C114" t="s">
        <v>319</v>
      </c>
      <c r="D114">
        <v>5040302</v>
      </c>
      <c r="E114" t="s">
        <v>101</v>
      </c>
      <c r="F114">
        <v>2019</v>
      </c>
      <c r="I114" s="2"/>
      <c r="J114" s="2"/>
      <c r="K114" s="2"/>
      <c r="L114" s="2"/>
      <c r="M114" s="2"/>
      <c r="N114" s="2"/>
      <c r="O114" s="2"/>
      <c r="P114" s="2"/>
      <c r="Q114" s="2"/>
      <c r="X114" s="2"/>
      <c r="AA114" s="2"/>
      <c r="AB114" s="2"/>
      <c r="AC114" s="2"/>
      <c r="AD114" s="2"/>
    </row>
    <row r="115" spans="1:30" x14ac:dyDescent="0.3">
      <c r="A115" t="s">
        <v>320</v>
      </c>
      <c r="B115" t="s">
        <v>320</v>
      </c>
      <c r="C115" t="s">
        <v>314</v>
      </c>
      <c r="D115">
        <v>8338145</v>
      </c>
      <c r="E115" t="s">
        <v>47</v>
      </c>
      <c r="F115">
        <v>2019</v>
      </c>
      <c r="I115" s="2"/>
      <c r="J115" s="2"/>
      <c r="K115" s="2"/>
      <c r="L115" s="2"/>
      <c r="M115" s="2"/>
      <c r="N115" s="2"/>
      <c r="O115" s="2"/>
      <c r="P115" s="2"/>
      <c r="Q115" s="2"/>
      <c r="X115" s="2"/>
      <c r="AA115" s="2"/>
      <c r="AB115" s="2"/>
      <c r="AC115" s="2"/>
      <c r="AD115" s="2"/>
    </row>
    <row r="116" spans="1:30" x14ac:dyDescent="0.3">
      <c r="A116" t="s">
        <v>320</v>
      </c>
      <c r="B116" t="s">
        <v>320</v>
      </c>
      <c r="C116" t="s">
        <v>321</v>
      </c>
      <c r="D116">
        <v>5220717</v>
      </c>
      <c r="E116" t="s">
        <v>47</v>
      </c>
      <c r="F116">
        <v>2019</v>
      </c>
      <c r="I116" s="2"/>
      <c r="J116" s="2"/>
      <c r="K116" s="2"/>
      <c r="L116" s="2"/>
      <c r="M116" s="2"/>
      <c r="N116" s="2"/>
      <c r="O116" s="2"/>
      <c r="P116" s="2"/>
      <c r="Q116" s="2"/>
      <c r="X116" s="2"/>
      <c r="AA116" s="2"/>
      <c r="AB116" s="2"/>
      <c r="AC116" s="2"/>
      <c r="AD116" s="2"/>
    </row>
    <row r="117" spans="1:30" x14ac:dyDescent="0.3">
      <c r="A117" t="s">
        <v>322</v>
      </c>
      <c r="B117" t="s">
        <v>323</v>
      </c>
      <c r="C117" t="s">
        <v>324</v>
      </c>
      <c r="D117">
        <v>8314639</v>
      </c>
      <c r="E117" t="s">
        <v>42</v>
      </c>
      <c r="F117">
        <v>2019</v>
      </c>
      <c r="I117" s="2"/>
      <c r="J117" s="2"/>
      <c r="K117" s="2"/>
      <c r="L117" s="2"/>
      <c r="M117" s="2"/>
      <c r="N117" s="2"/>
      <c r="O117" s="2"/>
      <c r="P117" s="2"/>
      <c r="Q117" s="2"/>
      <c r="X117" s="2"/>
      <c r="AA117" s="2"/>
      <c r="AB117" s="2"/>
      <c r="AC117" s="2"/>
      <c r="AD117" s="2"/>
    </row>
    <row r="118" spans="1:30" x14ac:dyDescent="0.3">
      <c r="A118" t="s">
        <v>325</v>
      </c>
      <c r="B118" t="s">
        <v>323</v>
      </c>
      <c r="C118" t="s">
        <v>326</v>
      </c>
      <c r="D118">
        <v>9379121</v>
      </c>
      <c r="E118" t="s">
        <v>42</v>
      </c>
      <c r="F118">
        <v>2019</v>
      </c>
      <c r="I118" s="2"/>
      <c r="J118" s="2"/>
      <c r="K118" s="2"/>
      <c r="L118" s="2"/>
      <c r="M118" s="2"/>
      <c r="N118" s="2"/>
      <c r="O118" s="2"/>
      <c r="P118" s="2"/>
      <c r="Q118" s="2"/>
      <c r="X118" s="2"/>
      <c r="AA118" s="2"/>
      <c r="AB118" s="2"/>
      <c r="AC118" s="2"/>
      <c r="AD118" s="2"/>
    </row>
    <row r="119" spans="1:30" x14ac:dyDescent="0.3">
      <c r="A119" t="s">
        <v>328</v>
      </c>
      <c r="B119" t="s">
        <v>323</v>
      </c>
      <c r="C119" t="s">
        <v>329</v>
      </c>
      <c r="D119">
        <v>9870958</v>
      </c>
      <c r="E119" t="s">
        <v>42</v>
      </c>
      <c r="F119">
        <v>2019</v>
      </c>
      <c r="I119" s="2"/>
      <c r="J119" s="2"/>
      <c r="K119" s="2"/>
      <c r="L119" s="2"/>
      <c r="M119" s="2"/>
      <c r="N119" s="2"/>
      <c r="O119" s="2"/>
      <c r="P119" s="2"/>
      <c r="Q119" s="2"/>
      <c r="X119" s="2"/>
      <c r="AA119" s="2"/>
      <c r="AB119" s="2"/>
      <c r="AC119" s="2"/>
      <c r="AD119" s="2"/>
    </row>
    <row r="120" spans="1:30" x14ac:dyDescent="0.3">
      <c r="A120" t="s">
        <v>330</v>
      </c>
      <c r="B120" t="s">
        <v>323</v>
      </c>
      <c r="C120" t="s">
        <v>331</v>
      </c>
      <c r="D120">
        <v>5922905</v>
      </c>
      <c r="E120" t="s">
        <v>42</v>
      </c>
      <c r="F120">
        <v>2019</v>
      </c>
      <c r="I120" s="2"/>
      <c r="J120" s="2"/>
      <c r="K120" s="2"/>
      <c r="L120" s="2"/>
      <c r="M120" s="2"/>
      <c r="N120" s="2"/>
      <c r="O120" s="2"/>
      <c r="P120" s="2"/>
      <c r="Q120" s="2"/>
      <c r="X120" s="2"/>
      <c r="AA120" s="2"/>
      <c r="AB120" s="2"/>
      <c r="AC120" s="2"/>
      <c r="AD120" s="2"/>
    </row>
    <row r="121" spans="1:30" x14ac:dyDescent="0.3">
      <c r="A121" t="s">
        <v>333</v>
      </c>
      <c r="B121" t="s">
        <v>333</v>
      </c>
      <c r="C121" t="s">
        <v>314</v>
      </c>
      <c r="D121">
        <v>2089762</v>
      </c>
      <c r="E121" t="s">
        <v>47</v>
      </c>
      <c r="F121">
        <v>2019</v>
      </c>
      <c r="I121" s="2">
        <v>0</v>
      </c>
      <c r="J121" s="2"/>
      <c r="K121" s="2"/>
      <c r="L121" s="2"/>
      <c r="M121" s="2"/>
      <c r="N121" s="2"/>
      <c r="O121" s="2"/>
      <c r="P121" s="2"/>
      <c r="Q121" s="2"/>
      <c r="X121" s="2"/>
      <c r="AA121" s="2"/>
      <c r="AB121" s="2"/>
      <c r="AC121" s="2">
        <v>0</v>
      </c>
      <c r="AD121" s="2"/>
    </row>
    <row r="122" spans="1:30" x14ac:dyDescent="0.3">
      <c r="A122" t="s">
        <v>334</v>
      </c>
      <c r="B122" t="s">
        <v>335</v>
      </c>
      <c r="C122" t="s">
        <v>336</v>
      </c>
      <c r="D122">
        <v>3588592</v>
      </c>
      <c r="E122" t="s">
        <v>33</v>
      </c>
      <c r="F122">
        <v>2019</v>
      </c>
      <c r="I122" s="2"/>
      <c r="J122" s="2"/>
      <c r="K122" s="2"/>
      <c r="L122" s="2"/>
      <c r="M122" s="2"/>
      <c r="N122" s="2"/>
      <c r="O122" s="2"/>
      <c r="P122" s="2"/>
      <c r="Q122" s="2"/>
      <c r="X122" s="2"/>
      <c r="AA122" s="2"/>
      <c r="AB122" s="2"/>
      <c r="AC122" s="2"/>
      <c r="AD122" s="2"/>
    </row>
    <row r="123" spans="1:30" x14ac:dyDescent="0.3">
      <c r="A123" t="s">
        <v>334</v>
      </c>
      <c r="B123" t="s">
        <v>335</v>
      </c>
      <c r="C123" t="s">
        <v>338</v>
      </c>
      <c r="D123">
        <v>3588592</v>
      </c>
      <c r="E123" t="s">
        <v>38</v>
      </c>
      <c r="F123">
        <v>2019</v>
      </c>
      <c r="I123" s="2"/>
      <c r="J123" s="2"/>
      <c r="K123" s="2"/>
      <c r="L123" s="2"/>
      <c r="M123" s="2"/>
      <c r="N123" s="2"/>
      <c r="O123" s="2"/>
      <c r="P123" s="2"/>
      <c r="Q123" s="2"/>
      <c r="X123" s="2"/>
      <c r="AA123" s="2"/>
      <c r="AB123" s="2"/>
      <c r="AC123" s="2"/>
      <c r="AD123" s="2"/>
    </row>
    <row r="124" spans="1:30" x14ac:dyDescent="0.3">
      <c r="A124" t="s">
        <v>334</v>
      </c>
      <c r="B124" t="s">
        <v>335</v>
      </c>
      <c r="C124" t="s">
        <v>339</v>
      </c>
      <c r="D124">
        <v>3588592</v>
      </c>
      <c r="E124" t="s">
        <v>40</v>
      </c>
      <c r="F124">
        <v>2019</v>
      </c>
      <c r="I124" s="2"/>
      <c r="J124" s="2"/>
      <c r="K124" s="2"/>
      <c r="L124" s="2"/>
      <c r="M124" s="2"/>
      <c r="N124" s="2"/>
      <c r="O124" s="2"/>
      <c r="P124" s="2"/>
      <c r="Q124" s="2"/>
      <c r="X124" s="2"/>
      <c r="AA124" s="2"/>
      <c r="AB124" s="2"/>
      <c r="AC124" s="2"/>
      <c r="AD124" s="2"/>
    </row>
    <row r="125" spans="1:30" x14ac:dyDescent="0.3">
      <c r="A125" t="s">
        <v>334</v>
      </c>
      <c r="B125" t="s">
        <v>335</v>
      </c>
      <c r="C125" t="s">
        <v>340</v>
      </c>
      <c r="D125">
        <v>3588592</v>
      </c>
      <c r="E125" t="s">
        <v>42</v>
      </c>
      <c r="F125">
        <v>2019</v>
      </c>
      <c r="I125" s="2"/>
      <c r="J125" s="2"/>
      <c r="K125" s="2"/>
      <c r="L125" s="2"/>
      <c r="M125" s="2"/>
      <c r="N125" s="2"/>
      <c r="O125" s="2"/>
      <c r="P125" s="2"/>
      <c r="Q125" s="2"/>
      <c r="X125" s="2"/>
      <c r="AA125" s="2"/>
      <c r="AB125" s="2"/>
      <c r="AC125" s="2"/>
      <c r="AD125" s="2"/>
    </row>
    <row r="126" spans="1:30" x14ac:dyDescent="0.3">
      <c r="A126" t="s">
        <v>334</v>
      </c>
      <c r="B126" t="s">
        <v>335</v>
      </c>
      <c r="C126" t="s">
        <v>341</v>
      </c>
      <c r="D126">
        <v>3588592</v>
      </c>
      <c r="E126" t="s">
        <v>44</v>
      </c>
      <c r="F126">
        <v>2019</v>
      </c>
      <c r="I126" s="2"/>
      <c r="J126" s="2"/>
      <c r="K126" s="2"/>
      <c r="L126" s="2"/>
      <c r="M126" s="2"/>
      <c r="N126" s="2"/>
      <c r="O126" s="2"/>
      <c r="P126" s="2"/>
      <c r="Q126" s="2"/>
      <c r="X126" s="2"/>
      <c r="AA126" s="2"/>
      <c r="AB126" s="2"/>
      <c r="AC126" s="2"/>
      <c r="AD126" s="2"/>
    </row>
    <row r="127" spans="1:30" x14ac:dyDescent="0.3">
      <c r="A127" t="s">
        <v>342</v>
      </c>
      <c r="B127" t="s">
        <v>335</v>
      </c>
      <c r="C127" t="s">
        <v>343</v>
      </c>
      <c r="D127">
        <v>4467429</v>
      </c>
      <c r="E127" t="s">
        <v>38</v>
      </c>
      <c r="F127">
        <v>2019</v>
      </c>
      <c r="I127" s="2"/>
      <c r="J127" s="2"/>
      <c r="K127" s="2"/>
      <c r="L127" s="2"/>
      <c r="M127" s="2"/>
      <c r="N127" s="2"/>
      <c r="O127" s="2"/>
      <c r="P127" s="2"/>
      <c r="Q127" s="2"/>
      <c r="X127" s="2"/>
      <c r="AA127" s="2"/>
      <c r="AB127" s="2"/>
      <c r="AC127" s="2"/>
      <c r="AD127" s="2"/>
    </row>
    <row r="128" spans="1:30" x14ac:dyDescent="0.3">
      <c r="A128" t="s">
        <v>344</v>
      </c>
      <c r="B128" t="s">
        <v>335</v>
      </c>
      <c r="C128" t="s">
        <v>345</v>
      </c>
      <c r="D128">
        <v>4533728</v>
      </c>
      <c r="E128" t="s">
        <v>38</v>
      </c>
      <c r="F128">
        <v>2019</v>
      </c>
      <c r="I128" s="2"/>
      <c r="J128" s="2"/>
      <c r="K128" s="2"/>
      <c r="L128" s="2"/>
      <c r="M128" s="2"/>
      <c r="N128" s="2"/>
      <c r="O128" s="2"/>
      <c r="P128" s="2"/>
      <c r="Q128" s="2"/>
      <c r="X128" s="2"/>
      <c r="AA128" s="2"/>
      <c r="AB128" s="2"/>
      <c r="AC128" s="2"/>
      <c r="AD128" s="2"/>
    </row>
    <row r="129" spans="1:30" x14ac:dyDescent="0.3">
      <c r="A129" t="s">
        <v>347</v>
      </c>
      <c r="B129" t="s">
        <v>335</v>
      </c>
      <c r="C129" t="s">
        <v>348</v>
      </c>
      <c r="D129">
        <v>9659243</v>
      </c>
      <c r="E129" t="s">
        <v>33</v>
      </c>
      <c r="F129">
        <v>2019</v>
      </c>
      <c r="I129" s="2"/>
      <c r="J129" s="2"/>
      <c r="K129" s="2"/>
      <c r="L129" s="2"/>
      <c r="M129" s="2"/>
      <c r="N129" s="2"/>
      <c r="O129" s="2"/>
      <c r="P129" s="2"/>
      <c r="Q129" s="2"/>
      <c r="X129" s="2"/>
      <c r="AA129" s="2"/>
      <c r="AB129" s="2"/>
      <c r="AC129" s="2"/>
      <c r="AD129" s="2"/>
    </row>
    <row r="130" spans="1:30" x14ac:dyDescent="0.3">
      <c r="A130" t="s">
        <v>347</v>
      </c>
      <c r="B130" t="s">
        <v>335</v>
      </c>
      <c r="C130" t="s">
        <v>349</v>
      </c>
      <c r="D130">
        <v>9659243</v>
      </c>
      <c r="E130" t="s">
        <v>38</v>
      </c>
      <c r="F130">
        <v>2019</v>
      </c>
      <c r="I130" s="2"/>
      <c r="J130" s="2"/>
      <c r="K130" s="2"/>
      <c r="L130" s="2"/>
      <c r="M130" s="2"/>
      <c r="N130" s="2"/>
      <c r="O130" s="2"/>
      <c r="P130" s="2"/>
      <c r="Q130" s="2"/>
      <c r="X130" s="2"/>
      <c r="AA130" s="2"/>
      <c r="AB130" s="2"/>
      <c r="AC130" s="2"/>
      <c r="AD130" s="2"/>
    </row>
    <row r="131" spans="1:30" x14ac:dyDescent="0.3">
      <c r="A131" t="s">
        <v>347</v>
      </c>
      <c r="B131" t="s">
        <v>335</v>
      </c>
      <c r="C131" t="s">
        <v>350</v>
      </c>
      <c r="D131">
        <v>9659243</v>
      </c>
      <c r="E131" t="s">
        <v>40</v>
      </c>
      <c r="F131">
        <v>2019</v>
      </c>
      <c r="I131" s="2"/>
      <c r="J131" s="2"/>
      <c r="K131" s="2"/>
      <c r="L131" s="2"/>
      <c r="M131" s="2"/>
      <c r="N131" s="2"/>
      <c r="O131" s="2"/>
      <c r="P131" s="2"/>
      <c r="Q131" s="2"/>
      <c r="X131" s="2"/>
      <c r="AA131" s="2"/>
      <c r="AB131" s="2"/>
      <c r="AC131" s="2"/>
      <c r="AD131" s="2"/>
    </row>
    <row r="132" spans="1:30" x14ac:dyDescent="0.3">
      <c r="A132" t="s">
        <v>347</v>
      </c>
      <c r="B132" t="s">
        <v>335</v>
      </c>
      <c r="C132" t="s">
        <v>351</v>
      </c>
      <c r="D132">
        <v>9659243</v>
      </c>
      <c r="E132" t="s">
        <v>42</v>
      </c>
      <c r="F132">
        <v>2019</v>
      </c>
      <c r="I132" s="2"/>
      <c r="J132" s="2"/>
      <c r="K132" s="2"/>
      <c r="L132" s="2"/>
      <c r="M132" s="2"/>
      <c r="N132" s="2"/>
      <c r="O132" s="2"/>
      <c r="P132" s="2"/>
      <c r="Q132" s="2"/>
      <c r="X132" s="2"/>
      <c r="AA132" s="2"/>
      <c r="AB132" s="2"/>
      <c r="AC132" s="2"/>
      <c r="AD132" s="2"/>
    </row>
    <row r="133" spans="1:30" x14ac:dyDescent="0.3">
      <c r="A133" t="s">
        <v>347</v>
      </c>
      <c r="B133" t="s">
        <v>335</v>
      </c>
      <c r="C133" t="s">
        <v>352</v>
      </c>
      <c r="D133">
        <v>9659243</v>
      </c>
      <c r="E133" t="s">
        <v>44</v>
      </c>
      <c r="F133">
        <v>2019</v>
      </c>
      <c r="I133" s="2"/>
      <c r="J133" s="2"/>
      <c r="K133" s="2"/>
      <c r="L133" s="2"/>
      <c r="M133" s="2"/>
      <c r="N133" s="2"/>
      <c r="O133" s="2"/>
      <c r="P133" s="2"/>
      <c r="Q133" s="2"/>
      <c r="X133" s="2"/>
      <c r="AA133" s="2"/>
      <c r="AB133" s="2"/>
      <c r="AC133" s="2"/>
      <c r="AD133" s="2"/>
    </row>
    <row r="134" spans="1:30" x14ac:dyDescent="0.3">
      <c r="A134" t="s">
        <v>353</v>
      </c>
      <c r="B134" t="s">
        <v>335</v>
      </c>
      <c r="C134" t="s">
        <v>354</v>
      </c>
      <c r="D134">
        <v>8411392</v>
      </c>
      <c r="E134" t="s">
        <v>38</v>
      </c>
      <c r="F134">
        <v>2019</v>
      </c>
      <c r="I134" s="2"/>
      <c r="J134" s="2"/>
      <c r="K134" s="2"/>
      <c r="L134" s="2"/>
      <c r="M134" s="2"/>
      <c r="N134" s="2"/>
      <c r="O134" s="2"/>
      <c r="P134" s="2"/>
      <c r="Q134" s="2"/>
      <c r="X134" s="2"/>
      <c r="AA134" s="2"/>
      <c r="AB134" s="2"/>
      <c r="AC134" s="2"/>
      <c r="AD134" s="2"/>
    </row>
    <row r="135" spans="1:30" x14ac:dyDescent="0.3">
      <c r="A135" t="s">
        <v>302</v>
      </c>
      <c r="B135" t="s">
        <v>356</v>
      </c>
      <c r="C135" t="s">
        <v>132</v>
      </c>
      <c r="D135">
        <v>5991938</v>
      </c>
      <c r="E135" t="s">
        <v>38</v>
      </c>
      <c r="F135">
        <v>2019</v>
      </c>
      <c r="I135" s="2"/>
      <c r="J135" s="2"/>
      <c r="K135" s="2"/>
      <c r="L135" s="2"/>
      <c r="M135" s="2"/>
      <c r="N135" s="2"/>
      <c r="O135" s="2"/>
      <c r="P135" s="2"/>
      <c r="Q135" s="2"/>
      <c r="X135" s="2"/>
      <c r="AA135" s="2"/>
      <c r="AB135" s="2"/>
      <c r="AC135" s="2"/>
      <c r="AD135" s="2"/>
    </row>
    <row r="136" spans="1:30" x14ac:dyDescent="0.3">
      <c r="A136" t="s">
        <v>358</v>
      </c>
      <c r="B136" t="s">
        <v>359</v>
      </c>
      <c r="C136" t="s">
        <v>360</v>
      </c>
      <c r="D136">
        <v>9064643</v>
      </c>
      <c r="E136" t="s">
        <v>33</v>
      </c>
      <c r="F136">
        <v>2019</v>
      </c>
      <c r="I136" s="2"/>
      <c r="J136" s="2"/>
      <c r="K136" s="2"/>
      <c r="L136" s="2"/>
      <c r="M136" s="2"/>
      <c r="N136" s="2"/>
      <c r="O136" s="2"/>
      <c r="P136" s="2"/>
      <c r="Q136" s="2"/>
      <c r="X136" s="2"/>
      <c r="AA136" s="2"/>
      <c r="AB136" s="2"/>
      <c r="AC136" s="2"/>
      <c r="AD136" s="2"/>
    </row>
    <row r="137" spans="1:30" x14ac:dyDescent="0.3">
      <c r="A137" t="s">
        <v>361</v>
      </c>
      <c r="B137" t="s">
        <v>359</v>
      </c>
      <c r="C137" t="s">
        <v>362</v>
      </c>
      <c r="D137">
        <v>3961063</v>
      </c>
      <c r="E137" t="s">
        <v>33</v>
      </c>
      <c r="F137">
        <v>2019</v>
      </c>
      <c r="I137" s="2"/>
      <c r="J137" s="2"/>
      <c r="K137" s="2"/>
      <c r="L137" s="2"/>
      <c r="M137" s="2"/>
      <c r="N137" s="2"/>
      <c r="O137" s="2"/>
      <c r="P137" s="2"/>
      <c r="Q137" s="2"/>
      <c r="X137" s="2"/>
      <c r="AA137" s="2"/>
      <c r="AB137" s="2"/>
      <c r="AC137" s="2"/>
      <c r="AD137" s="2"/>
    </row>
    <row r="138" spans="1:30" x14ac:dyDescent="0.3">
      <c r="A138" t="s">
        <v>364</v>
      </c>
      <c r="B138" t="s">
        <v>365</v>
      </c>
      <c r="C138" t="s">
        <v>366</v>
      </c>
      <c r="D138">
        <v>6428468</v>
      </c>
      <c r="E138" t="s">
        <v>134</v>
      </c>
      <c r="F138">
        <v>2019</v>
      </c>
      <c r="I138" s="2"/>
      <c r="J138" s="2"/>
      <c r="K138" s="2"/>
      <c r="L138" s="2"/>
      <c r="M138" s="2"/>
      <c r="N138" s="2"/>
      <c r="O138" s="2"/>
      <c r="P138" s="2"/>
      <c r="Q138" s="2"/>
      <c r="X138" s="2"/>
      <c r="AA138" s="2"/>
      <c r="AB138" s="2"/>
      <c r="AC138" s="2"/>
      <c r="AD138" s="2"/>
    </row>
    <row r="139" spans="1:30" x14ac:dyDescent="0.3">
      <c r="A139" t="s">
        <v>367</v>
      </c>
      <c r="B139" t="s">
        <v>367</v>
      </c>
      <c r="C139" t="s">
        <v>368</v>
      </c>
      <c r="D139">
        <v>1905494</v>
      </c>
      <c r="E139" t="s">
        <v>38</v>
      </c>
      <c r="F139">
        <v>2019</v>
      </c>
      <c r="I139" s="2"/>
      <c r="J139" s="2"/>
      <c r="K139" s="2"/>
      <c r="L139" s="2"/>
      <c r="M139" s="2"/>
      <c r="N139" s="2"/>
      <c r="O139" s="2"/>
      <c r="P139" s="2"/>
      <c r="Q139" s="2"/>
      <c r="X139" s="2"/>
      <c r="AA139" s="2"/>
      <c r="AB139" s="2"/>
      <c r="AC139" s="2"/>
      <c r="AD139" s="2"/>
    </row>
    <row r="140" spans="1:30" x14ac:dyDescent="0.3">
      <c r="A140" t="s">
        <v>370</v>
      </c>
      <c r="B140" t="s">
        <v>371</v>
      </c>
      <c r="C140" t="s">
        <v>372</v>
      </c>
      <c r="D140">
        <v>2093343</v>
      </c>
      <c r="E140" t="s">
        <v>44</v>
      </c>
      <c r="F140">
        <v>2019</v>
      </c>
      <c r="I140" s="2"/>
      <c r="J140" s="2"/>
      <c r="K140" s="2"/>
      <c r="L140" s="2"/>
      <c r="M140" s="2"/>
      <c r="N140" s="2"/>
      <c r="O140" s="2"/>
      <c r="P140" s="2"/>
      <c r="Q140" s="2"/>
      <c r="X140" s="2"/>
      <c r="AA140" s="2"/>
      <c r="AB140" s="2"/>
      <c r="AC140" s="2"/>
      <c r="AD140" s="2"/>
    </row>
    <row r="141" spans="1:30" x14ac:dyDescent="0.3">
      <c r="A141" t="s">
        <v>370</v>
      </c>
      <c r="B141" t="s">
        <v>371</v>
      </c>
      <c r="C141" t="s">
        <v>375</v>
      </c>
      <c r="D141">
        <v>5700178</v>
      </c>
      <c r="E141" t="s">
        <v>38</v>
      </c>
      <c r="F141">
        <v>2019</v>
      </c>
      <c r="I141" s="2"/>
      <c r="J141" s="2"/>
      <c r="K141" s="2"/>
      <c r="L141" s="2"/>
      <c r="M141" s="2"/>
      <c r="N141" s="2"/>
      <c r="O141" s="2"/>
      <c r="P141" s="2"/>
      <c r="Q141" s="2"/>
      <c r="X141" s="2"/>
      <c r="AA141" s="2"/>
      <c r="AB141" s="2"/>
      <c r="AC141" s="2"/>
      <c r="AD141" s="2"/>
    </row>
    <row r="142" spans="1:30" x14ac:dyDescent="0.3">
      <c r="A142" t="s">
        <v>370</v>
      </c>
      <c r="B142" t="s">
        <v>371</v>
      </c>
      <c r="C142" t="s">
        <v>377</v>
      </c>
      <c r="D142">
        <v>6811251</v>
      </c>
      <c r="E142" t="s">
        <v>33</v>
      </c>
      <c r="F142">
        <v>2019</v>
      </c>
      <c r="I142" s="2"/>
      <c r="J142" s="2"/>
      <c r="K142" s="2"/>
      <c r="L142" s="2"/>
      <c r="M142" s="2"/>
      <c r="N142" s="2"/>
      <c r="O142" s="2"/>
      <c r="P142" s="2"/>
      <c r="Q142" s="2"/>
      <c r="X142" s="2"/>
      <c r="AA142" s="2"/>
      <c r="AB142" s="2"/>
      <c r="AC142" s="2"/>
      <c r="AD142" s="2"/>
    </row>
    <row r="143" spans="1:30" x14ac:dyDescent="0.3">
      <c r="A143" t="s">
        <v>378</v>
      </c>
      <c r="B143" t="s">
        <v>371</v>
      </c>
      <c r="C143" t="s">
        <v>379</v>
      </c>
      <c r="D143">
        <v>1792038</v>
      </c>
      <c r="E143" t="s">
        <v>38</v>
      </c>
      <c r="F143">
        <v>2019</v>
      </c>
      <c r="I143" s="2"/>
      <c r="J143" s="2"/>
      <c r="K143" s="2"/>
      <c r="L143" s="2"/>
      <c r="M143" s="2"/>
      <c r="N143" s="2"/>
      <c r="O143" s="2"/>
      <c r="P143" s="2"/>
      <c r="Q143" s="2"/>
      <c r="X143" s="2"/>
      <c r="AA143" s="2"/>
      <c r="AB143" s="2"/>
      <c r="AC143" s="2"/>
      <c r="AD143" s="2"/>
    </row>
    <row r="144" spans="1:30" x14ac:dyDescent="0.3">
      <c r="A144" t="s">
        <v>380</v>
      </c>
      <c r="B144" t="s">
        <v>371</v>
      </c>
      <c r="C144" t="s">
        <v>381</v>
      </c>
      <c r="D144">
        <v>4373225</v>
      </c>
      <c r="E144" t="s">
        <v>47</v>
      </c>
      <c r="F144">
        <v>2019</v>
      </c>
      <c r="I144" s="2"/>
      <c r="J144" s="2"/>
      <c r="K144" s="2"/>
      <c r="L144" s="2"/>
      <c r="M144" s="2"/>
      <c r="N144" s="2"/>
      <c r="O144" s="2"/>
      <c r="P144" s="2"/>
      <c r="Q144" s="2"/>
      <c r="X144" s="2"/>
      <c r="AA144" s="2"/>
      <c r="AB144" s="2"/>
      <c r="AC144" s="2"/>
      <c r="AD144" s="2"/>
    </row>
    <row r="145" spans="1:30" x14ac:dyDescent="0.3">
      <c r="A145" t="s">
        <v>382</v>
      </c>
      <c r="B145" t="s">
        <v>383</v>
      </c>
      <c r="C145" t="s">
        <v>264</v>
      </c>
      <c r="D145">
        <v>7630615</v>
      </c>
      <c r="E145" t="s">
        <v>38</v>
      </c>
      <c r="F145">
        <v>2019</v>
      </c>
      <c r="I145" s="2"/>
      <c r="J145" s="2"/>
      <c r="K145" s="2"/>
      <c r="L145" s="2"/>
      <c r="M145" s="2"/>
      <c r="N145" s="2"/>
      <c r="O145" s="2"/>
      <c r="P145" s="2"/>
      <c r="Q145" s="2"/>
      <c r="X145" s="2"/>
      <c r="AA145" s="2"/>
      <c r="AB145" s="2"/>
      <c r="AC145" s="2"/>
      <c r="AD145" s="2"/>
    </row>
    <row r="146" spans="1:30" x14ac:dyDescent="0.3">
      <c r="A146" t="s">
        <v>384</v>
      </c>
      <c r="B146" t="s">
        <v>383</v>
      </c>
      <c r="C146" t="s">
        <v>265</v>
      </c>
      <c r="D146">
        <v>5804478</v>
      </c>
      <c r="E146" t="s">
        <v>38</v>
      </c>
      <c r="F146">
        <v>2019</v>
      </c>
      <c r="I146" s="2"/>
      <c r="J146" s="2"/>
      <c r="K146" s="2"/>
      <c r="L146" s="2"/>
      <c r="M146" s="2"/>
      <c r="N146" s="2"/>
      <c r="O146" s="2"/>
      <c r="P146" s="2"/>
      <c r="Q146" s="2"/>
      <c r="X146" s="2"/>
      <c r="AA146" s="2"/>
      <c r="AB146" s="2"/>
      <c r="AC146" s="2"/>
      <c r="AD146" s="2"/>
    </row>
    <row r="147" spans="1:30" x14ac:dyDescent="0.3">
      <c r="A147" t="s">
        <v>385</v>
      </c>
      <c r="B147" t="s">
        <v>385</v>
      </c>
      <c r="C147" t="s">
        <v>122</v>
      </c>
      <c r="D147">
        <v>2749776</v>
      </c>
      <c r="E147" t="s">
        <v>33</v>
      </c>
      <c r="F147">
        <v>2019</v>
      </c>
      <c r="I147" s="2"/>
      <c r="J147" s="2"/>
      <c r="K147" s="2"/>
      <c r="L147" s="2"/>
      <c r="M147" s="2"/>
      <c r="N147" s="2"/>
      <c r="O147" s="2"/>
      <c r="P147" s="2"/>
      <c r="Q147" s="2"/>
      <c r="X147" s="2"/>
      <c r="AA147" s="2"/>
      <c r="AB147" s="2"/>
      <c r="AC147" s="2"/>
      <c r="AD147" s="2"/>
    </row>
    <row r="148" spans="1:30" x14ac:dyDescent="0.3">
      <c r="A148" t="s">
        <v>386</v>
      </c>
      <c r="B148" t="s">
        <v>386</v>
      </c>
      <c r="C148" t="s">
        <v>387</v>
      </c>
      <c r="D148">
        <v>8635813</v>
      </c>
      <c r="E148" t="s">
        <v>33</v>
      </c>
      <c r="F148">
        <v>2019</v>
      </c>
      <c r="I148" s="2">
        <v>0</v>
      </c>
      <c r="J148" s="2"/>
      <c r="K148" s="2"/>
      <c r="L148" s="2"/>
      <c r="M148" s="2"/>
      <c r="N148" s="2"/>
      <c r="O148" s="2"/>
      <c r="P148" s="2"/>
      <c r="Q148" s="2"/>
      <c r="X148" s="2"/>
      <c r="AA148" s="2"/>
      <c r="AB148" s="2"/>
      <c r="AC148" s="2">
        <v>0</v>
      </c>
      <c r="AD148" s="2"/>
    </row>
    <row r="149" spans="1:30" x14ac:dyDescent="0.3">
      <c r="A149" t="s">
        <v>388</v>
      </c>
      <c r="B149" t="s">
        <v>388</v>
      </c>
      <c r="C149" t="s">
        <v>124</v>
      </c>
      <c r="D149">
        <v>1872907</v>
      </c>
      <c r="E149" t="s">
        <v>42</v>
      </c>
      <c r="F149">
        <v>2019</v>
      </c>
      <c r="I149" s="2"/>
      <c r="J149" s="2"/>
      <c r="K149" s="2"/>
      <c r="L149" s="2"/>
      <c r="M149" s="2"/>
      <c r="N149" s="2"/>
      <c r="O149" s="2"/>
      <c r="P149" s="2"/>
      <c r="Q149" s="2"/>
      <c r="X149" s="2"/>
      <c r="AA149" s="2"/>
      <c r="AB149" s="2"/>
      <c r="AC149" s="2"/>
      <c r="AD149" s="2"/>
    </row>
    <row r="150" spans="1:30" x14ac:dyDescent="0.3">
      <c r="A150" t="s">
        <v>389</v>
      </c>
      <c r="B150" t="s">
        <v>390</v>
      </c>
      <c r="C150" t="s">
        <v>391</v>
      </c>
      <c r="D150">
        <v>1817339</v>
      </c>
      <c r="E150" t="s">
        <v>33</v>
      </c>
      <c r="F150">
        <v>2019</v>
      </c>
      <c r="I150" s="2"/>
      <c r="J150" s="2"/>
      <c r="K150" s="2"/>
      <c r="L150" s="2"/>
      <c r="M150" s="2"/>
      <c r="N150" s="2"/>
      <c r="O150" s="2"/>
      <c r="P150" s="2"/>
      <c r="Q150" s="2"/>
      <c r="X150" s="2"/>
      <c r="AA150" s="2"/>
      <c r="AB150" s="2"/>
      <c r="AC150" s="2"/>
      <c r="AD150" s="2"/>
    </row>
    <row r="151" spans="1:30" x14ac:dyDescent="0.3">
      <c r="A151" t="s">
        <v>389</v>
      </c>
      <c r="B151" t="s">
        <v>390</v>
      </c>
      <c r="C151" t="s">
        <v>392</v>
      </c>
      <c r="D151">
        <v>3357963</v>
      </c>
      <c r="E151" t="s">
        <v>33</v>
      </c>
      <c r="F151">
        <v>2019</v>
      </c>
      <c r="I151" s="2"/>
      <c r="J151" s="2"/>
      <c r="K151" s="2"/>
      <c r="L151" s="2"/>
      <c r="M151" s="2"/>
      <c r="N151" s="2"/>
      <c r="O151" s="2"/>
      <c r="P151" s="2"/>
      <c r="Q151" s="2"/>
      <c r="X151" s="2"/>
      <c r="AA151" s="2"/>
      <c r="AB151" s="2"/>
      <c r="AC151" s="2"/>
      <c r="AD151" s="2"/>
    </row>
    <row r="152" spans="1:30" x14ac:dyDescent="0.3">
      <c r="A152" t="s">
        <v>393</v>
      </c>
      <c r="B152" t="s">
        <v>393</v>
      </c>
      <c r="C152" t="s">
        <v>394</v>
      </c>
      <c r="D152">
        <v>9924639</v>
      </c>
      <c r="E152" t="s">
        <v>120</v>
      </c>
      <c r="F152">
        <v>2019</v>
      </c>
      <c r="I152" s="2"/>
      <c r="J152" s="2"/>
      <c r="K152" s="2"/>
      <c r="L152" s="2"/>
      <c r="M152" s="2"/>
      <c r="N152" s="2"/>
      <c r="O152" s="2"/>
      <c r="P152" s="2"/>
      <c r="Q152" s="2"/>
      <c r="X152" s="2"/>
      <c r="AA152" s="2"/>
      <c r="AB152" s="2"/>
      <c r="AC152" s="2"/>
      <c r="AD152" s="2"/>
    </row>
    <row r="153" spans="1:30" x14ac:dyDescent="0.3">
      <c r="A153" t="s">
        <v>395</v>
      </c>
      <c r="B153" t="s">
        <v>393</v>
      </c>
      <c r="C153" t="s">
        <v>396</v>
      </c>
      <c r="D153">
        <v>2514714</v>
      </c>
      <c r="E153" t="s">
        <v>42</v>
      </c>
      <c r="F153">
        <v>2019</v>
      </c>
      <c r="I153" s="2"/>
      <c r="J153" s="2"/>
      <c r="K153" s="2"/>
      <c r="L153" s="2"/>
      <c r="M153" s="2"/>
      <c r="N153" s="2"/>
      <c r="O153" s="2"/>
      <c r="P153" s="2"/>
      <c r="Q153" s="2"/>
      <c r="X153" s="2"/>
      <c r="AA153" s="2"/>
      <c r="AB153" s="2"/>
      <c r="AC153" s="2"/>
      <c r="AD153" s="2"/>
    </row>
    <row r="154" spans="1:30" x14ac:dyDescent="0.3">
      <c r="A154" t="s">
        <v>397</v>
      </c>
      <c r="B154" t="s">
        <v>397</v>
      </c>
      <c r="C154" t="s">
        <v>398</v>
      </c>
      <c r="D154">
        <v>5173305</v>
      </c>
      <c r="E154" t="s">
        <v>42</v>
      </c>
      <c r="F154">
        <v>2019</v>
      </c>
      <c r="I154" s="2"/>
      <c r="J154" s="2"/>
      <c r="K154" s="2"/>
      <c r="L154" s="2"/>
      <c r="M154" s="2"/>
      <c r="N154" s="2"/>
      <c r="O154" s="2"/>
      <c r="P154" s="2"/>
      <c r="Q154" s="2"/>
      <c r="X154" s="2"/>
      <c r="AA154" s="2"/>
      <c r="AB154" s="2"/>
      <c r="AC154" s="2"/>
      <c r="AD154" s="2"/>
    </row>
    <row r="155" spans="1:30" x14ac:dyDescent="0.3">
      <c r="A155" t="s">
        <v>400</v>
      </c>
      <c r="B155" t="s">
        <v>401</v>
      </c>
      <c r="C155" t="s">
        <v>402</v>
      </c>
      <c r="D155">
        <v>4271738</v>
      </c>
      <c r="E155" t="s">
        <v>234</v>
      </c>
      <c r="F155">
        <v>2019</v>
      </c>
      <c r="I155" s="2"/>
      <c r="J155" s="2"/>
      <c r="K155" s="2"/>
      <c r="L155" s="2"/>
      <c r="M155" s="2"/>
      <c r="N155" s="2"/>
      <c r="O155" s="2"/>
      <c r="P155" s="2"/>
      <c r="Q155" s="2"/>
      <c r="X155" s="2"/>
      <c r="AA155" s="2"/>
      <c r="AB155" s="2"/>
      <c r="AC155" s="2"/>
      <c r="AD155" s="2"/>
    </row>
    <row r="156" spans="1:30" x14ac:dyDescent="0.3">
      <c r="A156" t="s">
        <v>400</v>
      </c>
      <c r="B156" t="s">
        <v>401</v>
      </c>
      <c r="C156" t="s">
        <v>403</v>
      </c>
      <c r="D156">
        <v>4271738</v>
      </c>
      <c r="E156" t="s">
        <v>176</v>
      </c>
      <c r="F156">
        <v>2019</v>
      </c>
      <c r="I156" s="2"/>
      <c r="J156" s="2"/>
      <c r="K156" s="2"/>
      <c r="L156" s="2"/>
      <c r="M156" s="2"/>
      <c r="N156" s="2"/>
      <c r="O156" s="2"/>
      <c r="P156" s="2"/>
      <c r="Q156" s="2"/>
      <c r="X156" s="2"/>
      <c r="AA156" s="2"/>
      <c r="AB156" s="2"/>
      <c r="AC156" s="2"/>
      <c r="AD156" s="2"/>
    </row>
    <row r="157" spans="1:30" x14ac:dyDescent="0.3">
      <c r="A157" t="s">
        <v>404</v>
      </c>
      <c r="B157" t="s">
        <v>405</v>
      </c>
      <c r="C157" t="s">
        <v>406</v>
      </c>
      <c r="D157">
        <v>5369609</v>
      </c>
      <c r="E157" t="s">
        <v>407</v>
      </c>
      <c r="F157">
        <v>2019</v>
      </c>
      <c r="I157" s="2"/>
      <c r="J157" s="2"/>
      <c r="K157" s="2"/>
      <c r="L157" s="2"/>
      <c r="M157" s="2"/>
      <c r="N157" s="2"/>
      <c r="O157" s="2"/>
      <c r="P157" s="2"/>
      <c r="Q157" s="2"/>
      <c r="X157" s="2"/>
      <c r="AA157" s="2"/>
      <c r="AB157" s="2"/>
      <c r="AC157" s="2"/>
      <c r="AD157" s="2"/>
    </row>
    <row r="158" spans="1:30" x14ac:dyDescent="0.3">
      <c r="A158" t="s">
        <v>408</v>
      </c>
      <c r="B158" t="s">
        <v>409</v>
      </c>
      <c r="C158" t="s">
        <v>410</v>
      </c>
      <c r="D158">
        <v>2174839</v>
      </c>
      <c r="E158" t="s">
        <v>38</v>
      </c>
      <c r="F158">
        <v>2019</v>
      </c>
      <c r="I158" s="2"/>
      <c r="J158" s="2"/>
      <c r="K158" s="2"/>
      <c r="L158" s="2"/>
      <c r="M158" s="2"/>
      <c r="N158" s="2"/>
      <c r="O158" s="2"/>
      <c r="P158" s="2"/>
      <c r="Q158" s="2"/>
      <c r="X158" s="2"/>
      <c r="AA158" s="2"/>
      <c r="AB158" s="2"/>
      <c r="AC158" s="2"/>
      <c r="AD158" s="2"/>
    </row>
    <row r="159" spans="1:30" x14ac:dyDescent="0.3">
      <c r="A159" t="s">
        <v>168</v>
      </c>
      <c r="B159" t="s">
        <v>412</v>
      </c>
      <c r="C159" t="s">
        <v>394</v>
      </c>
      <c r="D159">
        <v>1008575</v>
      </c>
      <c r="E159" t="s">
        <v>120</v>
      </c>
      <c r="F159">
        <v>2019</v>
      </c>
      <c r="I159" s="2"/>
      <c r="J159" s="2"/>
      <c r="K159" s="2"/>
      <c r="L159" s="2"/>
      <c r="M159" s="2"/>
      <c r="N159" s="2"/>
      <c r="O159" s="2"/>
      <c r="P159" s="2"/>
      <c r="Q159" s="2"/>
      <c r="X159" s="2"/>
      <c r="AA159" s="2"/>
      <c r="AB159" s="2"/>
      <c r="AC159" s="2"/>
      <c r="AD159" s="2"/>
    </row>
    <row r="160" spans="1:30" x14ac:dyDescent="0.3">
      <c r="A160" t="s">
        <v>413</v>
      </c>
      <c r="B160" t="s">
        <v>412</v>
      </c>
      <c r="C160" t="s">
        <v>414</v>
      </c>
      <c r="D160">
        <v>1567065</v>
      </c>
      <c r="E160" t="s">
        <v>120</v>
      </c>
      <c r="F160">
        <v>2019</v>
      </c>
      <c r="I160" s="2"/>
      <c r="J160" s="2"/>
      <c r="K160" s="2"/>
      <c r="L160" s="2"/>
      <c r="M160" s="2"/>
      <c r="N160" s="2"/>
      <c r="O160" s="2"/>
      <c r="P160" s="2"/>
      <c r="Q160" s="2"/>
      <c r="X160" s="2"/>
      <c r="AA160" s="2"/>
      <c r="AB160" s="2"/>
      <c r="AC160" s="2"/>
      <c r="AD160" s="2"/>
    </row>
    <row r="161" spans="1:30" x14ac:dyDescent="0.3">
      <c r="A161" t="s">
        <v>415</v>
      </c>
      <c r="B161" t="s">
        <v>412</v>
      </c>
      <c r="C161" t="s">
        <v>119</v>
      </c>
      <c r="D161">
        <v>7857005</v>
      </c>
      <c r="E161" t="s">
        <v>120</v>
      </c>
      <c r="F161">
        <v>2019</v>
      </c>
      <c r="I161" s="2"/>
      <c r="J161" s="2"/>
      <c r="K161" s="2"/>
      <c r="L161" s="2"/>
      <c r="M161" s="2"/>
      <c r="N161" s="2"/>
      <c r="O161" s="2"/>
      <c r="P161" s="2"/>
      <c r="Q161" s="2"/>
      <c r="X161" s="2"/>
      <c r="AA161" s="2"/>
      <c r="AB161" s="2"/>
      <c r="AC161" s="2"/>
      <c r="AD161" s="2"/>
    </row>
    <row r="162" spans="1:30" x14ac:dyDescent="0.3">
      <c r="A162" t="s">
        <v>415</v>
      </c>
      <c r="B162" t="s">
        <v>412</v>
      </c>
      <c r="C162" t="s">
        <v>271</v>
      </c>
      <c r="D162">
        <v>8936486</v>
      </c>
      <c r="E162" t="s">
        <v>42</v>
      </c>
      <c r="F162">
        <v>2019</v>
      </c>
      <c r="I162" s="2"/>
      <c r="J162" s="2"/>
      <c r="K162" s="2"/>
      <c r="L162" s="2"/>
      <c r="M162" s="2"/>
      <c r="N162" s="2"/>
      <c r="O162" s="2"/>
      <c r="P162" s="2"/>
      <c r="Q162" s="2"/>
      <c r="X162" s="2"/>
      <c r="AA162" s="2"/>
      <c r="AB162" s="2"/>
      <c r="AC162" s="2"/>
      <c r="AD162" s="2"/>
    </row>
    <row r="163" spans="1:30" x14ac:dyDescent="0.3">
      <c r="A163" t="s">
        <v>302</v>
      </c>
      <c r="B163" t="s">
        <v>416</v>
      </c>
      <c r="C163" t="s">
        <v>281</v>
      </c>
      <c r="D163">
        <v>8902089</v>
      </c>
      <c r="E163" t="s">
        <v>207</v>
      </c>
      <c r="F163">
        <v>2019</v>
      </c>
      <c r="I163" s="2"/>
      <c r="J163" s="2"/>
      <c r="K163" s="2"/>
      <c r="L163" s="2"/>
      <c r="M163" s="2"/>
      <c r="N163" s="2"/>
      <c r="O163" s="2"/>
      <c r="P163" s="2"/>
      <c r="Q163" s="2"/>
      <c r="X163" s="2"/>
      <c r="AA163" s="2"/>
      <c r="AB163" s="2"/>
      <c r="AC163" s="2"/>
      <c r="AD163" s="2"/>
    </row>
    <row r="164" spans="1:30" x14ac:dyDescent="0.3">
      <c r="A164" t="s">
        <v>417</v>
      </c>
      <c r="B164" t="s">
        <v>418</v>
      </c>
      <c r="C164" t="s">
        <v>419</v>
      </c>
      <c r="D164">
        <v>6181040</v>
      </c>
      <c r="E164" t="s">
        <v>420</v>
      </c>
      <c r="F164">
        <v>2019</v>
      </c>
      <c r="I164" s="2"/>
      <c r="J164" s="2"/>
      <c r="K164" s="2"/>
      <c r="L164" s="2"/>
      <c r="M164" s="2"/>
      <c r="N164" s="2"/>
      <c r="O164" s="2"/>
      <c r="P164" s="2"/>
      <c r="Q164" s="2"/>
      <c r="X164" s="2"/>
      <c r="AA164" s="2"/>
      <c r="AB164" s="2"/>
      <c r="AC164" s="2"/>
      <c r="AD164" s="2"/>
    </row>
    <row r="165" spans="1:30" x14ac:dyDescent="0.3">
      <c r="A165" t="s">
        <v>421</v>
      </c>
      <c r="B165" t="s">
        <v>422</v>
      </c>
      <c r="C165" t="s">
        <v>423</v>
      </c>
      <c r="D165">
        <v>4936413</v>
      </c>
      <c r="E165" t="s">
        <v>424</v>
      </c>
      <c r="F165">
        <v>2019</v>
      </c>
      <c r="I165" s="2"/>
      <c r="J165" s="2"/>
      <c r="K165" s="2"/>
      <c r="L165" s="2"/>
      <c r="M165" s="2"/>
      <c r="N165" s="2"/>
      <c r="O165" s="2"/>
      <c r="P165" s="2"/>
      <c r="Q165" s="2"/>
      <c r="X165" s="2"/>
      <c r="AA165" s="2"/>
      <c r="AB165" s="2"/>
      <c r="AC165" s="2"/>
      <c r="AD165" s="2"/>
    </row>
    <row r="166" spans="1:30" x14ac:dyDescent="0.3">
      <c r="A166" t="s">
        <v>168</v>
      </c>
      <c r="B166" t="s">
        <v>425</v>
      </c>
      <c r="C166" t="s">
        <v>426</v>
      </c>
      <c r="D166">
        <v>9666094</v>
      </c>
      <c r="E166" t="s">
        <v>427</v>
      </c>
      <c r="F166">
        <v>2019</v>
      </c>
      <c r="I166" s="2"/>
      <c r="J166" s="2"/>
      <c r="K166" s="2"/>
      <c r="L166" s="2"/>
      <c r="M166" s="2"/>
      <c r="N166" s="2"/>
      <c r="O166" s="2"/>
      <c r="P166" s="2"/>
      <c r="Q166" s="2"/>
      <c r="X166" s="2"/>
      <c r="AA166" s="2"/>
      <c r="AB166" s="2"/>
      <c r="AC166" s="2"/>
      <c r="AD166" s="2"/>
    </row>
    <row r="167" spans="1:30" x14ac:dyDescent="0.3">
      <c r="A167" t="s">
        <v>428</v>
      </c>
      <c r="B167" t="s">
        <v>428</v>
      </c>
      <c r="C167" t="s">
        <v>429</v>
      </c>
      <c r="D167">
        <v>3028344</v>
      </c>
      <c r="E167" t="s">
        <v>42</v>
      </c>
      <c r="F167">
        <v>2019</v>
      </c>
      <c r="I167" s="2"/>
      <c r="J167" s="2"/>
      <c r="K167" s="2"/>
      <c r="L167" s="2"/>
      <c r="M167" s="2"/>
      <c r="N167" s="2"/>
      <c r="O167" s="2"/>
      <c r="P167" s="2"/>
      <c r="Q167" s="2"/>
      <c r="X167" s="2"/>
      <c r="AA167" s="2"/>
      <c r="AB167" s="2"/>
      <c r="AC167" s="2"/>
      <c r="AD167" s="2"/>
    </row>
    <row r="168" spans="1:30" x14ac:dyDescent="0.3">
      <c r="A168" t="s">
        <v>430</v>
      </c>
      <c r="B168" t="s">
        <v>430</v>
      </c>
      <c r="C168" t="s">
        <v>431</v>
      </c>
      <c r="D168">
        <v>3921078</v>
      </c>
      <c r="E168" t="s">
        <v>44</v>
      </c>
      <c r="F168">
        <v>2019</v>
      </c>
      <c r="I168" s="2"/>
      <c r="J168" s="2"/>
      <c r="K168" s="2"/>
      <c r="L168" s="2"/>
      <c r="M168" s="2"/>
      <c r="N168" s="2"/>
      <c r="O168" s="2"/>
      <c r="P168" s="2"/>
      <c r="Q168" s="2"/>
      <c r="X168" s="2"/>
      <c r="AA168" s="2"/>
      <c r="AB168" s="2"/>
      <c r="AC168" s="2"/>
      <c r="AD168" s="2"/>
    </row>
    <row r="169" spans="1:30" x14ac:dyDescent="0.3">
      <c r="A169" t="s">
        <v>430</v>
      </c>
      <c r="B169" t="s">
        <v>430</v>
      </c>
      <c r="C169" t="s">
        <v>432</v>
      </c>
      <c r="D169">
        <v>1715626</v>
      </c>
      <c r="E169" t="s">
        <v>44</v>
      </c>
      <c r="F169">
        <v>2019</v>
      </c>
      <c r="I169" s="2"/>
      <c r="J169" s="2"/>
      <c r="K169" s="2"/>
      <c r="L169" s="2"/>
      <c r="M169" s="2"/>
      <c r="N169" s="2"/>
      <c r="O169" s="2"/>
      <c r="P169" s="2"/>
      <c r="Q169" s="2"/>
      <c r="X169" s="2"/>
      <c r="AA169" s="2"/>
      <c r="AB169" s="2"/>
      <c r="AC169" s="2"/>
      <c r="AD169" s="2"/>
    </row>
    <row r="170" spans="1:30" x14ac:dyDescent="0.3">
      <c r="A170" t="s">
        <v>434</v>
      </c>
      <c r="B170" t="s">
        <v>435</v>
      </c>
      <c r="C170" t="s">
        <v>436</v>
      </c>
      <c r="D170">
        <v>7175172</v>
      </c>
      <c r="E170" t="s">
        <v>47</v>
      </c>
      <c r="F170">
        <v>2019</v>
      </c>
      <c r="I170" s="2"/>
      <c r="J170" s="2"/>
      <c r="K170" s="2"/>
      <c r="L170" s="2"/>
      <c r="M170" s="2"/>
      <c r="N170" s="2"/>
      <c r="O170" s="2"/>
      <c r="P170" s="2"/>
      <c r="Q170" s="2"/>
      <c r="X170" s="2"/>
      <c r="AA170" s="2"/>
      <c r="AB170" s="2"/>
      <c r="AC170" s="2"/>
      <c r="AD170" s="2"/>
    </row>
    <row r="171" spans="1:30" x14ac:dyDescent="0.3">
      <c r="A171" t="s">
        <v>437</v>
      </c>
      <c r="B171" t="s">
        <v>437</v>
      </c>
      <c r="C171" t="s">
        <v>92</v>
      </c>
      <c r="D171">
        <v>1665958</v>
      </c>
      <c r="E171" t="s">
        <v>44</v>
      </c>
      <c r="F171">
        <v>2019</v>
      </c>
      <c r="I171" s="2"/>
      <c r="J171" s="2"/>
      <c r="K171" s="2"/>
      <c r="L171" s="2"/>
      <c r="M171" s="2"/>
      <c r="N171" s="2"/>
      <c r="O171" s="2"/>
      <c r="P171" s="2"/>
      <c r="Q171" s="2"/>
      <c r="X171" s="2"/>
      <c r="AA171" s="2"/>
      <c r="AB171" s="2"/>
      <c r="AC171" s="2"/>
      <c r="AD171" s="2"/>
    </row>
    <row r="172" spans="1:30" x14ac:dyDescent="0.3">
      <c r="A172" t="s">
        <v>438</v>
      </c>
      <c r="B172" t="s">
        <v>438</v>
      </c>
      <c r="C172" t="s">
        <v>314</v>
      </c>
      <c r="D172">
        <v>9445282</v>
      </c>
      <c r="E172" t="s">
        <v>47</v>
      </c>
      <c r="F172">
        <v>2019</v>
      </c>
      <c r="I172" s="2"/>
      <c r="J172" s="2"/>
      <c r="K172" s="2"/>
      <c r="L172" s="2"/>
      <c r="M172" s="2"/>
      <c r="N172" s="2"/>
      <c r="O172" s="2"/>
      <c r="P172" s="2"/>
      <c r="Q172" s="2"/>
      <c r="X172" s="2"/>
      <c r="AA172" s="2"/>
      <c r="AB172" s="2"/>
      <c r="AC172" s="2"/>
      <c r="AD172" s="2"/>
    </row>
    <row r="173" spans="1:30" x14ac:dyDescent="0.3">
      <c r="A173" t="s">
        <v>439</v>
      </c>
      <c r="B173" t="s">
        <v>440</v>
      </c>
      <c r="C173" t="s">
        <v>441</v>
      </c>
      <c r="D173">
        <v>6473703</v>
      </c>
      <c r="E173" t="s">
        <v>33</v>
      </c>
      <c r="F173">
        <v>2019</v>
      </c>
      <c r="I173" s="2"/>
      <c r="J173" s="2"/>
      <c r="K173" s="2"/>
      <c r="L173" s="2"/>
      <c r="M173" s="2"/>
      <c r="N173" s="2"/>
      <c r="O173" s="2"/>
      <c r="P173" s="2"/>
      <c r="Q173" s="2"/>
      <c r="X173" s="2"/>
      <c r="AA173" s="2"/>
      <c r="AB173" s="2"/>
      <c r="AC173" s="2"/>
      <c r="AD173" s="2"/>
    </row>
    <row r="174" spans="1:30" x14ac:dyDescent="0.3">
      <c r="A174" t="s">
        <v>442</v>
      </c>
      <c r="B174" t="s">
        <v>440</v>
      </c>
      <c r="C174" t="s">
        <v>443</v>
      </c>
      <c r="D174">
        <v>7805491</v>
      </c>
      <c r="E174" t="s">
        <v>40</v>
      </c>
      <c r="F174">
        <v>2019</v>
      </c>
      <c r="I174" s="2"/>
      <c r="J174" s="2"/>
      <c r="K174" s="2"/>
      <c r="L174" s="2"/>
      <c r="M174" s="2"/>
      <c r="N174" s="2"/>
      <c r="O174" s="2"/>
      <c r="P174" s="2"/>
      <c r="Q174" s="2"/>
      <c r="X174" s="2"/>
      <c r="AA174" s="2"/>
      <c r="AB174" s="2"/>
      <c r="AC174" s="2"/>
      <c r="AD174" s="2"/>
    </row>
    <row r="175" spans="1:30" x14ac:dyDescent="0.3">
      <c r="A175" t="s">
        <v>445</v>
      </c>
      <c r="B175" t="s">
        <v>440</v>
      </c>
      <c r="C175" t="s">
        <v>446</v>
      </c>
      <c r="D175">
        <v>9818505</v>
      </c>
      <c r="E175" t="s">
        <v>40</v>
      </c>
      <c r="F175">
        <v>2019</v>
      </c>
      <c r="I175" s="2"/>
      <c r="J175" s="2"/>
      <c r="K175" s="2"/>
      <c r="L175" s="2"/>
      <c r="M175" s="2"/>
      <c r="N175" s="2"/>
      <c r="O175" s="2"/>
      <c r="P175" s="2"/>
      <c r="Q175" s="2"/>
      <c r="X175" s="2"/>
      <c r="AA175" s="2"/>
      <c r="AB175" s="2"/>
      <c r="AC175" s="2"/>
      <c r="AD175" s="2"/>
    </row>
    <row r="176" spans="1:30" x14ac:dyDescent="0.3">
      <c r="A176" t="s">
        <v>447</v>
      </c>
      <c r="B176" t="s">
        <v>440</v>
      </c>
      <c r="C176" t="s">
        <v>448</v>
      </c>
      <c r="D176">
        <v>1552469</v>
      </c>
      <c r="E176" t="s">
        <v>40</v>
      </c>
      <c r="F176">
        <v>2019</v>
      </c>
      <c r="I176" s="2"/>
      <c r="J176" s="2"/>
      <c r="K176" s="2"/>
      <c r="L176" s="2"/>
      <c r="M176" s="2"/>
      <c r="N176" s="2"/>
      <c r="O176" s="2"/>
      <c r="P176" s="2"/>
      <c r="Q176" s="2"/>
      <c r="X176" s="2"/>
      <c r="AA176" s="2"/>
      <c r="AB176" s="2"/>
      <c r="AC176" s="2"/>
      <c r="AD176" s="2"/>
    </row>
    <row r="177" spans="1:30" x14ac:dyDescent="0.3">
      <c r="A177" t="s">
        <v>449</v>
      </c>
      <c r="B177" t="s">
        <v>440</v>
      </c>
      <c r="C177" t="s">
        <v>450</v>
      </c>
      <c r="D177">
        <v>1378201</v>
      </c>
      <c r="E177" t="s">
        <v>33</v>
      </c>
      <c r="F177">
        <v>2019</v>
      </c>
      <c r="I177" s="2"/>
      <c r="J177" s="2"/>
      <c r="K177" s="2"/>
      <c r="L177" s="2"/>
      <c r="M177" s="2"/>
      <c r="N177" s="2"/>
      <c r="O177" s="2"/>
      <c r="P177" s="2"/>
      <c r="Q177" s="2"/>
      <c r="X177" s="2"/>
      <c r="AA177" s="2"/>
      <c r="AB177" s="2"/>
      <c r="AC177" s="2"/>
      <c r="AD177" s="2"/>
    </row>
    <row r="178" spans="1:30" x14ac:dyDescent="0.3">
      <c r="A178" t="s">
        <v>449</v>
      </c>
      <c r="B178" t="s">
        <v>440</v>
      </c>
      <c r="C178" t="s">
        <v>452</v>
      </c>
      <c r="D178">
        <v>1378201</v>
      </c>
      <c r="E178" t="s">
        <v>40</v>
      </c>
      <c r="F178">
        <v>2019</v>
      </c>
      <c r="I178" s="2"/>
      <c r="J178" s="2"/>
      <c r="K178" s="2"/>
      <c r="L178" s="2"/>
      <c r="M178" s="2"/>
      <c r="N178" s="2"/>
      <c r="O178" s="2"/>
      <c r="P178" s="2"/>
      <c r="Q178" s="2"/>
      <c r="X178" s="2"/>
      <c r="AA178" s="2"/>
      <c r="AB178" s="2"/>
      <c r="AC178" s="2"/>
      <c r="AD178" s="2"/>
    </row>
    <row r="179" spans="1:30" x14ac:dyDescent="0.3">
      <c r="A179" t="s">
        <v>453</v>
      </c>
      <c r="B179" t="s">
        <v>454</v>
      </c>
      <c r="C179" t="s">
        <v>455</v>
      </c>
      <c r="D179">
        <v>3198258</v>
      </c>
      <c r="E179" t="s">
        <v>120</v>
      </c>
      <c r="F179">
        <v>2019</v>
      </c>
      <c r="I179" s="2"/>
      <c r="J179" s="2"/>
      <c r="K179" s="2"/>
      <c r="L179" s="2"/>
      <c r="M179" s="2"/>
      <c r="N179" s="2"/>
      <c r="O179" s="2"/>
      <c r="P179" s="2"/>
      <c r="Q179" s="2"/>
      <c r="X179" s="2"/>
      <c r="AA179" s="2"/>
      <c r="AB179" s="2"/>
      <c r="AC179" s="2"/>
      <c r="AD179" s="2"/>
    </row>
    <row r="180" spans="1:30" x14ac:dyDescent="0.3">
      <c r="A180" t="s">
        <v>453</v>
      </c>
      <c r="B180" t="s">
        <v>454</v>
      </c>
      <c r="C180" t="s">
        <v>456</v>
      </c>
      <c r="D180">
        <v>3198258</v>
      </c>
      <c r="E180" t="s">
        <v>33</v>
      </c>
      <c r="F180">
        <v>2019</v>
      </c>
      <c r="I180" s="2"/>
      <c r="J180" s="2"/>
      <c r="K180" s="2"/>
      <c r="L180" s="2"/>
      <c r="M180" s="2"/>
      <c r="N180" s="2"/>
      <c r="O180" s="2"/>
      <c r="P180" s="2"/>
      <c r="Q180" s="2"/>
      <c r="X180" s="2"/>
      <c r="AA180" s="2"/>
      <c r="AB180" s="2"/>
      <c r="AC180" s="2"/>
      <c r="AD180" s="2"/>
    </row>
    <row r="181" spans="1:30" x14ac:dyDescent="0.3">
      <c r="A181" t="s">
        <v>453</v>
      </c>
      <c r="B181" t="s">
        <v>454</v>
      </c>
      <c r="C181" t="s">
        <v>457</v>
      </c>
      <c r="D181">
        <v>3198258</v>
      </c>
      <c r="E181" t="s">
        <v>224</v>
      </c>
      <c r="F181">
        <v>2019</v>
      </c>
      <c r="I181" s="2"/>
      <c r="J181" s="2"/>
      <c r="K181" s="2"/>
      <c r="L181" s="2"/>
      <c r="M181" s="2"/>
      <c r="N181" s="2"/>
      <c r="O181" s="2"/>
      <c r="P181" s="2"/>
      <c r="Q181" s="2"/>
      <c r="X181" s="2"/>
      <c r="AA181" s="2"/>
      <c r="AB181" s="2"/>
      <c r="AC181" s="2"/>
      <c r="AD181" s="2"/>
    </row>
    <row r="182" spans="1:30" x14ac:dyDescent="0.3">
      <c r="A182" t="s">
        <v>458</v>
      </c>
      <c r="B182" t="s">
        <v>459</v>
      </c>
      <c r="C182" t="s">
        <v>460</v>
      </c>
      <c r="D182">
        <v>5646573</v>
      </c>
      <c r="E182" t="s">
        <v>47</v>
      </c>
      <c r="F182">
        <v>2019</v>
      </c>
      <c r="I182" s="2"/>
      <c r="J182" s="2"/>
      <c r="K182" s="2"/>
      <c r="L182" s="2"/>
      <c r="M182" s="2"/>
      <c r="N182" s="2"/>
      <c r="O182" s="2"/>
      <c r="P182" s="2"/>
      <c r="Q182" s="2"/>
      <c r="X182" s="2"/>
      <c r="AA182" s="2"/>
      <c r="AB182" s="2"/>
      <c r="AC182" s="2"/>
      <c r="AD182" s="2"/>
    </row>
    <row r="183" spans="1:30" x14ac:dyDescent="0.3">
      <c r="A183" t="s">
        <v>462</v>
      </c>
      <c r="B183" t="s">
        <v>463</v>
      </c>
      <c r="C183" t="s">
        <v>431</v>
      </c>
      <c r="D183">
        <v>9554713</v>
      </c>
      <c r="E183" t="s">
        <v>44</v>
      </c>
      <c r="F183">
        <v>2019</v>
      </c>
      <c r="I183" s="2"/>
      <c r="J183" s="2"/>
      <c r="K183" s="2"/>
      <c r="L183" s="2"/>
      <c r="M183" s="2"/>
      <c r="N183" s="2"/>
      <c r="O183" s="2"/>
      <c r="P183" s="2"/>
      <c r="Q183" s="2"/>
      <c r="X183" s="2"/>
      <c r="AA183" s="2"/>
      <c r="AB183" s="2"/>
      <c r="AC183" s="2"/>
      <c r="AD183" s="2"/>
    </row>
    <row r="184" spans="1:30" x14ac:dyDescent="0.3">
      <c r="A184" t="s">
        <v>462</v>
      </c>
      <c r="B184" t="s">
        <v>463</v>
      </c>
      <c r="C184" t="s">
        <v>464</v>
      </c>
      <c r="D184">
        <v>9554713</v>
      </c>
      <c r="E184" t="s">
        <v>465</v>
      </c>
      <c r="F184">
        <v>2019</v>
      </c>
      <c r="I184" s="2"/>
      <c r="J184" s="2"/>
      <c r="K184" s="2"/>
      <c r="L184" s="2"/>
      <c r="M184" s="2"/>
      <c r="N184" s="2"/>
      <c r="O184" s="2"/>
      <c r="P184" s="2"/>
      <c r="Q184" s="2"/>
      <c r="X184" s="2"/>
      <c r="AA184" s="2"/>
      <c r="AB184" s="2"/>
      <c r="AC184" s="2"/>
      <c r="AD184" s="2"/>
    </row>
    <row r="185" spans="1:30" x14ac:dyDescent="0.3">
      <c r="A185" t="s">
        <v>466</v>
      </c>
      <c r="B185" t="s">
        <v>463</v>
      </c>
      <c r="C185" t="s">
        <v>352</v>
      </c>
      <c r="D185">
        <v>1907533</v>
      </c>
      <c r="E185" t="s">
        <v>44</v>
      </c>
      <c r="F185">
        <v>2019</v>
      </c>
      <c r="I185" s="2"/>
      <c r="J185" s="2"/>
      <c r="K185" s="2"/>
      <c r="L185" s="2"/>
      <c r="M185" s="2"/>
      <c r="N185" s="2"/>
      <c r="O185" s="2"/>
      <c r="P185" s="2"/>
      <c r="Q185" s="2"/>
      <c r="X185" s="2"/>
      <c r="AA185" s="2"/>
      <c r="AB185" s="2"/>
      <c r="AC185" s="2"/>
      <c r="AD185" s="2"/>
    </row>
    <row r="186" spans="1:30" x14ac:dyDescent="0.3">
      <c r="A186" t="s">
        <v>466</v>
      </c>
      <c r="B186" t="s">
        <v>463</v>
      </c>
      <c r="C186" t="s">
        <v>467</v>
      </c>
      <c r="D186">
        <v>1907533</v>
      </c>
      <c r="E186" t="s">
        <v>44</v>
      </c>
      <c r="F186">
        <v>2019</v>
      </c>
      <c r="I186" s="2"/>
      <c r="J186" s="2"/>
      <c r="K186" s="2"/>
      <c r="L186" s="2"/>
      <c r="M186" s="2"/>
      <c r="N186" s="2"/>
      <c r="O186" s="2"/>
      <c r="P186" s="2"/>
      <c r="Q186" s="2"/>
      <c r="X186" s="2"/>
      <c r="AA186" s="2"/>
      <c r="AB186" s="2"/>
      <c r="AC186" s="2"/>
      <c r="AD186" s="2"/>
    </row>
    <row r="187" spans="1:30" x14ac:dyDescent="0.3">
      <c r="A187" t="s">
        <v>468</v>
      </c>
      <c r="B187" t="s">
        <v>463</v>
      </c>
      <c r="C187" t="s">
        <v>469</v>
      </c>
      <c r="D187">
        <v>1738957</v>
      </c>
      <c r="E187" t="s">
        <v>176</v>
      </c>
      <c r="F187">
        <v>2019</v>
      </c>
      <c r="I187" s="2"/>
      <c r="J187" s="2"/>
      <c r="K187" s="2"/>
      <c r="L187" s="2"/>
      <c r="M187" s="2"/>
      <c r="N187" s="2"/>
      <c r="O187" s="2"/>
      <c r="P187" s="2"/>
      <c r="Q187" s="2"/>
      <c r="X187" s="2"/>
      <c r="AA187" s="2"/>
      <c r="AB187" s="2"/>
      <c r="AC187" s="2"/>
      <c r="AD187" s="2"/>
    </row>
    <row r="188" spans="1:30" x14ac:dyDescent="0.3">
      <c r="A188" t="s">
        <v>471</v>
      </c>
      <c r="B188" t="s">
        <v>463</v>
      </c>
      <c r="C188" t="s">
        <v>472</v>
      </c>
      <c r="D188">
        <v>2315315</v>
      </c>
      <c r="E188" t="s">
        <v>44</v>
      </c>
      <c r="F188">
        <v>2019</v>
      </c>
      <c r="I188" s="2"/>
      <c r="J188" s="2"/>
      <c r="K188" s="2"/>
      <c r="L188" s="2"/>
      <c r="M188" s="2"/>
      <c r="N188" s="2"/>
      <c r="O188" s="2"/>
      <c r="P188" s="2"/>
      <c r="Q188" s="2"/>
      <c r="X188" s="2"/>
      <c r="AA188" s="2"/>
      <c r="AB188" s="2"/>
      <c r="AC188" s="2"/>
      <c r="AD188" s="2"/>
    </row>
    <row r="189" spans="1:30" x14ac:dyDescent="0.3">
      <c r="A189" t="s">
        <v>474</v>
      </c>
      <c r="B189" t="s">
        <v>474</v>
      </c>
      <c r="C189" t="s">
        <v>475</v>
      </c>
      <c r="D189">
        <v>2540162</v>
      </c>
      <c r="E189" t="s">
        <v>207</v>
      </c>
      <c r="F189">
        <v>2019</v>
      </c>
      <c r="I189" s="2"/>
      <c r="J189" s="2"/>
      <c r="K189" s="2"/>
      <c r="L189" s="2"/>
      <c r="M189" s="2"/>
      <c r="N189" s="2"/>
      <c r="O189" s="2"/>
      <c r="P189" s="2"/>
      <c r="Q189" s="2"/>
      <c r="X189" s="2"/>
      <c r="AA189" s="2"/>
      <c r="AB189" s="2"/>
      <c r="AC189" s="2"/>
      <c r="AD189" s="2"/>
    </row>
    <row r="190" spans="1:30" x14ac:dyDescent="0.3">
      <c r="A190" t="s">
        <v>474</v>
      </c>
      <c r="B190" t="s">
        <v>474</v>
      </c>
      <c r="C190" t="s">
        <v>476</v>
      </c>
      <c r="D190">
        <v>2540162</v>
      </c>
      <c r="E190" t="s">
        <v>477</v>
      </c>
      <c r="F190">
        <v>2019</v>
      </c>
      <c r="I190" s="2"/>
      <c r="J190" s="2"/>
      <c r="K190" s="2"/>
      <c r="L190" s="2"/>
      <c r="M190" s="2"/>
      <c r="N190" s="2"/>
      <c r="O190" s="2"/>
      <c r="P190" s="2"/>
      <c r="Q190" s="2"/>
      <c r="X190" s="2"/>
      <c r="AA190" s="2"/>
      <c r="AB190" s="2"/>
      <c r="AC190" s="2"/>
      <c r="AD190" s="2"/>
    </row>
    <row r="191" spans="1:30" x14ac:dyDescent="0.3">
      <c r="A191" t="s">
        <v>474</v>
      </c>
      <c r="B191" t="s">
        <v>474</v>
      </c>
      <c r="C191" t="s">
        <v>478</v>
      </c>
      <c r="D191">
        <v>2540162</v>
      </c>
      <c r="E191" t="s">
        <v>479</v>
      </c>
      <c r="F191">
        <v>2019</v>
      </c>
      <c r="I191" s="2"/>
      <c r="J191" s="2"/>
      <c r="K191" s="2"/>
      <c r="L191" s="2"/>
      <c r="M191" s="2"/>
      <c r="N191" s="2"/>
      <c r="O191" s="2"/>
      <c r="P191" s="2"/>
      <c r="Q191" s="2"/>
      <c r="X191" s="2"/>
      <c r="AA191" s="2"/>
      <c r="AB191" s="2"/>
      <c r="AC191" s="2"/>
      <c r="AD191" s="2"/>
    </row>
    <row r="192" spans="1:30" x14ac:dyDescent="0.3">
      <c r="A192" t="s">
        <v>474</v>
      </c>
      <c r="B192" t="s">
        <v>474</v>
      </c>
      <c r="C192" t="s">
        <v>366</v>
      </c>
      <c r="D192">
        <v>2540162</v>
      </c>
      <c r="E192" t="s">
        <v>134</v>
      </c>
      <c r="F192">
        <v>2019</v>
      </c>
      <c r="I192" s="2"/>
      <c r="J192" s="2"/>
      <c r="K192" s="2"/>
      <c r="L192" s="2"/>
      <c r="M192" s="2"/>
      <c r="N192" s="2"/>
      <c r="O192" s="2"/>
      <c r="P192" s="2"/>
      <c r="Q192" s="2"/>
      <c r="X192" s="2"/>
      <c r="AA192" s="2"/>
      <c r="AB192" s="2"/>
      <c r="AC192" s="2"/>
      <c r="AD192" s="2"/>
    </row>
    <row r="193" spans="1:30" x14ac:dyDescent="0.3">
      <c r="A193" t="s">
        <v>480</v>
      </c>
      <c r="B193" t="s">
        <v>481</v>
      </c>
      <c r="C193" t="s">
        <v>482</v>
      </c>
      <c r="D193">
        <v>3810187</v>
      </c>
      <c r="E193" t="s">
        <v>157</v>
      </c>
      <c r="F193">
        <v>2019</v>
      </c>
      <c r="I193" s="2"/>
      <c r="J193" s="2"/>
      <c r="K193" s="2"/>
      <c r="L193" s="2"/>
      <c r="M193" s="2"/>
      <c r="N193" s="2"/>
      <c r="O193" s="2"/>
      <c r="P193" s="2"/>
      <c r="Q193" s="2"/>
      <c r="X193" s="2"/>
      <c r="AA193" s="2"/>
      <c r="AB193" s="2"/>
      <c r="AC193" s="2"/>
      <c r="AD193" s="2"/>
    </row>
    <row r="194" spans="1:30" x14ac:dyDescent="0.3">
      <c r="A194" t="s">
        <v>483</v>
      </c>
      <c r="B194" t="s">
        <v>484</v>
      </c>
      <c r="C194" t="s">
        <v>485</v>
      </c>
      <c r="D194">
        <v>9199716</v>
      </c>
      <c r="E194" t="s">
        <v>101</v>
      </c>
      <c r="F194">
        <v>2019</v>
      </c>
      <c r="I194" s="2"/>
      <c r="J194" s="2"/>
      <c r="K194" s="2"/>
      <c r="L194" s="2"/>
      <c r="M194" s="2"/>
      <c r="N194" s="2"/>
      <c r="O194" s="2"/>
      <c r="P194" s="2"/>
      <c r="Q194" s="2"/>
      <c r="X194" s="2"/>
      <c r="AA194" s="2"/>
      <c r="AB194" s="2"/>
      <c r="AC194" s="2"/>
      <c r="AD194" s="2"/>
    </row>
    <row r="195" spans="1:30" x14ac:dyDescent="0.3">
      <c r="A195" t="s">
        <v>486</v>
      </c>
      <c r="B195" t="s">
        <v>484</v>
      </c>
      <c r="C195" t="s">
        <v>487</v>
      </c>
      <c r="D195">
        <v>4547815</v>
      </c>
      <c r="E195" t="s">
        <v>101</v>
      </c>
      <c r="F195">
        <v>2019</v>
      </c>
      <c r="I195" s="2"/>
      <c r="J195" s="2"/>
      <c r="K195" s="2"/>
      <c r="L195" s="2"/>
      <c r="M195" s="2"/>
      <c r="N195" s="2"/>
      <c r="O195" s="2"/>
      <c r="P195" s="2"/>
      <c r="Q195" s="2"/>
      <c r="X195" s="2"/>
      <c r="AA195" s="2"/>
      <c r="AB195" s="2"/>
      <c r="AC195" s="2"/>
      <c r="AD195" s="2"/>
    </row>
    <row r="196" spans="1:30" x14ac:dyDescent="0.3">
      <c r="A196" t="s">
        <v>488</v>
      </c>
      <c r="B196" t="s">
        <v>484</v>
      </c>
      <c r="C196" t="s">
        <v>489</v>
      </c>
      <c r="D196">
        <v>6749255</v>
      </c>
      <c r="E196" t="s">
        <v>101</v>
      </c>
      <c r="F196">
        <v>2019</v>
      </c>
      <c r="I196" s="2"/>
      <c r="J196" s="2"/>
      <c r="K196" s="2"/>
      <c r="L196" s="2"/>
      <c r="M196" s="2"/>
      <c r="N196" s="2"/>
      <c r="O196" s="2"/>
      <c r="P196" s="2"/>
      <c r="Q196" s="2"/>
      <c r="X196" s="2"/>
      <c r="AA196" s="2"/>
      <c r="AB196" s="2"/>
      <c r="AC196" s="2"/>
      <c r="AD196" s="2"/>
    </row>
    <row r="197" spans="1:30" x14ac:dyDescent="0.3">
      <c r="A197" t="s">
        <v>490</v>
      </c>
      <c r="B197" t="s">
        <v>484</v>
      </c>
      <c r="C197" t="s">
        <v>491</v>
      </c>
      <c r="D197">
        <v>6989404</v>
      </c>
      <c r="E197" t="s">
        <v>101</v>
      </c>
      <c r="F197">
        <v>2019</v>
      </c>
      <c r="I197" s="2"/>
      <c r="J197" s="2"/>
      <c r="K197" s="2"/>
      <c r="L197" s="2"/>
      <c r="M197" s="2"/>
      <c r="N197" s="2"/>
      <c r="O197" s="2"/>
      <c r="P197" s="2"/>
      <c r="Q197" s="2"/>
      <c r="X197" s="2"/>
      <c r="AA197" s="2"/>
      <c r="AB197" s="2"/>
      <c r="AC197" s="2"/>
      <c r="AD197" s="2"/>
    </row>
    <row r="198" spans="1:30" x14ac:dyDescent="0.3">
      <c r="A198" t="s">
        <v>493</v>
      </c>
      <c r="B198" t="s">
        <v>494</v>
      </c>
      <c r="C198" t="s">
        <v>495</v>
      </c>
      <c r="D198">
        <v>3040542</v>
      </c>
      <c r="E198" t="s">
        <v>33</v>
      </c>
      <c r="F198">
        <v>2019</v>
      </c>
      <c r="I198" s="2"/>
      <c r="J198" s="2"/>
      <c r="K198" s="2"/>
      <c r="L198" s="2"/>
      <c r="M198" s="2"/>
      <c r="N198" s="2"/>
      <c r="O198" s="2"/>
      <c r="P198" s="2"/>
      <c r="Q198" s="2"/>
      <c r="X198" s="2"/>
      <c r="AA198" s="2"/>
      <c r="AB198" s="2"/>
      <c r="AC198" s="2"/>
      <c r="AD198" s="2"/>
    </row>
    <row r="199" spans="1:30" x14ac:dyDescent="0.3">
      <c r="A199" t="s">
        <v>493</v>
      </c>
      <c r="B199" t="s">
        <v>494</v>
      </c>
      <c r="C199" t="s">
        <v>497</v>
      </c>
      <c r="D199">
        <v>3040542</v>
      </c>
      <c r="E199" t="s">
        <v>40</v>
      </c>
      <c r="F199">
        <v>2019</v>
      </c>
      <c r="I199" s="2"/>
      <c r="J199" s="2"/>
      <c r="K199" s="2"/>
      <c r="L199" s="2"/>
      <c r="M199" s="2"/>
      <c r="N199" s="2"/>
      <c r="O199" s="2"/>
      <c r="P199" s="2"/>
      <c r="Q199" s="2"/>
      <c r="X199" s="2"/>
      <c r="AA199" s="2"/>
      <c r="AB199" s="2"/>
      <c r="AC199" s="2"/>
      <c r="AD199" s="2"/>
    </row>
    <row r="200" spans="1:30" x14ac:dyDescent="0.3">
      <c r="A200" t="s">
        <v>498</v>
      </c>
      <c r="B200" t="s">
        <v>494</v>
      </c>
      <c r="C200" t="s">
        <v>69</v>
      </c>
      <c r="D200">
        <v>8849001</v>
      </c>
      <c r="E200" t="s">
        <v>38</v>
      </c>
      <c r="F200">
        <v>2019</v>
      </c>
      <c r="I200" s="2"/>
      <c r="J200" s="2"/>
      <c r="K200" s="2"/>
      <c r="L200" s="2"/>
      <c r="M200" s="2"/>
      <c r="N200" s="2"/>
      <c r="O200" s="2"/>
      <c r="P200" s="2"/>
      <c r="Q200" s="2"/>
      <c r="X200" s="2"/>
      <c r="AA200" s="2"/>
      <c r="AB200" s="2"/>
      <c r="AC200" s="2"/>
      <c r="AD200" s="2"/>
    </row>
    <row r="201" spans="1:30" x14ac:dyDescent="0.3">
      <c r="A201" t="s">
        <v>499</v>
      </c>
      <c r="B201" t="s">
        <v>494</v>
      </c>
      <c r="C201" t="s">
        <v>500</v>
      </c>
      <c r="D201">
        <v>8984742</v>
      </c>
      <c r="E201" t="s">
        <v>44</v>
      </c>
      <c r="F201">
        <v>2019</v>
      </c>
      <c r="I201" s="2"/>
      <c r="J201" s="2"/>
      <c r="K201" s="2"/>
      <c r="L201" s="2"/>
      <c r="M201" s="2"/>
      <c r="N201" s="2"/>
      <c r="O201" s="2"/>
      <c r="P201" s="2"/>
      <c r="Q201" s="2"/>
      <c r="X201" s="2"/>
      <c r="AA201" s="2"/>
      <c r="AB201" s="2"/>
      <c r="AC201" s="2"/>
      <c r="AD201" s="2"/>
    </row>
    <row r="202" spans="1:30" x14ac:dyDescent="0.3">
      <c r="A202" t="s">
        <v>501</v>
      </c>
      <c r="B202" t="s">
        <v>502</v>
      </c>
      <c r="C202" t="s">
        <v>314</v>
      </c>
      <c r="D202">
        <v>5000179</v>
      </c>
      <c r="E202" t="s">
        <v>47</v>
      </c>
      <c r="F202">
        <v>2019</v>
      </c>
      <c r="I202" s="2"/>
      <c r="J202" s="2"/>
      <c r="K202" s="2"/>
      <c r="L202" s="2"/>
      <c r="M202" s="2"/>
      <c r="N202" s="2"/>
      <c r="O202" s="2"/>
      <c r="P202" s="2"/>
      <c r="Q202" s="2"/>
      <c r="X202" s="2"/>
      <c r="AA202" s="2"/>
      <c r="AB202" s="2"/>
      <c r="AC202" s="2"/>
      <c r="AD202" s="2"/>
    </row>
    <row r="203" spans="1:30" x14ac:dyDescent="0.3">
      <c r="A203" t="s">
        <v>504</v>
      </c>
      <c r="B203" t="s">
        <v>504</v>
      </c>
      <c r="C203" t="s">
        <v>505</v>
      </c>
      <c r="D203">
        <v>3446957</v>
      </c>
      <c r="E203" t="s">
        <v>207</v>
      </c>
      <c r="F203">
        <v>2019</v>
      </c>
      <c r="I203" s="2"/>
      <c r="J203" s="2"/>
      <c r="K203" s="2"/>
      <c r="L203" s="2"/>
      <c r="M203" s="2"/>
      <c r="N203" s="2"/>
      <c r="O203" s="2"/>
      <c r="P203" s="2"/>
      <c r="Q203" s="2"/>
      <c r="X203" s="2"/>
      <c r="AA203" s="2"/>
      <c r="AB203" s="2"/>
      <c r="AC203" s="2"/>
      <c r="AD203" s="2"/>
    </row>
    <row r="204" spans="1:30" x14ac:dyDescent="0.3">
      <c r="A204" t="s">
        <v>504</v>
      </c>
      <c r="B204" t="s">
        <v>504</v>
      </c>
      <c r="C204" t="s">
        <v>314</v>
      </c>
      <c r="D204">
        <v>3473171</v>
      </c>
      <c r="E204" t="s">
        <v>47</v>
      </c>
      <c r="F204">
        <v>2019</v>
      </c>
      <c r="I204" s="2"/>
      <c r="J204" s="2"/>
      <c r="K204" s="2"/>
      <c r="L204" s="2"/>
      <c r="M204" s="2"/>
      <c r="N204" s="2"/>
      <c r="O204" s="2"/>
      <c r="P204" s="2"/>
      <c r="Q204" s="2"/>
      <c r="X204" s="2"/>
      <c r="AA204" s="2"/>
      <c r="AB204" s="2"/>
      <c r="AC204" s="2"/>
      <c r="AD204" s="2"/>
    </row>
    <row r="205" spans="1:30" x14ac:dyDescent="0.3">
      <c r="A205" t="s">
        <v>506</v>
      </c>
      <c r="B205" t="s">
        <v>506</v>
      </c>
      <c r="C205" t="s">
        <v>264</v>
      </c>
      <c r="D205">
        <v>2125600</v>
      </c>
      <c r="E205" t="s">
        <v>38</v>
      </c>
      <c r="F205">
        <v>2019</v>
      </c>
      <c r="I205" s="2"/>
      <c r="J205" s="2"/>
      <c r="K205" s="2"/>
      <c r="L205" s="2"/>
      <c r="M205" s="2"/>
      <c r="N205" s="2"/>
      <c r="O205" s="2"/>
      <c r="P205" s="2"/>
      <c r="Q205" s="2"/>
      <c r="X205" s="2"/>
      <c r="AA205" s="2"/>
      <c r="AB205" s="2"/>
      <c r="AC205" s="2"/>
      <c r="AD205" s="2"/>
    </row>
    <row r="206" spans="1:30" x14ac:dyDescent="0.3">
      <c r="A206" t="s">
        <v>507</v>
      </c>
      <c r="B206" t="s">
        <v>507</v>
      </c>
      <c r="C206" t="s">
        <v>299</v>
      </c>
      <c r="D206">
        <v>2946425</v>
      </c>
      <c r="E206" t="s">
        <v>300</v>
      </c>
      <c r="F206">
        <v>2019</v>
      </c>
      <c r="I206" s="2"/>
      <c r="J206" s="2"/>
      <c r="K206" s="2"/>
      <c r="L206" s="2"/>
      <c r="M206" s="2"/>
      <c r="N206" s="2"/>
      <c r="O206" s="2"/>
      <c r="P206" s="2"/>
      <c r="Q206" s="2"/>
      <c r="X206" s="2"/>
      <c r="AA206" s="2"/>
      <c r="AB206" s="2"/>
      <c r="AC206" s="2"/>
      <c r="AD206" s="2"/>
    </row>
    <row r="207" spans="1:30" x14ac:dyDescent="0.3">
      <c r="A207" t="s">
        <v>508</v>
      </c>
      <c r="B207" t="s">
        <v>508</v>
      </c>
      <c r="C207" t="s">
        <v>509</v>
      </c>
      <c r="D207">
        <v>9328941</v>
      </c>
      <c r="E207" t="s">
        <v>47</v>
      </c>
      <c r="F207">
        <v>2019</v>
      </c>
      <c r="I207" s="2"/>
      <c r="J207" s="2"/>
      <c r="K207" s="2"/>
      <c r="L207" s="2"/>
      <c r="M207" s="2"/>
      <c r="N207" s="2"/>
      <c r="O207" s="2"/>
      <c r="P207" s="2"/>
      <c r="Q207" s="2"/>
      <c r="X207" s="2"/>
      <c r="AA207" s="2"/>
      <c r="AB207" s="2"/>
      <c r="AC207" s="2"/>
      <c r="AD207" s="2"/>
    </row>
    <row r="208" spans="1:30" x14ac:dyDescent="0.3">
      <c r="A208" t="s">
        <v>511</v>
      </c>
      <c r="B208" t="s">
        <v>511</v>
      </c>
      <c r="C208" t="s">
        <v>482</v>
      </c>
      <c r="D208">
        <v>9478716</v>
      </c>
      <c r="E208" t="s">
        <v>157</v>
      </c>
      <c r="F208">
        <v>2019</v>
      </c>
      <c r="I208" s="2"/>
      <c r="J208" s="2"/>
      <c r="K208" s="2"/>
      <c r="L208" s="2"/>
      <c r="M208" s="2"/>
      <c r="N208" s="2"/>
      <c r="O208" s="2"/>
      <c r="P208" s="2"/>
      <c r="Q208" s="2"/>
      <c r="X208" s="2"/>
      <c r="AA208" s="2"/>
      <c r="AB208" s="2"/>
      <c r="AC208" s="2"/>
      <c r="AD208" s="2"/>
    </row>
    <row r="209" spans="1:30" x14ac:dyDescent="0.3">
      <c r="A209" t="s">
        <v>513</v>
      </c>
      <c r="B209" t="s">
        <v>514</v>
      </c>
      <c r="C209" t="s">
        <v>431</v>
      </c>
      <c r="D209">
        <v>1225073</v>
      </c>
      <c r="E209" t="s">
        <v>44</v>
      </c>
      <c r="F209">
        <v>2019</v>
      </c>
      <c r="I209" s="2"/>
      <c r="J209" s="2"/>
      <c r="K209" s="2"/>
      <c r="L209" s="2"/>
      <c r="M209" s="2"/>
      <c r="N209" s="2"/>
      <c r="O209" s="2"/>
      <c r="P209" s="2"/>
      <c r="Q209" s="2"/>
      <c r="X209" s="2"/>
      <c r="AA209" s="2"/>
      <c r="AB209" s="2"/>
      <c r="AC209" s="2"/>
      <c r="AD209" s="2"/>
    </row>
    <row r="210" spans="1:30" x14ac:dyDescent="0.3">
      <c r="A210" t="s">
        <v>515</v>
      </c>
      <c r="B210" t="s">
        <v>514</v>
      </c>
      <c r="C210" t="s">
        <v>516</v>
      </c>
      <c r="D210">
        <v>9459250</v>
      </c>
      <c r="E210" t="s">
        <v>44</v>
      </c>
      <c r="F210">
        <v>2019</v>
      </c>
      <c r="I210" s="2"/>
      <c r="J210" s="2"/>
      <c r="K210" s="2"/>
      <c r="L210" s="2"/>
      <c r="M210" s="2"/>
      <c r="N210" s="2"/>
      <c r="O210" s="2"/>
      <c r="P210" s="2"/>
      <c r="Q210" s="2"/>
      <c r="X210" s="2"/>
      <c r="AA210" s="2"/>
      <c r="AB210" s="2"/>
      <c r="AC210" s="2"/>
      <c r="AD210" s="2"/>
    </row>
    <row r="211" spans="1:30" x14ac:dyDescent="0.3">
      <c r="A211" t="s">
        <v>275</v>
      </c>
      <c r="B211" t="s">
        <v>514</v>
      </c>
      <c r="C211" t="s">
        <v>517</v>
      </c>
      <c r="D211">
        <v>4381530</v>
      </c>
      <c r="E211" t="s">
        <v>44</v>
      </c>
      <c r="F211">
        <v>2019</v>
      </c>
      <c r="I211" s="2"/>
      <c r="J211" s="2"/>
      <c r="K211" s="2"/>
      <c r="L211" s="2"/>
      <c r="M211" s="2"/>
      <c r="N211" s="2"/>
      <c r="O211" s="2"/>
      <c r="P211" s="2"/>
      <c r="Q211" s="2"/>
      <c r="X211" s="2"/>
      <c r="AA211" s="2"/>
      <c r="AB211" s="2"/>
      <c r="AC211" s="2"/>
      <c r="AD211" s="2"/>
    </row>
    <row r="212" spans="1:30" x14ac:dyDescent="0.3">
      <c r="A212" t="s">
        <v>518</v>
      </c>
      <c r="B212" t="s">
        <v>518</v>
      </c>
      <c r="C212" t="s">
        <v>314</v>
      </c>
      <c r="D212">
        <v>1546097</v>
      </c>
      <c r="E212" t="s">
        <v>47</v>
      </c>
      <c r="F212">
        <v>2019</v>
      </c>
      <c r="I212" s="2"/>
      <c r="J212" s="2"/>
      <c r="K212" s="2"/>
      <c r="L212" s="2"/>
      <c r="M212" s="2"/>
      <c r="N212" s="2"/>
      <c r="O212" s="2"/>
      <c r="P212" s="2"/>
      <c r="Q212" s="2"/>
      <c r="X212" s="2"/>
      <c r="AA212" s="2"/>
      <c r="AB212" s="2"/>
      <c r="AC212" s="2"/>
      <c r="AD212" s="2"/>
    </row>
    <row r="213" spans="1:30" x14ac:dyDescent="0.3">
      <c r="A213" t="s">
        <v>168</v>
      </c>
      <c r="B213" t="s">
        <v>520</v>
      </c>
      <c r="C213" t="s">
        <v>310</v>
      </c>
      <c r="D213">
        <v>3095940</v>
      </c>
      <c r="E213" t="s">
        <v>234</v>
      </c>
      <c r="F213">
        <v>2019</v>
      </c>
      <c r="I213" s="2"/>
      <c r="J213" s="2"/>
      <c r="K213" s="2"/>
      <c r="L213" s="2"/>
      <c r="M213" s="2"/>
      <c r="N213" s="2"/>
      <c r="O213" s="2"/>
      <c r="P213" s="2"/>
      <c r="Q213" s="2"/>
      <c r="X213" s="2"/>
      <c r="AA213" s="2"/>
      <c r="AB213" s="2"/>
      <c r="AC213" s="2"/>
      <c r="AD213" s="2"/>
    </row>
    <row r="214" spans="1:30" x14ac:dyDescent="0.3">
      <c r="A214" t="s">
        <v>275</v>
      </c>
      <c r="B214" t="s">
        <v>520</v>
      </c>
      <c r="C214" t="s">
        <v>521</v>
      </c>
      <c r="D214">
        <v>1109434</v>
      </c>
      <c r="E214" t="s">
        <v>234</v>
      </c>
      <c r="F214">
        <v>2019</v>
      </c>
      <c r="I214" s="2"/>
      <c r="J214" s="2"/>
      <c r="K214" s="2"/>
      <c r="L214" s="2"/>
      <c r="M214" s="2"/>
      <c r="N214" s="2"/>
      <c r="O214" s="2"/>
      <c r="P214" s="2"/>
      <c r="Q214" s="2"/>
      <c r="X214" s="2"/>
      <c r="AA214" s="2"/>
      <c r="AB214" s="2"/>
      <c r="AC214" s="2"/>
      <c r="AD214" s="2"/>
    </row>
    <row r="215" spans="1:30" x14ac:dyDescent="0.3">
      <c r="A215" t="s">
        <v>522</v>
      </c>
      <c r="B215" t="s">
        <v>523</v>
      </c>
      <c r="C215" t="s">
        <v>524</v>
      </c>
      <c r="D215">
        <v>2583952</v>
      </c>
      <c r="E215" t="s">
        <v>44</v>
      </c>
      <c r="F215">
        <v>2019</v>
      </c>
      <c r="I215" s="2"/>
      <c r="J215" s="2"/>
      <c r="K215" s="2"/>
      <c r="L215" s="2"/>
      <c r="M215" s="2"/>
      <c r="N215" s="2"/>
      <c r="O215" s="2"/>
      <c r="P215" s="2"/>
      <c r="Q215" s="2"/>
      <c r="X215" s="2"/>
      <c r="AA215" s="2"/>
      <c r="AB215" s="2"/>
      <c r="AC215" s="2"/>
      <c r="AD215" s="2"/>
    </row>
    <row r="216" spans="1:30" x14ac:dyDescent="0.3">
      <c r="A216" t="s">
        <v>522</v>
      </c>
      <c r="B216" t="s">
        <v>523</v>
      </c>
      <c r="C216" t="s">
        <v>526</v>
      </c>
      <c r="D216">
        <v>2583952</v>
      </c>
      <c r="E216" t="s">
        <v>42</v>
      </c>
      <c r="F216">
        <v>2019</v>
      </c>
      <c r="I216" s="2"/>
      <c r="J216" s="2"/>
      <c r="K216" s="2"/>
      <c r="L216" s="2"/>
      <c r="M216" s="2"/>
      <c r="N216" s="2"/>
      <c r="O216" s="2"/>
      <c r="P216" s="2"/>
      <c r="Q216" s="2"/>
      <c r="X216" s="2"/>
      <c r="AA216" s="2"/>
      <c r="AB216" s="2"/>
      <c r="AC216" s="2"/>
      <c r="AD216" s="2"/>
    </row>
    <row r="217" spans="1:30" x14ac:dyDescent="0.3">
      <c r="A217" t="s">
        <v>528</v>
      </c>
      <c r="B217" t="s">
        <v>529</v>
      </c>
      <c r="C217" t="s">
        <v>530</v>
      </c>
      <c r="D217">
        <v>8946698</v>
      </c>
      <c r="E217" t="s">
        <v>134</v>
      </c>
      <c r="F217">
        <v>2019</v>
      </c>
      <c r="I217" s="2"/>
      <c r="J217" s="2"/>
      <c r="K217" s="2"/>
      <c r="L217" s="2"/>
      <c r="M217" s="2"/>
      <c r="N217" s="2"/>
      <c r="O217" s="2"/>
      <c r="P217" s="2"/>
      <c r="Q217" s="2"/>
      <c r="X217" s="2"/>
      <c r="AA217" s="2"/>
      <c r="AB217" s="2"/>
      <c r="AC217" s="2"/>
      <c r="AD217" s="2"/>
    </row>
    <row r="218" spans="1:30" x14ac:dyDescent="0.3">
      <c r="A218" t="s">
        <v>528</v>
      </c>
      <c r="B218" t="s">
        <v>529</v>
      </c>
      <c r="C218" t="s">
        <v>531</v>
      </c>
      <c r="D218">
        <v>8946698</v>
      </c>
      <c r="E218" t="s">
        <v>134</v>
      </c>
      <c r="F218">
        <v>2019</v>
      </c>
      <c r="I218" s="2"/>
      <c r="J218" s="2"/>
      <c r="K218" s="2"/>
      <c r="L218" s="2"/>
      <c r="M218" s="2"/>
      <c r="N218" s="2"/>
      <c r="O218" s="2"/>
      <c r="P218" s="2"/>
      <c r="Q218" s="2"/>
      <c r="X218" s="2"/>
      <c r="AA218" s="2"/>
      <c r="AB218" s="2"/>
      <c r="AC218" s="2"/>
      <c r="AD218" s="2"/>
    </row>
    <row r="219" spans="1:30" x14ac:dyDescent="0.3">
      <c r="A219" t="s">
        <v>532</v>
      </c>
      <c r="B219" t="s">
        <v>533</v>
      </c>
      <c r="C219" t="s">
        <v>495</v>
      </c>
      <c r="D219">
        <v>7634996</v>
      </c>
      <c r="E219" t="s">
        <v>33</v>
      </c>
      <c r="F219">
        <v>2019</v>
      </c>
      <c r="I219" s="2"/>
      <c r="J219" s="2"/>
      <c r="K219" s="2"/>
      <c r="L219" s="2"/>
      <c r="M219" s="2"/>
      <c r="N219" s="2"/>
      <c r="O219" s="2"/>
      <c r="P219" s="2"/>
      <c r="Q219" s="2"/>
      <c r="X219" s="2"/>
      <c r="AA219" s="2"/>
      <c r="AB219" s="2"/>
      <c r="AC219" s="2"/>
      <c r="AD219" s="2"/>
    </row>
    <row r="220" spans="1:30" x14ac:dyDescent="0.3">
      <c r="A220" t="s">
        <v>534</v>
      </c>
      <c r="B220" t="s">
        <v>533</v>
      </c>
      <c r="C220" t="s">
        <v>535</v>
      </c>
      <c r="D220">
        <v>8289298</v>
      </c>
      <c r="E220" t="s">
        <v>42</v>
      </c>
      <c r="F220">
        <v>2019</v>
      </c>
      <c r="I220" s="2"/>
      <c r="J220" s="2"/>
      <c r="K220" s="2"/>
      <c r="L220" s="2"/>
      <c r="M220" s="2"/>
      <c r="N220" s="2"/>
      <c r="O220" s="2"/>
      <c r="P220" s="2"/>
      <c r="Q220" s="2"/>
      <c r="X220" s="2"/>
      <c r="AA220" s="2"/>
      <c r="AB220" s="2"/>
      <c r="AC220" s="2"/>
      <c r="AD220" s="2"/>
    </row>
    <row r="221" spans="1:30" x14ac:dyDescent="0.3">
      <c r="A221" t="s">
        <v>536</v>
      </c>
      <c r="B221" t="s">
        <v>533</v>
      </c>
      <c r="C221" t="s">
        <v>500</v>
      </c>
      <c r="D221">
        <v>9503685</v>
      </c>
      <c r="E221" t="s">
        <v>44</v>
      </c>
      <c r="F221">
        <v>2019</v>
      </c>
      <c r="I221" s="2"/>
      <c r="J221" s="2"/>
      <c r="K221" s="2"/>
      <c r="L221" s="2"/>
      <c r="M221" s="2"/>
      <c r="N221" s="2"/>
      <c r="O221" s="2"/>
      <c r="P221" s="2"/>
      <c r="Q221" s="2"/>
      <c r="X221" s="2"/>
      <c r="AA221" s="2"/>
      <c r="AB221" s="2"/>
      <c r="AC221" s="2"/>
      <c r="AD221" s="2"/>
    </row>
    <row r="222" spans="1:30" x14ac:dyDescent="0.3">
      <c r="A222" t="s">
        <v>537</v>
      </c>
      <c r="B222" t="s">
        <v>533</v>
      </c>
      <c r="C222" t="s">
        <v>538</v>
      </c>
      <c r="D222">
        <v>7653065</v>
      </c>
      <c r="E222" t="s">
        <v>120</v>
      </c>
      <c r="F222">
        <v>2019</v>
      </c>
      <c r="I222" s="2"/>
      <c r="J222" s="2"/>
      <c r="K222" s="2"/>
      <c r="L222" s="2"/>
      <c r="M222" s="2"/>
      <c r="N222" s="2"/>
      <c r="O222" s="2"/>
      <c r="P222" s="2"/>
      <c r="Q222" s="2"/>
      <c r="X222" s="2"/>
      <c r="AA222" s="2"/>
      <c r="AB222" s="2"/>
      <c r="AC222" s="2"/>
      <c r="AD222" s="2"/>
    </row>
    <row r="223" spans="1:30" x14ac:dyDescent="0.3">
      <c r="A223" t="s">
        <v>302</v>
      </c>
      <c r="B223" t="s">
        <v>533</v>
      </c>
      <c r="C223" t="s">
        <v>455</v>
      </c>
      <c r="D223">
        <v>2392006</v>
      </c>
      <c r="E223" t="s">
        <v>120</v>
      </c>
      <c r="F223">
        <v>2019</v>
      </c>
      <c r="I223" s="2"/>
      <c r="J223" s="2"/>
      <c r="K223" s="2"/>
      <c r="L223" s="2"/>
      <c r="M223" s="2"/>
      <c r="N223" s="2"/>
      <c r="O223" s="2"/>
      <c r="P223" s="2"/>
      <c r="Q223" s="2"/>
      <c r="X223" s="2"/>
      <c r="AA223" s="2"/>
      <c r="AB223" s="2"/>
      <c r="AC223" s="2"/>
      <c r="AD223" s="2"/>
    </row>
    <row r="224" spans="1:30" x14ac:dyDescent="0.3">
      <c r="A224" t="s">
        <v>539</v>
      </c>
      <c r="B224" t="s">
        <v>533</v>
      </c>
      <c r="C224" t="s">
        <v>540</v>
      </c>
      <c r="D224">
        <v>4526227</v>
      </c>
      <c r="E224" t="s">
        <v>120</v>
      </c>
      <c r="F224">
        <v>2019</v>
      </c>
      <c r="I224" s="2"/>
      <c r="J224" s="2"/>
      <c r="K224" s="2"/>
      <c r="L224" s="2"/>
      <c r="M224" s="2"/>
      <c r="N224" s="2"/>
      <c r="O224" s="2"/>
      <c r="P224" s="2"/>
      <c r="Q224" s="2"/>
      <c r="X224" s="2"/>
      <c r="AA224" s="2"/>
      <c r="AB224" s="2"/>
      <c r="AC224" s="2"/>
      <c r="AD224" s="2"/>
    </row>
    <row r="225" spans="1:30" x14ac:dyDescent="0.3">
      <c r="A225" t="s">
        <v>541</v>
      </c>
      <c r="B225" t="s">
        <v>533</v>
      </c>
      <c r="C225" t="s">
        <v>542</v>
      </c>
      <c r="D225">
        <v>8102124</v>
      </c>
      <c r="E225" t="s">
        <v>120</v>
      </c>
      <c r="F225">
        <v>2019</v>
      </c>
      <c r="I225" s="2"/>
      <c r="J225" s="2"/>
      <c r="K225" s="2"/>
      <c r="L225" s="2"/>
      <c r="M225" s="2"/>
      <c r="N225" s="2"/>
      <c r="O225" s="2"/>
      <c r="P225" s="2"/>
      <c r="Q225" s="2"/>
      <c r="X225" s="2"/>
      <c r="AA225" s="2"/>
      <c r="AB225" s="2"/>
      <c r="AC225" s="2"/>
      <c r="AD225" s="2"/>
    </row>
    <row r="226" spans="1:30" x14ac:dyDescent="0.3">
      <c r="A226" t="s">
        <v>543</v>
      </c>
      <c r="B226" t="s">
        <v>544</v>
      </c>
      <c r="C226" t="s">
        <v>545</v>
      </c>
      <c r="D226">
        <v>1172890</v>
      </c>
      <c r="E226" t="s">
        <v>136</v>
      </c>
      <c r="F226">
        <v>2019</v>
      </c>
      <c r="I226" s="2"/>
      <c r="J226" s="2"/>
      <c r="K226" s="2"/>
      <c r="L226" s="2"/>
      <c r="M226" s="2"/>
      <c r="N226" s="2"/>
      <c r="O226" s="2"/>
      <c r="P226" s="2"/>
      <c r="Q226" s="2"/>
      <c r="X226" s="2"/>
      <c r="AA226" s="2"/>
      <c r="AB226" s="2"/>
      <c r="AC226" s="2"/>
      <c r="AD226" s="2"/>
    </row>
    <row r="227" spans="1:30" x14ac:dyDescent="0.3">
      <c r="A227" t="s">
        <v>547</v>
      </c>
      <c r="B227" t="s">
        <v>544</v>
      </c>
      <c r="C227" t="s">
        <v>548</v>
      </c>
      <c r="D227">
        <v>4531517</v>
      </c>
      <c r="E227" t="s">
        <v>136</v>
      </c>
      <c r="F227">
        <v>2019</v>
      </c>
      <c r="I227" s="2">
        <v>0</v>
      </c>
      <c r="J227" s="2"/>
      <c r="K227" s="2"/>
      <c r="L227" s="2"/>
      <c r="M227" s="2"/>
      <c r="N227" s="2"/>
      <c r="O227" s="2"/>
      <c r="P227" s="2"/>
      <c r="Q227" s="2"/>
      <c r="X227" s="2"/>
      <c r="Z227">
        <v>0</v>
      </c>
      <c r="AA227" s="2"/>
      <c r="AB227" s="2"/>
      <c r="AC227" s="2">
        <v>0</v>
      </c>
      <c r="AD227" s="2"/>
    </row>
    <row r="228" spans="1:30" x14ac:dyDescent="0.3">
      <c r="A228" t="s">
        <v>550</v>
      </c>
      <c r="B228" t="s">
        <v>551</v>
      </c>
      <c r="C228" t="s">
        <v>552</v>
      </c>
      <c r="D228">
        <v>1514566</v>
      </c>
      <c r="E228" t="s">
        <v>553</v>
      </c>
      <c r="F228">
        <v>2019</v>
      </c>
      <c r="I228" s="2"/>
      <c r="J228" s="2"/>
      <c r="K228" s="2"/>
      <c r="L228" s="2"/>
      <c r="M228" s="2"/>
      <c r="N228" s="2"/>
      <c r="O228" s="2"/>
      <c r="P228" s="2"/>
      <c r="Q228" s="2"/>
      <c r="X228" s="2"/>
      <c r="AA228" s="2"/>
      <c r="AB228" s="2"/>
      <c r="AC228" s="2"/>
      <c r="AD228" s="2"/>
    </row>
    <row r="229" spans="1:30" x14ac:dyDescent="0.3">
      <c r="A229" t="s">
        <v>554</v>
      </c>
      <c r="B229" t="s">
        <v>555</v>
      </c>
      <c r="C229" t="s">
        <v>112</v>
      </c>
      <c r="D229">
        <v>7201840</v>
      </c>
      <c r="E229" t="s">
        <v>40</v>
      </c>
      <c r="F229">
        <v>2019</v>
      </c>
      <c r="I229" s="2"/>
      <c r="J229" s="2"/>
      <c r="K229" s="2"/>
      <c r="L229" s="2"/>
      <c r="M229" s="2"/>
      <c r="N229" s="2"/>
      <c r="O229" s="2"/>
      <c r="P229" s="2"/>
      <c r="Q229" s="2"/>
      <c r="X229" s="2"/>
      <c r="AA229" s="2"/>
      <c r="AB229" s="2"/>
      <c r="AC229" s="2"/>
      <c r="AD229" s="2"/>
    </row>
    <row r="230" spans="1:30" x14ac:dyDescent="0.3">
      <c r="A230" t="s">
        <v>555</v>
      </c>
      <c r="B230" t="s">
        <v>555</v>
      </c>
      <c r="C230" t="s">
        <v>163</v>
      </c>
      <c r="D230">
        <v>5599785</v>
      </c>
      <c r="E230" t="s">
        <v>40</v>
      </c>
      <c r="F230">
        <v>2019</v>
      </c>
      <c r="I230" s="2"/>
      <c r="J230" s="2"/>
      <c r="K230" s="2"/>
      <c r="L230" s="2"/>
      <c r="M230" s="2"/>
      <c r="N230" s="2"/>
      <c r="O230" s="2"/>
      <c r="P230" s="2"/>
      <c r="Q230" s="2"/>
      <c r="X230" s="2"/>
      <c r="AA230" s="2"/>
      <c r="AB230" s="2"/>
      <c r="AC230" s="2"/>
      <c r="AD230" s="2"/>
    </row>
    <row r="231" spans="1:30" x14ac:dyDescent="0.3">
      <c r="A231" t="s">
        <v>168</v>
      </c>
      <c r="B231" t="s">
        <v>556</v>
      </c>
      <c r="C231" t="s">
        <v>557</v>
      </c>
      <c r="D231">
        <v>3597628</v>
      </c>
      <c r="E231" t="s">
        <v>407</v>
      </c>
      <c r="F231">
        <v>2019</v>
      </c>
      <c r="I231" s="2"/>
      <c r="J231" s="2"/>
      <c r="K231" s="2"/>
      <c r="L231" s="2"/>
      <c r="M231" s="2"/>
      <c r="N231" s="2"/>
      <c r="O231" s="2"/>
      <c r="P231" s="2"/>
      <c r="Q231" s="2"/>
      <c r="X231" s="2"/>
      <c r="AA231" s="2"/>
      <c r="AB231" s="2"/>
      <c r="AC231" s="2"/>
      <c r="AD231" s="2"/>
    </row>
    <row r="232" spans="1:30" x14ac:dyDescent="0.3">
      <c r="A232" t="s">
        <v>275</v>
      </c>
      <c r="B232" t="s">
        <v>556</v>
      </c>
      <c r="C232" t="s">
        <v>558</v>
      </c>
      <c r="D232">
        <v>7916274</v>
      </c>
      <c r="E232" t="s">
        <v>407</v>
      </c>
      <c r="F232">
        <v>2019</v>
      </c>
      <c r="I232" s="2"/>
      <c r="J232" s="2"/>
      <c r="K232" s="2"/>
      <c r="L232" s="2"/>
      <c r="M232" s="2"/>
      <c r="N232" s="2"/>
      <c r="O232" s="2"/>
      <c r="P232" s="2"/>
      <c r="Q232" s="2"/>
      <c r="X232" s="2"/>
      <c r="AA232" s="2"/>
      <c r="AB232" s="2"/>
      <c r="AC232" s="2"/>
      <c r="AD232" s="2"/>
    </row>
    <row r="233" spans="1:30" x14ac:dyDescent="0.3">
      <c r="A233" t="s">
        <v>559</v>
      </c>
      <c r="B233" t="s">
        <v>559</v>
      </c>
      <c r="C233" t="s">
        <v>560</v>
      </c>
      <c r="D233">
        <v>5651221</v>
      </c>
      <c r="E233" t="s">
        <v>47</v>
      </c>
      <c r="F233">
        <v>2019</v>
      </c>
      <c r="I233" s="2"/>
      <c r="J233" s="2"/>
      <c r="K233" s="2"/>
      <c r="L233" s="2"/>
      <c r="M233" s="2"/>
      <c r="N233" s="2"/>
      <c r="O233" s="2"/>
      <c r="P233" s="2"/>
      <c r="Q233" s="2"/>
      <c r="X233" s="2"/>
      <c r="AA233" s="2"/>
      <c r="AB233" s="2"/>
      <c r="AC233" s="2"/>
      <c r="AD233" s="2"/>
    </row>
    <row r="234" spans="1:30" x14ac:dyDescent="0.3">
      <c r="A234" t="s">
        <v>561</v>
      </c>
      <c r="B234" t="s">
        <v>561</v>
      </c>
      <c r="C234" t="s">
        <v>124</v>
      </c>
      <c r="D234">
        <v>3943362</v>
      </c>
      <c r="E234" t="s">
        <v>42</v>
      </c>
      <c r="F234">
        <v>2019</v>
      </c>
      <c r="I234" s="2"/>
      <c r="J234" s="2"/>
      <c r="K234" s="2"/>
      <c r="L234" s="2"/>
      <c r="M234" s="2"/>
      <c r="N234" s="2"/>
      <c r="O234" s="2"/>
      <c r="P234" s="2"/>
      <c r="Q234" s="2"/>
      <c r="X234" s="2"/>
      <c r="AA234" s="2"/>
      <c r="AB234" s="2"/>
      <c r="AC234" s="2"/>
      <c r="AD234" s="2"/>
    </row>
    <row r="235" spans="1:30" x14ac:dyDescent="0.3">
      <c r="A235" t="s">
        <v>562</v>
      </c>
      <c r="B235" t="s">
        <v>562</v>
      </c>
      <c r="C235" t="s">
        <v>314</v>
      </c>
      <c r="D235">
        <v>3713907</v>
      </c>
      <c r="E235" t="s">
        <v>47</v>
      </c>
      <c r="F235">
        <v>2019</v>
      </c>
      <c r="I235" s="2"/>
      <c r="J235" s="2"/>
      <c r="K235" s="2"/>
      <c r="L235" s="2"/>
      <c r="M235" s="2"/>
      <c r="N235" s="2"/>
      <c r="O235" s="2"/>
      <c r="P235" s="2"/>
      <c r="Q235" s="2"/>
      <c r="X235" s="2"/>
      <c r="AA235" s="2"/>
      <c r="AB235" s="2"/>
      <c r="AC235" s="2"/>
      <c r="AD235" s="2"/>
    </row>
    <row r="236" spans="1:30" x14ac:dyDescent="0.3">
      <c r="A236" t="s">
        <v>562</v>
      </c>
      <c r="B236" t="s">
        <v>562</v>
      </c>
      <c r="C236" t="s">
        <v>563</v>
      </c>
      <c r="D236">
        <v>4007320</v>
      </c>
      <c r="E236" t="s">
        <v>38</v>
      </c>
      <c r="F236">
        <v>2019</v>
      </c>
      <c r="I236" s="2"/>
      <c r="J236" s="2"/>
      <c r="K236" s="2"/>
      <c r="L236" s="2"/>
      <c r="M236" s="2"/>
      <c r="N236" s="2"/>
      <c r="O236" s="2"/>
      <c r="P236" s="2"/>
      <c r="Q236" s="2"/>
      <c r="X236" s="2"/>
      <c r="AA236" s="2"/>
      <c r="AB236" s="2"/>
      <c r="AC236" s="2"/>
      <c r="AD236" s="2"/>
    </row>
    <row r="237" spans="1:30" x14ac:dyDescent="0.3">
      <c r="A237" t="s">
        <v>564</v>
      </c>
      <c r="B237" t="s">
        <v>564</v>
      </c>
      <c r="C237" t="s">
        <v>264</v>
      </c>
      <c r="D237">
        <v>3529182</v>
      </c>
      <c r="E237" t="s">
        <v>38</v>
      </c>
      <c r="F237">
        <v>2019</v>
      </c>
      <c r="I237" s="2"/>
      <c r="J237" s="2"/>
      <c r="K237" s="2"/>
      <c r="L237" s="2"/>
      <c r="M237" s="2"/>
      <c r="N237" s="2"/>
      <c r="O237" s="2"/>
      <c r="P237" s="2"/>
      <c r="Q237" s="2"/>
      <c r="X237" s="2"/>
      <c r="AA237" s="2"/>
      <c r="AB237" s="2"/>
      <c r="AC237" s="2"/>
      <c r="AD237" s="2"/>
    </row>
    <row r="238" spans="1:30" x14ac:dyDescent="0.3">
      <c r="A238" t="s">
        <v>564</v>
      </c>
      <c r="B238" t="s">
        <v>564</v>
      </c>
      <c r="C238" t="s">
        <v>565</v>
      </c>
      <c r="D238">
        <v>1576566</v>
      </c>
      <c r="E238" t="s">
        <v>38</v>
      </c>
      <c r="F238">
        <v>2019</v>
      </c>
      <c r="I238" s="2"/>
      <c r="J238" s="2"/>
      <c r="K238" s="2"/>
      <c r="L238" s="2"/>
      <c r="M238" s="2"/>
      <c r="N238" s="2"/>
      <c r="O238" s="2"/>
      <c r="P238" s="2"/>
      <c r="Q238" s="2"/>
      <c r="X238" s="2"/>
      <c r="AA238" s="2"/>
      <c r="AB238" s="2"/>
      <c r="AC238" s="2"/>
      <c r="AD238" s="2"/>
    </row>
    <row r="239" spans="1:30" x14ac:dyDescent="0.3">
      <c r="A239" t="s">
        <v>564</v>
      </c>
      <c r="B239" t="s">
        <v>564</v>
      </c>
      <c r="C239" t="s">
        <v>368</v>
      </c>
      <c r="D239">
        <v>7071797</v>
      </c>
      <c r="E239" t="s">
        <v>38</v>
      </c>
      <c r="F239">
        <v>2019</v>
      </c>
      <c r="I239" s="2"/>
      <c r="J239" s="2"/>
      <c r="K239" s="2"/>
      <c r="L239" s="2"/>
      <c r="M239" s="2"/>
      <c r="N239" s="2"/>
      <c r="O239" s="2"/>
      <c r="P239" s="2"/>
      <c r="Q239" s="2"/>
      <c r="X239" s="2"/>
      <c r="AA239" s="2"/>
      <c r="AB239" s="2"/>
      <c r="AC239" s="2"/>
      <c r="AD239" s="2"/>
    </row>
    <row r="240" spans="1:30" x14ac:dyDescent="0.3">
      <c r="A240" t="s">
        <v>564</v>
      </c>
      <c r="B240" t="s">
        <v>564</v>
      </c>
      <c r="C240" t="s">
        <v>265</v>
      </c>
      <c r="D240">
        <v>5638901</v>
      </c>
      <c r="E240" t="s">
        <v>38</v>
      </c>
      <c r="F240">
        <v>2019</v>
      </c>
      <c r="I240" s="2"/>
      <c r="J240" s="2"/>
      <c r="K240" s="2"/>
      <c r="L240" s="2"/>
      <c r="M240" s="2"/>
      <c r="N240" s="2"/>
      <c r="O240" s="2"/>
      <c r="P240" s="2"/>
      <c r="Q240" s="2"/>
      <c r="X240" s="2"/>
      <c r="AA240" s="2"/>
      <c r="AB240" s="2"/>
      <c r="AC240" s="2"/>
      <c r="AD240" s="2"/>
    </row>
    <row r="241" spans="1:30" x14ac:dyDescent="0.3">
      <c r="A241" t="s">
        <v>567</v>
      </c>
      <c r="B241" t="s">
        <v>567</v>
      </c>
      <c r="C241" t="s">
        <v>478</v>
      </c>
      <c r="D241">
        <v>7399132</v>
      </c>
      <c r="E241" t="s">
        <v>479</v>
      </c>
      <c r="F241">
        <v>2019</v>
      </c>
      <c r="I241" s="2"/>
      <c r="J241" s="2"/>
      <c r="K241" s="2"/>
      <c r="L241" s="2"/>
      <c r="M241" s="2"/>
      <c r="N241" s="2"/>
      <c r="O241" s="2"/>
      <c r="P241" s="2"/>
      <c r="Q241" s="2"/>
      <c r="X241" s="2"/>
      <c r="AA241" s="2"/>
      <c r="AB241" s="2"/>
      <c r="AC241" s="2"/>
      <c r="AD241" s="2"/>
    </row>
    <row r="242" spans="1:30" x14ac:dyDescent="0.3">
      <c r="A242" t="s">
        <v>567</v>
      </c>
      <c r="B242" t="s">
        <v>567</v>
      </c>
      <c r="C242" t="s">
        <v>201</v>
      </c>
      <c r="D242">
        <v>8877013</v>
      </c>
      <c r="E242" t="s">
        <v>136</v>
      </c>
      <c r="F242">
        <v>2019</v>
      </c>
      <c r="I242" s="2"/>
      <c r="J242" s="2"/>
      <c r="K242" s="2"/>
      <c r="L242" s="2"/>
      <c r="M242" s="2"/>
      <c r="N242" s="2"/>
      <c r="O242" s="2"/>
      <c r="P242" s="2"/>
      <c r="Q242" s="2"/>
      <c r="X242" s="2"/>
      <c r="AA242" s="2"/>
      <c r="AB242" s="2"/>
      <c r="AC242" s="2"/>
      <c r="AD242" s="2"/>
    </row>
    <row r="243" spans="1:30" x14ac:dyDescent="0.3">
      <c r="A243" t="s">
        <v>568</v>
      </c>
      <c r="B243" t="s">
        <v>568</v>
      </c>
      <c r="C243" t="s">
        <v>301</v>
      </c>
      <c r="D243">
        <v>4383860</v>
      </c>
      <c r="E243" t="s">
        <v>42</v>
      </c>
      <c r="F243">
        <v>2019</v>
      </c>
      <c r="I243" s="2"/>
      <c r="J243" s="2"/>
      <c r="K243" s="2"/>
      <c r="L243" s="2"/>
      <c r="M243" s="2"/>
      <c r="N243" s="2"/>
      <c r="O243" s="2"/>
      <c r="P243" s="2"/>
      <c r="Q243" s="2"/>
      <c r="X243" s="2"/>
      <c r="AA243" s="2"/>
      <c r="AB243" s="2"/>
      <c r="AC243" s="2"/>
      <c r="AD243" s="2"/>
    </row>
    <row r="244" spans="1:30" x14ac:dyDescent="0.3">
      <c r="A244" t="s">
        <v>569</v>
      </c>
      <c r="B244" t="s">
        <v>569</v>
      </c>
      <c r="C244" t="s">
        <v>92</v>
      </c>
      <c r="D244">
        <v>3135426</v>
      </c>
      <c r="E244" t="s">
        <v>44</v>
      </c>
      <c r="F244">
        <v>2019</v>
      </c>
      <c r="I244" s="2"/>
      <c r="J244" s="2"/>
      <c r="K244" s="2"/>
      <c r="L244" s="2"/>
      <c r="M244" s="2"/>
      <c r="N244" s="2"/>
      <c r="O244" s="2"/>
      <c r="P244" s="2"/>
      <c r="Q244" s="2"/>
      <c r="X244" s="2"/>
      <c r="AA244" s="2"/>
      <c r="AB244" s="2"/>
      <c r="AC244" s="2"/>
      <c r="AD244" s="2"/>
    </row>
    <row r="245" spans="1:30" x14ac:dyDescent="0.3">
      <c r="A245" t="s">
        <v>570</v>
      </c>
      <c r="B245" t="s">
        <v>571</v>
      </c>
      <c r="C245" t="s">
        <v>572</v>
      </c>
      <c r="D245">
        <v>6565086</v>
      </c>
      <c r="E245" t="s">
        <v>33</v>
      </c>
      <c r="F245">
        <v>2019</v>
      </c>
      <c r="I245" s="2"/>
      <c r="J245" s="2"/>
      <c r="K245" s="2"/>
      <c r="L245" s="2"/>
      <c r="M245" s="2"/>
      <c r="N245" s="2"/>
      <c r="O245" s="2"/>
      <c r="P245" s="2"/>
      <c r="Q245" s="2"/>
      <c r="X245" s="2"/>
      <c r="AA245" s="2"/>
      <c r="AB245" s="2"/>
      <c r="AC245" s="2"/>
      <c r="AD245" s="2"/>
    </row>
    <row r="246" spans="1:30" x14ac:dyDescent="0.3">
      <c r="A246" t="s">
        <v>570</v>
      </c>
      <c r="B246" t="s">
        <v>571</v>
      </c>
      <c r="C246" t="s">
        <v>573</v>
      </c>
      <c r="D246">
        <v>6565086</v>
      </c>
      <c r="E246" t="s">
        <v>38</v>
      </c>
      <c r="F246">
        <v>2019</v>
      </c>
      <c r="I246" s="2"/>
      <c r="J246" s="2"/>
      <c r="K246" s="2"/>
      <c r="L246" s="2"/>
      <c r="M246" s="2"/>
      <c r="N246" s="2"/>
      <c r="O246" s="2"/>
      <c r="P246" s="2"/>
      <c r="Q246" s="2"/>
      <c r="X246" s="2"/>
      <c r="AA246" s="2"/>
      <c r="AB246" s="2"/>
      <c r="AC246" s="2"/>
      <c r="AD246" s="2"/>
    </row>
    <row r="247" spans="1:30" x14ac:dyDescent="0.3">
      <c r="A247" t="s">
        <v>570</v>
      </c>
      <c r="B247" t="s">
        <v>571</v>
      </c>
      <c r="C247" t="s">
        <v>574</v>
      </c>
      <c r="D247">
        <v>6565086</v>
      </c>
      <c r="E247" t="s">
        <v>40</v>
      </c>
      <c r="F247">
        <v>2019</v>
      </c>
      <c r="I247" s="2"/>
      <c r="J247" s="2"/>
      <c r="K247" s="2"/>
      <c r="L247" s="2"/>
      <c r="M247" s="2"/>
      <c r="N247" s="2"/>
      <c r="O247" s="2"/>
      <c r="P247" s="2"/>
      <c r="Q247" s="2"/>
      <c r="X247" s="2"/>
      <c r="AA247" s="2"/>
      <c r="AB247" s="2"/>
      <c r="AC247" s="2"/>
      <c r="AD247" s="2"/>
    </row>
    <row r="248" spans="1:30" x14ac:dyDescent="0.3">
      <c r="A248" t="s">
        <v>570</v>
      </c>
      <c r="B248" t="s">
        <v>571</v>
      </c>
      <c r="C248" t="s">
        <v>575</v>
      </c>
      <c r="D248">
        <v>6565086</v>
      </c>
      <c r="E248" t="s">
        <v>42</v>
      </c>
      <c r="F248">
        <v>2019</v>
      </c>
      <c r="I248" s="2"/>
      <c r="J248" s="2"/>
      <c r="K248" s="2"/>
      <c r="L248" s="2"/>
      <c r="M248" s="2"/>
      <c r="N248" s="2"/>
      <c r="O248" s="2"/>
      <c r="P248" s="2"/>
      <c r="Q248" s="2"/>
      <c r="X248" s="2"/>
      <c r="AA248" s="2"/>
      <c r="AB248" s="2"/>
      <c r="AC248" s="2"/>
      <c r="AD248" s="2"/>
    </row>
    <row r="249" spans="1:30" x14ac:dyDescent="0.3">
      <c r="A249" t="s">
        <v>570</v>
      </c>
      <c r="B249" t="s">
        <v>571</v>
      </c>
      <c r="C249" t="s">
        <v>231</v>
      </c>
      <c r="D249">
        <v>6565086</v>
      </c>
      <c r="E249" t="s">
        <v>44</v>
      </c>
      <c r="F249">
        <v>2019</v>
      </c>
      <c r="I249" s="2"/>
      <c r="J249" s="2"/>
      <c r="K249" s="2"/>
      <c r="L249" s="2"/>
      <c r="M249" s="2"/>
      <c r="N249" s="2"/>
      <c r="O249" s="2"/>
      <c r="P249" s="2"/>
      <c r="Q249" s="2"/>
      <c r="X249" s="2"/>
      <c r="AA249" s="2"/>
      <c r="AB249" s="2"/>
      <c r="AC249" s="2"/>
      <c r="AD249" s="2"/>
    </row>
    <row r="250" spans="1:30" x14ac:dyDescent="0.3">
      <c r="A250" t="s">
        <v>570</v>
      </c>
      <c r="B250" t="s">
        <v>571</v>
      </c>
      <c r="C250" t="s">
        <v>576</v>
      </c>
      <c r="D250">
        <v>6630553</v>
      </c>
      <c r="E250" t="s">
        <v>38</v>
      </c>
      <c r="F250">
        <v>2019</v>
      </c>
      <c r="I250" s="2"/>
      <c r="J250" s="2"/>
      <c r="K250" s="2"/>
      <c r="L250" s="2"/>
      <c r="M250" s="2"/>
      <c r="N250" s="2"/>
      <c r="O250" s="2"/>
      <c r="P250" s="2"/>
      <c r="Q250" s="2"/>
      <c r="X250" s="2"/>
      <c r="AA250" s="2"/>
      <c r="AB250" s="2"/>
      <c r="AC250" s="2"/>
      <c r="AD250" s="2"/>
    </row>
    <row r="251" spans="1:30" x14ac:dyDescent="0.3">
      <c r="A251" t="s">
        <v>577</v>
      </c>
      <c r="B251" t="s">
        <v>577</v>
      </c>
      <c r="C251" t="s">
        <v>578</v>
      </c>
      <c r="D251">
        <v>3346325</v>
      </c>
      <c r="E251" t="s">
        <v>47</v>
      </c>
      <c r="F251">
        <v>2019</v>
      </c>
      <c r="I251" s="2"/>
      <c r="J251" s="2"/>
      <c r="K251" s="2"/>
      <c r="L251" s="2"/>
      <c r="M251" s="2"/>
      <c r="N251" s="2"/>
      <c r="O251" s="2"/>
      <c r="P251" s="2"/>
      <c r="Q251" s="2"/>
      <c r="X251" s="2"/>
      <c r="AA251" s="2"/>
      <c r="AB251" s="2"/>
      <c r="AC251" s="2"/>
      <c r="AD251" s="2"/>
    </row>
    <row r="252" spans="1:30" x14ac:dyDescent="0.3">
      <c r="A252" t="s">
        <v>580</v>
      </c>
      <c r="B252" t="s">
        <v>581</v>
      </c>
      <c r="C252" t="s">
        <v>582</v>
      </c>
      <c r="D252">
        <v>5002625</v>
      </c>
      <c r="E252" t="s">
        <v>47</v>
      </c>
      <c r="F252">
        <v>2019</v>
      </c>
      <c r="I252" s="2"/>
      <c r="J252" s="2"/>
      <c r="K252" s="2"/>
      <c r="L252" s="2"/>
      <c r="M252" s="2"/>
      <c r="N252" s="2"/>
      <c r="O252" s="2"/>
      <c r="P252" s="2"/>
      <c r="Q252" s="2"/>
      <c r="X252" s="2"/>
      <c r="AA252" s="2"/>
      <c r="AB252" s="2"/>
      <c r="AC252" s="2"/>
      <c r="AD252" s="2"/>
    </row>
    <row r="253" spans="1:30" x14ac:dyDescent="0.3">
      <c r="A253" t="s">
        <v>584</v>
      </c>
      <c r="B253" t="s">
        <v>585</v>
      </c>
      <c r="C253" t="s">
        <v>475</v>
      </c>
      <c r="D253">
        <v>1647194</v>
      </c>
      <c r="E253" t="s">
        <v>207</v>
      </c>
      <c r="F253">
        <v>2019</v>
      </c>
      <c r="I253" s="2"/>
      <c r="J253" s="2"/>
      <c r="K253" s="2"/>
      <c r="L253" s="2"/>
      <c r="M253" s="2"/>
      <c r="N253" s="2"/>
      <c r="O253" s="2"/>
      <c r="P253" s="2"/>
      <c r="Q253" s="2"/>
      <c r="X253" s="2"/>
      <c r="AA253" s="2"/>
      <c r="AB253" s="2"/>
      <c r="AC253" s="2"/>
      <c r="AD253" s="2"/>
    </row>
    <row r="254" spans="1:30" x14ac:dyDescent="0.3">
      <c r="A254" t="s">
        <v>168</v>
      </c>
      <c r="B254" t="s">
        <v>390</v>
      </c>
      <c r="C254" t="s">
        <v>586</v>
      </c>
      <c r="D254">
        <v>7259548</v>
      </c>
      <c r="E254" t="s">
        <v>33</v>
      </c>
      <c r="F254">
        <v>2019</v>
      </c>
      <c r="I254" s="2"/>
      <c r="J254" s="2"/>
      <c r="K254" s="2"/>
      <c r="L254" s="2"/>
      <c r="M254" s="2"/>
      <c r="N254" s="2"/>
      <c r="O254" s="2"/>
      <c r="P254" s="2"/>
      <c r="Q254" s="2"/>
      <c r="X254" s="2"/>
      <c r="AA254" s="2"/>
      <c r="AB254" s="2"/>
      <c r="AC254" s="2"/>
      <c r="AD254" s="2"/>
    </row>
    <row r="255" spans="1:30" x14ac:dyDescent="0.3">
      <c r="A255" t="s">
        <v>587</v>
      </c>
      <c r="B255" t="s">
        <v>587</v>
      </c>
      <c r="C255" t="s">
        <v>122</v>
      </c>
      <c r="D255">
        <v>8508078</v>
      </c>
      <c r="E255" t="s">
        <v>33</v>
      </c>
      <c r="F255">
        <v>2019</v>
      </c>
      <c r="I255" s="2"/>
      <c r="J255" s="2"/>
      <c r="K255" s="2"/>
      <c r="L255" s="2"/>
      <c r="M255" s="2"/>
      <c r="N255" s="2"/>
      <c r="O255" s="2"/>
      <c r="P255" s="2"/>
      <c r="Q255" s="2"/>
      <c r="X255" s="2"/>
      <c r="AA255" s="2"/>
      <c r="AB255" s="2"/>
      <c r="AC255" s="2"/>
      <c r="AD255" s="2"/>
    </row>
    <row r="256" spans="1:30" x14ac:dyDescent="0.3">
      <c r="A256" t="s">
        <v>588</v>
      </c>
      <c r="B256" t="s">
        <v>502</v>
      </c>
      <c r="C256" t="s">
        <v>589</v>
      </c>
      <c r="D256">
        <v>8504548</v>
      </c>
      <c r="E256" t="s">
        <v>42</v>
      </c>
      <c r="F256">
        <v>2019</v>
      </c>
      <c r="I256" s="2"/>
      <c r="J256" s="2"/>
      <c r="K256" s="2"/>
      <c r="L256" s="2"/>
      <c r="M256" s="2"/>
      <c r="N256" s="2"/>
      <c r="O256" s="2"/>
      <c r="P256" s="2"/>
      <c r="Q256" s="2"/>
      <c r="X256" s="2"/>
      <c r="AA256" s="2"/>
      <c r="AB256" s="2"/>
      <c r="AC256" s="2"/>
      <c r="AD256" s="2"/>
    </row>
    <row r="257" spans="1:30" x14ac:dyDescent="0.3">
      <c r="A257" t="s">
        <v>590</v>
      </c>
      <c r="B257" t="s">
        <v>371</v>
      </c>
      <c r="C257" t="s">
        <v>591</v>
      </c>
      <c r="D257">
        <v>3736692</v>
      </c>
      <c r="E257" t="s">
        <v>38</v>
      </c>
      <c r="F257">
        <v>2019</v>
      </c>
      <c r="I257" s="2"/>
      <c r="J257" s="2"/>
      <c r="K257" s="2"/>
      <c r="L257" s="2"/>
      <c r="M257" s="2"/>
      <c r="N257" s="2"/>
      <c r="O257" s="2"/>
      <c r="P257" s="2"/>
      <c r="Q257" s="2"/>
      <c r="X257" s="2"/>
      <c r="AA257" s="2"/>
      <c r="AB257" s="2"/>
      <c r="AC257" s="2"/>
      <c r="AD257" s="2"/>
    </row>
    <row r="258" spans="1:30" x14ac:dyDescent="0.3">
      <c r="A258" t="s">
        <v>592</v>
      </c>
      <c r="B258" t="s">
        <v>593</v>
      </c>
      <c r="C258" t="s">
        <v>594</v>
      </c>
      <c r="D258">
        <v>8098643</v>
      </c>
      <c r="E258" t="s">
        <v>44</v>
      </c>
      <c r="F258">
        <v>2019</v>
      </c>
      <c r="I258" s="2">
        <v>0</v>
      </c>
      <c r="J258" s="2"/>
      <c r="K258" s="2"/>
      <c r="L258" s="2"/>
      <c r="M258" s="2"/>
      <c r="N258" s="2"/>
      <c r="O258" s="2"/>
      <c r="P258" s="2"/>
      <c r="Q258" s="2"/>
      <c r="X258" s="2"/>
      <c r="AA258" s="2"/>
      <c r="AB258" s="2"/>
      <c r="AC258" s="2">
        <v>0</v>
      </c>
      <c r="AD258" s="2"/>
    </row>
    <row r="259" spans="1:30" x14ac:dyDescent="0.3">
      <c r="A259" t="s">
        <v>596</v>
      </c>
      <c r="B259" t="s">
        <v>597</v>
      </c>
      <c r="C259" t="s">
        <v>598</v>
      </c>
      <c r="D259">
        <v>2438469</v>
      </c>
      <c r="E259" t="s">
        <v>44</v>
      </c>
      <c r="F259">
        <v>2019</v>
      </c>
      <c r="I259" s="2"/>
      <c r="J259" s="2"/>
      <c r="K259" s="2"/>
      <c r="L259" s="2"/>
      <c r="M259" s="2"/>
      <c r="N259" s="2"/>
      <c r="O259" s="2"/>
      <c r="P259" s="2"/>
      <c r="Q259" s="2"/>
      <c r="X259" s="2"/>
      <c r="AA259" s="2"/>
      <c r="AB259" s="2"/>
      <c r="AC259" s="2"/>
      <c r="AD259" s="2"/>
    </row>
    <row r="260" spans="1:30" x14ac:dyDescent="0.3">
      <c r="A260" t="s">
        <v>599</v>
      </c>
      <c r="B260" t="s">
        <v>393</v>
      </c>
      <c r="C260" t="s">
        <v>600</v>
      </c>
      <c r="D260">
        <v>1696009</v>
      </c>
      <c r="E260" t="s">
        <v>120</v>
      </c>
      <c r="F260">
        <v>2019</v>
      </c>
      <c r="I260" s="2"/>
      <c r="J260" s="2"/>
      <c r="K260" s="2"/>
      <c r="L260" s="2"/>
      <c r="M260" s="2"/>
      <c r="N260" s="2"/>
      <c r="O260" s="2"/>
      <c r="P260" s="2"/>
      <c r="Q260" s="2"/>
      <c r="X260" s="2"/>
      <c r="AA260" s="2"/>
      <c r="AB260" s="2"/>
      <c r="AC260" s="2"/>
      <c r="AD260" s="2"/>
    </row>
    <row r="261" spans="1:30" x14ac:dyDescent="0.3">
      <c r="A261" t="s">
        <v>601</v>
      </c>
      <c r="B261" t="s">
        <v>601</v>
      </c>
      <c r="C261" t="s">
        <v>602</v>
      </c>
      <c r="D261">
        <v>9583114</v>
      </c>
      <c r="E261" t="s">
        <v>603</v>
      </c>
      <c r="F261">
        <v>2019</v>
      </c>
      <c r="I261" s="2"/>
      <c r="J261" s="2"/>
      <c r="K261" s="2"/>
      <c r="L261" s="2"/>
      <c r="M261" s="2"/>
      <c r="N261" s="2"/>
      <c r="O261" s="2"/>
      <c r="P261" s="2"/>
      <c r="Q261" s="2"/>
      <c r="T261">
        <v>0</v>
      </c>
      <c r="U261">
        <v>0</v>
      </c>
      <c r="V261">
        <v>0</v>
      </c>
      <c r="X261" s="2"/>
      <c r="AA261" s="2"/>
      <c r="AB261" s="2"/>
      <c r="AC261" s="2"/>
      <c r="AD261" s="2"/>
    </row>
    <row r="262" spans="1:30" x14ac:dyDescent="0.3">
      <c r="A262" t="s">
        <v>604</v>
      </c>
      <c r="B262" t="s">
        <v>155</v>
      </c>
      <c r="C262" t="s">
        <v>304</v>
      </c>
      <c r="D262">
        <v>1806042</v>
      </c>
      <c r="E262" t="s">
        <v>157</v>
      </c>
      <c r="F262">
        <v>2019</v>
      </c>
      <c r="I262" s="2"/>
      <c r="J262" s="2"/>
      <c r="K262" s="2"/>
      <c r="L262" s="2"/>
      <c r="M262" s="2"/>
      <c r="N262" s="2"/>
      <c r="O262" s="2"/>
      <c r="P262" s="2"/>
      <c r="Q262" s="2"/>
      <c r="X262" s="2"/>
      <c r="AA262" s="2"/>
      <c r="AB262" s="2"/>
      <c r="AC262" s="2"/>
      <c r="AD262" s="2"/>
    </row>
    <row r="263" spans="1:30" x14ac:dyDescent="0.3">
      <c r="A263" t="s">
        <v>605</v>
      </c>
      <c r="B263" t="s">
        <v>606</v>
      </c>
      <c r="C263" t="s">
        <v>432</v>
      </c>
      <c r="D263">
        <v>6152074</v>
      </c>
      <c r="E263" t="s">
        <v>44</v>
      </c>
      <c r="F263">
        <v>2019</v>
      </c>
      <c r="I263" s="2"/>
      <c r="J263" s="2"/>
      <c r="K263" s="2"/>
      <c r="L263" s="2"/>
      <c r="M263" s="2"/>
      <c r="N263" s="2"/>
      <c r="O263" s="2"/>
      <c r="P263" s="2"/>
      <c r="Q263" s="2"/>
      <c r="X263" s="2"/>
      <c r="AA263" s="2"/>
      <c r="AB263" s="2"/>
      <c r="AC263" s="2"/>
      <c r="AD263" s="2"/>
    </row>
    <row r="264" spans="1:30" x14ac:dyDescent="0.3">
      <c r="A264" t="s">
        <v>608</v>
      </c>
      <c r="B264" t="s">
        <v>609</v>
      </c>
      <c r="C264" t="s">
        <v>610</v>
      </c>
      <c r="D264">
        <v>3523407</v>
      </c>
      <c r="E264" t="s">
        <v>47</v>
      </c>
      <c r="F264">
        <v>2019</v>
      </c>
      <c r="I264" s="2"/>
      <c r="J264" s="2"/>
      <c r="K264" s="2"/>
      <c r="L264" s="2"/>
      <c r="M264" s="2"/>
      <c r="N264" s="2"/>
      <c r="O264" s="2"/>
      <c r="P264" s="2"/>
      <c r="Q264" s="2"/>
      <c r="X264" s="2"/>
      <c r="AA264" s="2"/>
      <c r="AB264" s="2"/>
      <c r="AC264" s="2"/>
      <c r="AD264" s="2"/>
    </row>
    <row r="265" spans="1:30" x14ac:dyDescent="0.3">
      <c r="A265" t="s">
        <v>202</v>
      </c>
      <c r="B265" t="s">
        <v>202</v>
      </c>
      <c r="C265" t="s">
        <v>611</v>
      </c>
      <c r="D265">
        <v>1642854</v>
      </c>
      <c r="E265" t="s">
        <v>44</v>
      </c>
      <c r="F265">
        <v>2019</v>
      </c>
      <c r="I265" s="2"/>
      <c r="J265" s="2"/>
      <c r="K265" s="2"/>
      <c r="L265" s="2"/>
      <c r="M265" s="2"/>
      <c r="N265" s="2"/>
      <c r="O265" s="2"/>
      <c r="P265" s="2"/>
      <c r="Q265" s="2"/>
      <c r="X265" s="2"/>
      <c r="AA265" s="2"/>
      <c r="AB265" s="2"/>
      <c r="AC265" s="2"/>
      <c r="AD265" s="2"/>
    </row>
    <row r="266" spans="1:30" x14ac:dyDescent="0.3">
      <c r="A266" t="s">
        <v>612</v>
      </c>
      <c r="B266" t="s">
        <v>146</v>
      </c>
      <c r="C266" t="s">
        <v>497</v>
      </c>
      <c r="D266">
        <v>6698987</v>
      </c>
      <c r="E266" t="s">
        <v>40</v>
      </c>
      <c r="F266">
        <v>2019</v>
      </c>
      <c r="I266" s="2"/>
      <c r="J266" s="2"/>
      <c r="K266" s="2"/>
      <c r="L266" s="2"/>
      <c r="M266" s="2"/>
      <c r="N266" s="2"/>
      <c r="O266" s="2"/>
      <c r="P266" s="2"/>
      <c r="Q266" s="2"/>
      <c r="X266" s="2"/>
      <c r="AA266" s="2"/>
      <c r="AB266" s="2"/>
      <c r="AC266" s="2"/>
      <c r="AD266" s="2"/>
    </row>
    <row r="267" spans="1:30" x14ac:dyDescent="0.3">
      <c r="A267" t="s">
        <v>613</v>
      </c>
      <c r="B267" t="s">
        <v>614</v>
      </c>
      <c r="C267" t="s">
        <v>615</v>
      </c>
      <c r="D267">
        <v>9608144</v>
      </c>
      <c r="E267" t="s">
        <v>38</v>
      </c>
      <c r="F267">
        <v>2019</v>
      </c>
      <c r="I267" s="2"/>
      <c r="J267" s="2"/>
      <c r="K267" s="2"/>
      <c r="L267" s="2"/>
      <c r="M267" s="2"/>
      <c r="N267" s="2"/>
      <c r="O267" s="2"/>
      <c r="P267" s="2"/>
      <c r="Q267" s="2"/>
      <c r="X267" s="2"/>
      <c r="AA267" s="2"/>
      <c r="AB267" s="2"/>
      <c r="AC267" s="2"/>
      <c r="AD267" s="2"/>
    </row>
    <row r="268" spans="1:30" x14ac:dyDescent="0.3">
      <c r="A268" t="s">
        <v>168</v>
      </c>
      <c r="B268" t="s">
        <v>617</v>
      </c>
      <c r="C268" t="s">
        <v>64</v>
      </c>
      <c r="D268">
        <v>1686476</v>
      </c>
      <c r="E268" t="s">
        <v>38</v>
      </c>
      <c r="F268">
        <v>2019</v>
      </c>
      <c r="I268" s="2"/>
      <c r="J268" s="2"/>
      <c r="K268" s="2"/>
      <c r="L268" s="2"/>
      <c r="M268" s="2"/>
      <c r="N268" s="2"/>
      <c r="O268" s="2"/>
      <c r="P268" s="2"/>
      <c r="Q268" s="2"/>
      <c r="X268" s="2"/>
      <c r="AA268" s="2"/>
      <c r="AB268" s="2"/>
      <c r="AC268" s="2"/>
      <c r="AD268" s="2"/>
    </row>
    <row r="269" spans="1:30" x14ac:dyDescent="0.3">
      <c r="A269" t="s">
        <v>618</v>
      </c>
      <c r="B269" t="s">
        <v>617</v>
      </c>
      <c r="C269" t="s">
        <v>619</v>
      </c>
      <c r="D269">
        <v>9577077</v>
      </c>
      <c r="E269" t="s">
        <v>224</v>
      </c>
      <c r="F269">
        <v>2019</v>
      </c>
      <c r="I269" s="2"/>
      <c r="J269" s="2"/>
      <c r="K269" s="2"/>
      <c r="L269" s="2"/>
      <c r="M269" s="2"/>
      <c r="N269" s="2"/>
      <c r="O269" s="2"/>
      <c r="P269" s="2"/>
      <c r="Q269" s="2"/>
      <c r="X269" s="2"/>
      <c r="AA269" s="2"/>
      <c r="AB269" s="2"/>
      <c r="AC269" s="2"/>
      <c r="AD269" s="2"/>
    </row>
    <row r="270" spans="1:30" x14ac:dyDescent="0.3">
      <c r="A270" t="s">
        <v>618</v>
      </c>
      <c r="B270" t="s">
        <v>617</v>
      </c>
      <c r="C270" t="s">
        <v>620</v>
      </c>
      <c r="D270">
        <v>9577077</v>
      </c>
      <c r="E270" t="s">
        <v>38</v>
      </c>
      <c r="F270">
        <v>2019</v>
      </c>
      <c r="I270" s="2"/>
      <c r="J270" s="2"/>
      <c r="K270" s="2"/>
      <c r="L270" s="2"/>
      <c r="M270" s="2"/>
      <c r="N270" s="2"/>
      <c r="O270" s="2"/>
      <c r="P270" s="2"/>
      <c r="Q270" s="2"/>
      <c r="X270" s="2"/>
      <c r="AA270" s="2"/>
      <c r="AB270" s="2"/>
      <c r="AC270" s="2"/>
      <c r="AD270" s="2"/>
    </row>
    <row r="271" spans="1:30" x14ac:dyDescent="0.3">
      <c r="A271" t="s">
        <v>618</v>
      </c>
      <c r="B271" t="s">
        <v>617</v>
      </c>
      <c r="C271" t="s">
        <v>621</v>
      </c>
      <c r="D271">
        <v>9577077</v>
      </c>
      <c r="E271" t="s">
        <v>44</v>
      </c>
      <c r="F271">
        <v>2019</v>
      </c>
      <c r="I271" s="2"/>
      <c r="J271" s="2"/>
      <c r="K271" s="2"/>
      <c r="L271" s="2"/>
      <c r="M271" s="2"/>
      <c r="N271" s="2"/>
      <c r="O271" s="2"/>
      <c r="P271" s="2"/>
      <c r="Q271" s="2"/>
      <c r="X271" s="2"/>
      <c r="AA271" s="2"/>
      <c r="AB271" s="2"/>
      <c r="AC271" s="2"/>
      <c r="AD271" s="2"/>
    </row>
    <row r="272" spans="1:30" x14ac:dyDescent="0.3">
      <c r="A272" t="s">
        <v>622</v>
      </c>
      <c r="B272" t="s">
        <v>623</v>
      </c>
      <c r="C272" t="s">
        <v>624</v>
      </c>
      <c r="D272">
        <v>2333254</v>
      </c>
      <c r="E272" t="s">
        <v>176</v>
      </c>
      <c r="F272">
        <v>2019</v>
      </c>
      <c r="I272" s="2"/>
      <c r="J272" s="2"/>
      <c r="K272" s="2"/>
      <c r="L272" s="2"/>
      <c r="M272" s="2"/>
      <c r="N272" s="2"/>
      <c r="O272" s="2"/>
      <c r="P272" s="2"/>
      <c r="Q272" s="2"/>
      <c r="X272" s="2"/>
      <c r="AA272" s="2"/>
      <c r="AB272" s="2"/>
      <c r="AC272" s="2"/>
      <c r="AD272" s="2"/>
    </row>
    <row r="273" spans="1:30" x14ac:dyDescent="0.3">
      <c r="A273" t="s">
        <v>626</v>
      </c>
      <c r="B273" t="s">
        <v>606</v>
      </c>
      <c r="C273" t="s">
        <v>627</v>
      </c>
      <c r="D273">
        <v>3673053</v>
      </c>
      <c r="E273" t="s">
        <v>44</v>
      </c>
      <c r="F273">
        <v>2019</v>
      </c>
      <c r="I273" s="2"/>
      <c r="J273" s="2"/>
      <c r="K273" s="2"/>
      <c r="L273" s="2"/>
      <c r="M273" s="2"/>
      <c r="N273" s="2"/>
      <c r="O273" s="2"/>
      <c r="P273" s="2"/>
      <c r="Q273" s="2"/>
      <c r="X273" s="2"/>
      <c r="AA273" s="2"/>
      <c r="AB273" s="2"/>
      <c r="AC273" s="2"/>
      <c r="AD273" s="2"/>
    </row>
    <row r="274" spans="1:30" x14ac:dyDescent="0.3">
      <c r="A274" t="s">
        <v>588</v>
      </c>
      <c r="B274" t="s">
        <v>504</v>
      </c>
      <c r="C274" t="s">
        <v>629</v>
      </c>
      <c r="D274">
        <v>6514817</v>
      </c>
      <c r="E274" t="s">
        <v>33</v>
      </c>
      <c r="F274">
        <v>2019</v>
      </c>
      <c r="I274" s="2"/>
      <c r="J274" s="2"/>
      <c r="K274" s="2"/>
      <c r="L274" s="2"/>
      <c r="M274" s="2"/>
      <c r="N274" s="2"/>
      <c r="O274" s="2"/>
      <c r="P274" s="2"/>
      <c r="Q274" s="2"/>
      <c r="X274" s="2"/>
      <c r="AA274" s="2"/>
      <c r="AB274" s="2"/>
      <c r="AC274" s="2"/>
      <c r="AD274" s="2"/>
    </row>
    <row r="275" spans="1:30" x14ac:dyDescent="0.3">
      <c r="A275" t="s">
        <v>588</v>
      </c>
      <c r="B275" t="s">
        <v>504</v>
      </c>
      <c r="C275" t="s">
        <v>630</v>
      </c>
      <c r="D275">
        <v>6514817</v>
      </c>
      <c r="E275" t="s">
        <v>33</v>
      </c>
      <c r="F275">
        <v>2019</v>
      </c>
      <c r="I275" s="2"/>
      <c r="J275" s="2"/>
      <c r="K275" s="2"/>
      <c r="L275" s="2"/>
      <c r="M275" s="2"/>
      <c r="N275" s="2"/>
      <c r="O275" s="2"/>
      <c r="P275" s="2"/>
      <c r="Q275" s="2"/>
      <c r="X275" s="2"/>
      <c r="AA275" s="2"/>
      <c r="AB275" s="2"/>
      <c r="AC275" s="2"/>
      <c r="AD275" s="2"/>
    </row>
    <row r="276" spans="1:30" x14ac:dyDescent="0.3">
      <c r="A276" t="s">
        <v>588</v>
      </c>
      <c r="B276" t="s">
        <v>504</v>
      </c>
      <c r="C276" t="s">
        <v>563</v>
      </c>
      <c r="D276">
        <v>6514817</v>
      </c>
      <c r="E276" t="s">
        <v>38</v>
      </c>
      <c r="F276">
        <v>2019</v>
      </c>
      <c r="I276" s="2"/>
      <c r="J276" s="2"/>
      <c r="K276" s="2"/>
      <c r="L276" s="2"/>
      <c r="M276" s="2"/>
      <c r="N276" s="2"/>
      <c r="O276" s="2"/>
      <c r="P276" s="2"/>
      <c r="Q276" s="2"/>
      <c r="X276" s="2"/>
      <c r="AA276" s="2"/>
      <c r="AB276" s="2"/>
      <c r="AC276" s="2"/>
      <c r="AD276" s="2"/>
    </row>
    <row r="277" spans="1:30" x14ac:dyDescent="0.3">
      <c r="A277" t="s">
        <v>631</v>
      </c>
      <c r="B277" t="s">
        <v>614</v>
      </c>
      <c r="C277" t="s">
        <v>632</v>
      </c>
      <c r="D277">
        <v>8365172</v>
      </c>
      <c r="E277" t="s">
        <v>38</v>
      </c>
      <c r="F277">
        <v>2019</v>
      </c>
      <c r="I277" s="2"/>
      <c r="J277" s="2"/>
      <c r="K277" s="2"/>
      <c r="L277" s="2"/>
      <c r="M277" s="2"/>
      <c r="N277" s="2"/>
      <c r="O277" s="2"/>
      <c r="P277" s="2"/>
      <c r="Q277" s="2"/>
      <c r="X277" s="2"/>
      <c r="AA277" s="2"/>
      <c r="AB277" s="2"/>
      <c r="AC277" s="2"/>
      <c r="AD277" s="2"/>
    </row>
    <row r="278" spans="1:30" x14ac:dyDescent="0.3">
      <c r="A278" t="s">
        <v>466</v>
      </c>
      <c r="B278" t="s">
        <v>581</v>
      </c>
      <c r="C278" t="s">
        <v>633</v>
      </c>
      <c r="D278">
        <v>8535980</v>
      </c>
      <c r="E278" t="s">
        <v>47</v>
      </c>
      <c r="F278">
        <v>2019</v>
      </c>
      <c r="I278" s="2"/>
      <c r="J278" s="2"/>
      <c r="K278" s="2"/>
      <c r="L278" s="2"/>
      <c r="M278" s="2"/>
      <c r="N278" s="2"/>
      <c r="O278" s="2"/>
      <c r="P278" s="2"/>
      <c r="Q278" s="2"/>
      <c r="X278" s="2"/>
      <c r="AA278" s="2"/>
      <c r="AB278" s="2"/>
      <c r="AC278" s="2"/>
      <c r="AD278" s="2"/>
    </row>
    <row r="279" spans="1:30" x14ac:dyDescent="0.3">
      <c r="A279" t="s">
        <v>635</v>
      </c>
      <c r="B279" t="s">
        <v>606</v>
      </c>
      <c r="C279" t="s">
        <v>636</v>
      </c>
      <c r="D279">
        <v>9767213</v>
      </c>
      <c r="E279" t="s">
        <v>44</v>
      </c>
      <c r="F279">
        <v>2019</v>
      </c>
      <c r="I279" s="2"/>
      <c r="J279" s="2"/>
      <c r="K279" s="2"/>
      <c r="L279" s="2"/>
      <c r="M279" s="2"/>
      <c r="N279" s="2"/>
      <c r="O279" s="2"/>
      <c r="P279" s="2"/>
      <c r="Q279" s="2"/>
      <c r="X279" s="2"/>
      <c r="AA279" s="2"/>
      <c r="AB279" s="2"/>
      <c r="AC279" s="2"/>
      <c r="AD279" s="2"/>
    </row>
    <row r="280" spans="1:30" x14ac:dyDescent="0.3">
      <c r="A280" t="s">
        <v>638</v>
      </c>
      <c r="B280" t="s">
        <v>222</v>
      </c>
      <c r="C280" t="s">
        <v>639</v>
      </c>
      <c r="D280">
        <v>7381195</v>
      </c>
      <c r="E280" t="s">
        <v>224</v>
      </c>
      <c r="F280">
        <v>2019</v>
      </c>
      <c r="I280" s="2"/>
      <c r="J280" s="2"/>
      <c r="K280" s="2"/>
      <c r="L280" s="2"/>
      <c r="M280" s="2"/>
      <c r="N280" s="2"/>
      <c r="O280" s="2"/>
      <c r="P280" s="2"/>
      <c r="Q280" s="2"/>
      <c r="X280" s="2"/>
      <c r="AA280" s="2"/>
      <c r="AB280" s="2"/>
      <c r="AC280" s="2"/>
      <c r="AD280" s="2"/>
    </row>
    <row r="281" spans="1:30" x14ac:dyDescent="0.3">
      <c r="A281" t="s">
        <v>642</v>
      </c>
      <c r="B281" t="s">
        <v>643</v>
      </c>
      <c r="C281" t="s">
        <v>644</v>
      </c>
      <c r="D281">
        <v>2390992</v>
      </c>
      <c r="E281" t="s">
        <v>120</v>
      </c>
      <c r="F281">
        <v>2019</v>
      </c>
      <c r="I281" s="2"/>
      <c r="J281" s="2"/>
      <c r="K281" s="2"/>
      <c r="L281" s="2"/>
      <c r="M281" s="2"/>
      <c r="N281" s="2"/>
      <c r="O281" s="2"/>
      <c r="P281" s="2"/>
      <c r="Q281" s="2"/>
      <c r="X281" s="2"/>
      <c r="AA281" s="2"/>
      <c r="AB281" s="2"/>
      <c r="AC281" s="2"/>
      <c r="AD281" s="2"/>
    </row>
    <row r="282" spans="1:30" x14ac:dyDescent="0.3">
      <c r="A282" t="s">
        <v>322</v>
      </c>
      <c r="B282" t="s">
        <v>645</v>
      </c>
      <c r="C282" t="s">
        <v>324</v>
      </c>
      <c r="D282">
        <v>8615860</v>
      </c>
      <c r="E282" t="s">
        <v>42</v>
      </c>
      <c r="F282">
        <v>2019</v>
      </c>
      <c r="I282" s="2"/>
      <c r="J282" s="2"/>
      <c r="K282" s="2"/>
      <c r="L282" s="2"/>
      <c r="M282" s="2"/>
      <c r="N282" s="2"/>
      <c r="O282" s="2"/>
      <c r="P282" s="2"/>
      <c r="Q282" s="2"/>
      <c r="X282" s="2"/>
      <c r="AA282" s="2"/>
      <c r="AB282" s="2"/>
      <c r="AC282" s="2"/>
      <c r="AD282" s="2"/>
    </row>
    <row r="283" spans="1:30" x14ac:dyDescent="0.3">
      <c r="A283" t="s">
        <v>481</v>
      </c>
      <c r="B283" t="s">
        <v>481</v>
      </c>
      <c r="C283" t="s">
        <v>646</v>
      </c>
      <c r="D283">
        <v>5945407</v>
      </c>
      <c r="E283" t="s">
        <v>157</v>
      </c>
      <c r="F283">
        <v>2019</v>
      </c>
      <c r="I283" s="2"/>
      <c r="J283" s="2"/>
      <c r="K283" s="2"/>
      <c r="L283" s="2"/>
      <c r="M283" s="2"/>
      <c r="N283" s="2"/>
      <c r="O283" s="2"/>
      <c r="P283" s="2"/>
      <c r="Q283" s="2"/>
      <c r="X283" s="2"/>
      <c r="AA283" s="2"/>
      <c r="AB283" s="2"/>
      <c r="AC283" s="2"/>
      <c r="AD283" s="2"/>
    </row>
    <row r="284" spans="1:30" x14ac:dyDescent="0.3">
      <c r="A284" t="s">
        <v>647</v>
      </c>
      <c r="B284" t="s">
        <v>502</v>
      </c>
      <c r="C284" t="s">
        <v>538</v>
      </c>
      <c r="D284">
        <v>6163071</v>
      </c>
      <c r="E284" t="s">
        <v>120</v>
      </c>
      <c r="F284">
        <v>2019</v>
      </c>
      <c r="I284" s="2"/>
      <c r="J284" s="2"/>
      <c r="K284" s="2"/>
      <c r="L284" s="2"/>
      <c r="M284" s="2"/>
      <c r="N284" s="2"/>
      <c r="O284" s="2"/>
      <c r="P284" s="2"/>
      <c r="Q284" s="2"/>
      <c r="X284" s="2"/>
      <c r="AA284" s="2"/>
      <c r="AB284" s="2"/>
      <c r="AC284" s="2"/>
      <c r="AD284" s="2"/>
    </row>
    <row r="285" spans="1:30" x14ac:dyDescent="0.3">
      <c r="A285" t="s">
        <v>588</v>
      </c>
      <c r="B285" t="s">
        <v>514</v>
      </c>
      <c r="C285" t="s">
        <v>648</v>
      </c>
      <c r="D285">
        <v>5703553</v>
      </c>
      <c r="E285" t="s">
        <v>44</v>
      </c>
      <c r="F285">
        <v>2019</v>
      </c>
      <c r="I285" s="2"/>
      <c r="J285" s="2"/>
      <c r="K285" s="2"/>
      <c r="L285" s="2"/>
      <c r="M285" s="2"/>
      <c r="N285" s="2"/>
      <c r="O285" s="2"/>
      <c r="P285" s="2"/>
      <c r="Q285" s="2"/>
      <c r="X285" s="2"/>
      <c r="AA285" s="2"/>
      <c r="AB285" s="2"/>
      <c r="AC285" s="2"/>
      <c r="AD285" s="2"/>
    </row>
    <row r="286" spans="1:30" x14ac:dyDescent="0.3">
      <c r="A286" t="s">
        <v>649</v>
      </c>
      <c r="B286" t="s">
        <v>463</v>
      </c>
      <c r="C286" t="s">
        <v>650</v>
      </c>
      <c r="D286">
        <v>6607461</v>
      </c>
      <c r="E286" t="s">
        <v>234</v>
      </c>
      <c r="F286">
        <v>2019</v>
      </c>
      <c r="I286" s="2"/>
      <c r="J286" s="2"/>
      <c r="K286" s="2"/>
      <c r="L286" s="2"/>
      <c r="M286" s="2"/>
      <c r="N286" s="2"/>
      <c r="O286" s="2"/>
      <c r="P286" s="2"/>
      <c r="Q286" s="2"/>
      <c r="X286" s="2"/>
      <c r="AA286" s="2"/>
      <c r="AB286" s="2"/>
      <c r="AC286" s="2"/>
      <c r="AD286" s="2"/>
    </row>
    <row r="287" spans="1:30" x14ac:dyDescent="0.3">
      <c r="A287" t="s">
        <v>651</v>
      </c>
      <c r="B287" t="s">
        <v>652</v>
      </c>
      <c r="C287" t="s">
        <v>653</v>
      </c>
      <c r="D287">
        <v>4659873</v>
      </c>
      <c r="E287" t="s">
        <v>47</v>
      </c>
      <c r="F287">
        <v>2019</v>
      </c>
      <c r="I287" s="2"/>
      <c r="J287" s="2"/>
      <c r="K287" s="2"/>
      <c r="L287" s="2"/>
      <c r="M287" s="2"/>
      <c r="N287" s="2"/>
      <c r="O287" s="2"/>
      <c r="P287" s="2"/>
      <c r="Q287" s="2"/>
      <c r="X287" s="2"/>
      <c r="AA287" s="2"/>
      <c r="AB287" s="2"/>
      <c r="AC287" s="2"/>
      <c r="AD287" s="2"/>
    </row>
    <row r="288" spans="1:30" x14ac:dyDescent="0.3">
      <c r="A288" t="s">
        <v>655</v>
      </c>
      <c r="B288" t="s">
        <v>656</v>
      </c>
      <c r="C288" t="s">
        <v>657</v>
      </c>
      <c r="D288">
        <v>4385424</v>
      </c>
      <c r="E288" t="s">
        <v>47</v>
      </c>
      <c r="F288">
        <v>2019</v>
      </c>
      <c r="I288" s="2"/>
      <c r="J288" s="2"/>
      <c r="K288" s="2"/>
      <c r="L288" s="2"/>
      <c r="M288" s="2"/>
      <c r="N288" s="2"/>
      <c r="O288" s="2"/>
      <c r="P288" s="2"/>
      <c r="Q288" s="2"/>
      <c r="X288" s="2"/>
      <c r="AA288" s="2"/>
      <c r="AB288" s="2"/>
      <c r="AC288" s="2"/>
      <c r="AD288" s="2"/>
    </row>
    <row r="289" spans="1:30" x14ac:dyDescent="0.3">
      <c r="A289" t="s">
        <v>658</v>
      </c>
      <c r="B289" t="s">
        <v>659</v>
      </c>
      <c r="C289" t="s">
        <v>660</v>
      </c>
      <c r="D289">
        <v>2757263</v>
      </c>
      <c r="E289" t="s">
        <v>38</v>
      </c>
      <c r="F289">
        <v>2019</v>
      </c>
      <c r="I289" s="2"/>
      <c r="J289" s="2"/>
      <c r="K289" s="2"/>
      <c r="L289" s="2"/>
      <c r="M289" s="2"/>
      <c r="N289" s="2"/>
      <c r="O289" s="2"/>
      <c r="P289" s="2"/>
      <c r="Q289" s="2"/>
      <c r="X289" s="2"/>
      <c r="AA289" s="2"/>
      <c r="AB289" s="2"/>
      <c r="AC289" s="2"/>
      <c r="AD289" s="2"/>
    </row>
    <row r="290" spans="1:30" x14ac:dyDescent="0.3">
      <c r="A290" t="s">
        <v>663</v>
      </c>
      <c r="B290" t="s">
        <v>659</v>
      </c>
      <c r="C290" t="s">
        <v>664</v>
      </c>
      <c r="D290">
        <v>5133257</v>
      </c>
      <c r="E290" t="s">
        <v>38</v>
      </c>
      <c r="F290">
        <v>2019</v>
      </c>
      <c r="I290" s="2"/>
      <c r="J290" s="2"/>
      <c r="K290" s="2"/>
      <c r="L290" s="2"/>
      <c r="M290" s="2"/>
      <c r="N290" s="2"/>
      <c r="O290" s="2"/>
      <c r="P290" s="2"/>
      <c r="Q290" s="2"/>
      <c r="X290" s="2"/>
      <c r="AA290" s="2"/>
      <c r="AB290" s="2"/>
      <c r="AC290" s="2"/>
      <c r="AD290" s="2"/>
    </row>
    <row r="291" spans="1:30" x14ac:dyDescent="0.3">
      <c r="A291" t="s">
        <v>665</v>
      </c>
      <c r="B291" t="s">
        <v>666</v>
      </c>
      <c r="C291" t="s">
        <v>667</v>
      </c>
      <c r="D291">
        <v>1758706</v>
      </c>
      <c r="E291" t="s">
        <v>33</v>
      </c>
      <c r="F291">
        <v>2019</v>
      </c>
      <c r="I291" s="2"/>
      <c r="J291" s="2"/>
      <c r="K291" s="2"/>
      <c r="L291" s="2"/>
      <c r="M291" s="2"/>
      <c r="N291" s="2"/>
      <c r="O291" s="2"/>
      <c r="P291" s="2"/>
      <c r="Q291" s="2"/>
      <c r="X291" s="2"/>
      <c r="AA291" s="2"/>
      <c r="AB291" s="2"/>
      <c r="AC291" s="2"/>
      <c r="AD291" s="2"/>
    </row>
    <row r="292" spans="1:30" x14ac:dyDescent="0.3">
      <c r="A292" t="s">
        <v>665</v>
      </c>
      <c r="B292" t="s">
        <v>666</v>
      </c>
      <c r="C292" t="s">
        <v>668</v>
      </c>
      <c r="D292">
        <v>1758706</v>
      </c>
      <c r="E292" t="s">
        <v>38</v>
      </c>
      <c r="F292">
        <v>2019</v>
      </c>
      <c r="I292" s="2"/>
      <c r="J292" s="2"/>
      <c r="K292" s="2"/>
      <c r="L292" s="2"/>
      <c r="M292" s="2"/>
      <c r="N292" s="2"/>
      <c r="O292" s="2"/>
      <c r="P292" s="2"/>
      <c r="Q292" s="2"/>
      <c r="X292" s="2"/>
      <c r="AA292" s="2"/>
      <c r="AB292" s="2"/>
      <c r="AC292" s="2"/>
      <c r="AD292" s="2"/>
    </row>
    <row r="293" spans="1:30" x14ac:dyDescent="0.3">
      <c r="A293" t="s">
        <v>665</v>
      </c>
      <c r="B293" t="s">
        <v>666</v>
      </c>
      <c r="C293" t="s">
        <v>669</v>
      </c>
      <c r="D293">
        <v>1758706</v>
      </c>
      <c r="E293" t="s">
        <v>40</v>
      </c>
      <c r="F293">
        <v>2019</v>
      </c>
      <c r="I293" s="2"/>
      <c r="J293" s="2"/>
      <c r="K293" s="2"/>
      <c r="L293" s="2"/>
      <c r="M293" s="2"/>
      <c r="N293" s="2"/>
      <c r="O293" s="2"/>
      <c r="P293" s="2"/>
      <c r="Q293" s="2"/>
      <c r="X293" s="2"/>
      <c r="AA293" s="2"/>
      <c r="AB293" s="2"/>
      <c r="AC293" s="2"/>
      <c r="AD293" s="2"/>
    </row>
    <row r="294" spans="1:30" x14ac:dyDescent="0.3">
      <c r="A294" t="s">
        <v>665</v>
      </c>
      <c r="B294" t="s">
        <v>666</v>
      </c>
      <c r="C294" t="s">
        <v>670</v>
      </c>
      <c r="D294">
        <v>1758706</v>
      </c>
      <c r="E294" t="s">
        <v>42</v>
      </c>
      <c r="F294">
        <v>2019</v>
      </c>
      <c r="I294" s="2"/>
      <c r="J294" s="2"/>
      <c r="K294" s="2"/>
      <c r="L294" s="2"/>
      <c r="M294" s="2"/>
      <c r="N294" s="2"/>
      <c r="O294" s="2"/>
      <c r="P294" s="2"/>
      <c r="Q294" s="2"/>
      <c r="X294" s="2"/>
      <c r="AA294" s="2"/>
      <c r="AB294" s="2"/>
      <c r="AC294" s="2"/>
      <c r="AD294" s="2"/>
    </row>
    <row r="295" spans="1:30" x14ac:dyDescent="0.3">
      <c r="A295" t="s">
        <v>665</v>
      </c>
      <c r="B295" t="s">
        <v>666</v>
      </c>
      <c r="C295" t="s">
        <v>671</v>
      </c>
      <c r="D295">
        <v>1758706</v>
      </c>
      <c r="E295" t="s">
        <v>44</v>
      </c>
      <c r="F295">
        <v>2019</v>
      </c>
      <c r="I295" s="2"/>
      <c r="J295" s="2"/>
      <c r="K295" s="2"/>
      <c r="L295" s="2"/>
      <c r="M295" s="2"/>
      <c r="N295" s="2"/>
      <c r="O295" s="2"/>
      <c r="P295" s="2"/>
      <c r="Q295" s="2"/>
      <c r="X295" s="2"/>
      <c r="AA295" s="2"/>
      <c r="AB295" s="2"/>
      <c r="AC295" s="2"/>
      <c r="AD295" s="2"/>
    </row>
    <row r="296" spans="1:30" x14ac:dyDescent="0.3">
      <c r="A296" t="s">
        <v>672</v>
      </c>
      <c r="B296" t="s">
        <v>556</v>
      </c>
      <c r="C296" t="s">
        <v>495</v>
      </c>
      <c r="D296">
        <v>4382191</v>
      </c>
      <c r="E296" t="s">
        <v>33</v>
      </c>
      <c r="F296">
        <v>2019</v>
      </c>
      <c r="I296" s="2"/>
      <c r="J296" s="2"/>
      <c r="K296" s="2"/>
      <c r="L296" s="2"/>
      <c r="M296" s="2"/>
      <c r="N296" s="2"/>
      <c r="O296" s="2"/>
      <c r="P296" s="2"/>
      <c r="Q296" s="2"/>
      <c r="X296" s="2"/>
      <c r="AA296" s="2"/>
      <c r="AB296" s="2"/>
      <c r="AC296" s="2"/>
      <c r="AD296" s="2"/>
    </row>
    <row r="297" spans="1:30" x14ac:dyDescent="0.3">
      <c r="A297" t="s">
        <v>674</v>
      </c>
      <c r="B297" t="s">
        <v>556</v>
      </c>
      <c r="C297" t="s">
        <v>675</v>
      </c>
      <c r="D297">
        <v>4987165</v>
      </c>
      <c r="E297" t="s">
        <v>407</v>
      </c>
      <c r="F297">
        <v>2019</v>
      </c>
      <c r="I297" s="2"/>
      <c r="J297" s="2"/>
      <c r="K297" s="2"/>
      <c r="L297" s="2"/>
      <c r="M297" s="2"/>
      <c r="N297" s="2"/>
      <c r="O297" s="2"/>
      <c r="P297" s="2"/>
      <c r="Q297" s="2"/>
      <c r="X297" s="2"/>
      <c r="AA297" s="2"/>
      <c r="AB297" s="2"/>
      <c r="AC297" s="2"/>
      <c r="AD297" s="2"/>
    </row>
    <row r="298" spans="1:30" x14ac:dyDescent="0.3">
      <c r="A298" t="s">
        <v>676</v>
      </c>
      <c r="B298" t="s">
        <v>107</v>
      </c>
      <c r="C298" t="s">
        <v>677</v>
      </c>
      <c r="D298">
        <v>2813433</v>
      </c>
      <c r="E298" t="s">
        <v>42</v>
      </c>
      <c r="F298">
        <v>2019</v>
      </c>
      <c r="I298" s="2"/>
      <c r="J298" s="2"/>
      <c r="K298" s="2"/>
      <c r="L298" s="2"/>
      <c r="M298" s="2"/>
      <c r="N298" s="2"/>
      <c r="O298" s="2"/>
      <c r="P298" s="2"/>
      <c r="Q298" s="2"/>
      <c r="X298" s="2"/>
      <c r="AA298" s="2"/>
      <c r="AB298" s="2"/>
      <c r="AC298" s="2"/>
      <c r="AD298" s="2"/>
    </row>
    <row r="299" spans="1:30" x14ac:dyDescent="0.3">
      <c r="A299" t="s">
        <v>678</v>
      </c>
      <c r="B299" t="s">
        <v>679</v>
      </c>
      <c r="C299" t="s">
        <v>680</v>
      </c>
      <c r="D299">
        <v>4885366</v>
      </c>
      <c r="E299" t="s">
        <v>33</v>
      </c>
      <c r="F299">
        <v>2019</v>
      </c>
      <c r="I299" s="2"/>
      <c r="J299" s="2"/>
      <c r="K299" s="2"/>
      <c r="L299" s="2"/>
      <c r="M299" s="2"/>
      <c r="N299" s="2"/>
      <c r="O299" s="2"/>
      <c r="P299" s="2"/>
      <c r="Q299" s="2"/>
      <c r="X299" s="2"/>
      <c r="AA299" s="2"/>
      <c r="AB299" s="2"/>
      <c r="AC299" s="2"/>
      <c r="AD299" s="2"/>
    </row>
    <row r="300" spans="1:30" x14ac:dyDescent="0.3">
      <c r="A300" t="s">
        <v>678</v>
      </c>
      <c r="B300" t="s">
        <v>679</v>
      </c>
      <c r="C300" t="s">
        <v>681</v>
      </c>
      <c r="D300">
        <v>4885366</v>
      </c>
      <c r="E300" t="s">
        <v>40</v>
      </c>
      <c r="F300">
        <v>2019</v>
      </c>
      <c r="I300" s="2"/>
      <c r="J300" s="2"/>
      <c r="K300" s="2"/>
      <c r="L300" s="2"/>
      <c r="M300" s="2"/>
      <c r="N300" s="2"/>
      <c r="O300" s="2"/>
      <c r="P300" s="2"/>
      <c r="Q300" s="2"/>
      <c r="X300" s="2"/>
      <c r="AA300" s="2"/>
      <c r="AB300" s="2"/>
      <c r="AC300" s="2"/>
      <c r="AD300" s="2"/>
    </row>
    <row r="301" spans="1:30" x14ac:dyDescent="0.3">
      <c r="A301" t="s">
        <v>682</v>
      </c>
      <c r="B301" t="s">
        <v>193</v>
      </c>
      <c r="C301" t="s">
        <v>307</v>
      </c>
      <c r="D301">
        <v>5871375</v>
      </c>
      <c r="E301" t="s">
        <v>38</v>
      </c>
      <c r="F301">
        <v>2019</v>
      </c>
      <c r="I301" s="2"/>
      <c r="J301" s="2"/>
      <c r="K301" s="2"/>
      <c r="L301" s="2"/>
      <c r="M301" s="2"/>
      <c r="N301" s="2"/>
      <c r="O301" s="2"/>
      <c r="P301" s="2"/>
      <c r="Q301" s="2"/>
      <c r="X301" s="2"/>
      <c r="AA301" s="2"/>
      <c r="AB301" s="2"/>
      <c r="AC301" s="2"/>
      <c r="AD301" s="2"/>
    </row>
    <row r="302" spans="1:30" x14ac:dyDescent="0.3">
      <c r="A302" t="s">
        <v>683</v>
      </c>
      <c r="B302" t="s">
        <v>298</v>
      </c>
      <c r="C302" t="s">
        <v>351</v>
      </c>
      <c r="D302">
        <v>2788586</v>
      </c>
      <c r="E302" t="s">
        <v>42</v>
      </c>
      <c r="F302">
        <v>2019</v>
      </c>
      <c r="I302" s="2">
        <v>0</v>
      </c>
      <c r="J302" s="2">
        <v>0</v>
      </c>
      <c r="K302" s="2">
        <v>0</v>
      </c>
      <c r="L302" s="2">
        <v>0</v>
      </c>
      <c r="M302" s="2">
        <v>0</v>
      </c>
      <c r="N302" s="2">
        <v>0</v>
      </c>
      <c r="O302" s="2">
        <v>0</v>
      </c>
      <c r="P302" s="2">
        <v>0</v>
      </c>
      <c r="Q302" s="2">
        <v>0</v>
      </c>
      <c r="X302" s="2">
        <v>0</v>
      </c>
      <c r="AA302" s="2">
        <v>0</v>
      </c>
      <c r="AB302" s="2">
        <v>0</v>
      </c>
      <c r="AC302" s="2">
        <v>0</v>
      </c>
      <c r="AD302" s="2">
        <v>0</v>
      </c>
    </row>
    <row r="303" spans="1:30" x14ac:dyDescent="0.3">
      <c r="A303" t="s">
        <v>685</v>
      </c>
      <c r="B303" t="s">
        <v>685</v>
      </c>
      <c r="C303" t="s">
        <v>686</v>
      </c>
      <c r="D303">
        <v>5943218</v>
      </c>
      <c r="E303" t="s">
        <v>47</v>
      </c>
      <c r="F303">
        <v>2019</v>
      </c>
      <c r="I303" s="2"/>
      <c r="J303" s="2"/>
      <c r="K303" s="2"/>
      <c r="L303" s="2"/>
      <c r="M303" s="2"/>
      <c r="N303" s="2"/>
      <c r="O303" s="2"/>
      <c r="P303" s="2"/>
      <c r="Q303" s="2"/>
      <c r="X303" s="2"/>
      <c r="AA303" s="2"/>
      <c r="AB303" s="2"/>
      <c r="AC303" s="2"/>
      <c r="AD303" s="2"/>
    </row>
    <row r="304" spans="1:30" x14ac:dyDescent="0.3">
      <c r="A304" t="s">
        <v>687</v>
      </c>
      <c r="B304" t="s">
        <v>688</v>
      </c>
      <c r="C304" t="s">
        <v>689</v>
      </c>
      <c r="D304">
        <v>3994122</v>
      </c>
      <c r="E304" t="s">
        <v>33</v>
      </c>
      <c r="F304">
        <v>2019</v>
      </c>
      <c r="I304" s="2"/>
      <c r="J304" s="2"/>
      <c r="K304" s="2"/>
      <c r="L304" s="2"/>
      <c r="M304" s="2"/>
      <c r="N304" s="2"/>
      <c r="O304" s="2"/>
      <c r="P304" s="2"/>
      <c r="Q304" s="2"/>
      <c r="X304" s="2"/>
      <c r="AA304" s="2"/>
      <c r="AB304" s="2"/>
      <c r="AC304" s="2"/>
      <c r="AD304" s="2"/>
    </row>
    <row r="305" spans="1:30" x14ac:dyDescent="0.3">
      <c r="A305" t="s">
        <v>320</v>
      </c>
      <c r="B305" t="s">
        <v>320</v>
      </c>
      <c r="C305" t="s">
        <v>247</v>
      </c>
      <c r="D305">
        <v>7384495</v>
      </c>
      <c r="E305" t="s">
        <v>40</v>
      </c>
      <c r="F305">
        <v>2019</v>
      </c>
      <c r="I305" s="2"/>
      <c r="J305" s="2"/>
      <c r="K305" s="2"/>
      <c r="L305" s="2"/>
      <c r="M305" s="2"/>
      <c r="N305" s="2"/>
      <c r="O305" s="2"/>
      <c r="P305" s="2"/>
      <c r="Q305" s="2"/>
      <c r="X305" s="2"/>
      <c r="AA305" s="2"/>
      <c r="AB305" s="2"/>
      <c r="AC305" s="2"/>
      <c r="AD305" s="2"/>
    </row>
    <row r="306" spans="1:30" x14ac:dyDescent="0.3">
      <c r="A306" t="s">
        <v>502</v>
      </c>
      <c r="B306" t="s">
        <v>502</v>
      </c>
      <c r="C306" t="s">
        <v>692</v>
      </c>
      <c r="D306">
        <v>3650770</v>
      </c>
      <c r="E306" t="s">
        <v>42</v>
      </c>
      <c r="F306">
        <v>2019</v>
      </c>
      <c r="I306" s="2"/>
      <c r="J306" s="2"/>
      <c r="K306" s="2"/>
      <c r="L306" s="2"/>
      <c r="M306" s="2"/>
      <c r="N306" s="2"/>
      <c r="O306" s="2"/>
      <c r="P306" s="2"/>
      <c r="Q306" s="2"/>
      <c r="X306" s="2"/>
      <c r="AA306" s="2"/>
      <c r="AB306" s="2"/>
      <c r="AC306" s="2"/>
      <c r="AD306" s="2"/>
    </row>
    <row r="307" spans="1:30" x14ac:dyDescent="0.3">
      <c r="A307" t="s">
        <v>694</v>
      </c>
      <c r="B307" t="s">
        <v>155</v>
      </c>
      <c r="C307" t="s">
        <v>351</v>
      </c>
      <c r="D307">
        <v>6361701</v>
      </c>
      <c r="E307" t="s">
        <v>42</v>
      </c>
      <c r="F307">
        <v>2019</v>
      </c>
      <c r="I307" s="2"/>
      <c r="J307" s="2"/>
      <c r="K307" s="2"/>
      <c r="L307" s="2"/>
      <c r="M307" s="2"/>
      <c r="N307" s="2"/>
      <c r="O307" s="2"/>
      <c r="P307" s="2"/>
      <c r="Q307" s="2"/>
      <c r="X307" s="2"/>
      <c r="AA307" s="2"/>
      <c r="AB307" s="2"/>
      <c r="AC307" s="2"/>
      <c r="AD307" s="2"/>
    </row>
    <row r="308" spans="1:30" x14ac:dyDescent="0.3">
      <c r="A308" t="s">
        <v>695</v>
      </c>
      <c r="B308" t="s">
        <v>696</v>
      </c>
      <c r="C308" t="s">
        <v>697</v>
      </c>
      <c r="D308">
        <v>1494293</v>
      </c>
      <c r="E308" t="s">
        <v>40</v>
      </c>
      <c r="F308">
        <v>2019</v>
      </c>
      <c r="I308" s="2"/>
      <c r="J308" s="2"/>
      <c r="K308" s="2"/>
      <c r="L308" s="2"/>
      <c r="M308" s="2"/>
      <c r="N308" s="2"/>
      <c r="O308" s="2"/>
      <c r="P308" s="2"/>
      <c r="Q308" s="2"/>
      <c r="X308" s="2"/>
      <c r="AA308" s="2"/>
      <c r="AB308" s="2"/>
      <c r="AC308" s="2"/>
      <c r="AD308" s="2"/>
    </row>
    <row r="309" spans="1:30" x14ac:dyDescent="0.3">
      <c r="A309" t="s">
        <v>587</v>
      </c>
      <c r="B309" t="s">
        <v>587</v>
      </c>
      <c r="C309" t="s">
        <v>698</v>
      </c>
      <c r="D309">
        <v>1991772</v>
      </c>
      <c r="E309" t="s">
        <v>33</v>
      </c>
      <c r="F309">
        <v>2019</v>
      </c>
      <c r="I309" s="2"/>
      <c r="J309" s="2"/>
      <c r="K309" s="2"/>
      <c r="L309" s="2"/>
      <c r="M309" s="2"/>
      <c r="N309" s="2"/>
      <c r="O309" s="2"/>
      <c r="P309" s="2"/>
      <c r="Q309" s="2"/>
      <c r="X309" s="2"/>
      <c r="AA309" s="2"/>
      <c r="AB309" s="2"/>
      <c r="AC309" s="2"/>
      <c r="AD309" s="2"/>
    </row>
    <row r="310" spans="1:30" x14ac:dyDescent="0.3">
      <c r="A310" t="s">
        <v>320</v>
      </c>
      <c r="B310" t="s">
        <v>320</v>
      </c>
      <c r="C310" t="s">
        <v>699</v>
      </c>
      <c r="D310">
        <v>4382500</v>
      </c>
      <c r="E310" t="s">
        <v>40</v>
      </c>
      <c r="F310">
        <v>2019</v>
      </c>
      <c r="I310" s="2">
        <v>0</v>
      </c>
      <c r="J310" s="2"/>
      <c r="K310" s="2"/>
      <c r="L310" s="2"/>
      <c r="M310" s="2"/>
      <c r="N310" s="2"/>
      <c r="O310" s="2"/>
      <c r="P310" s="2"/>
      <c r="Q310" s="2"/>
      <c r="X310" s="2"/>
      <c r="AA310" s="2"/>
      <c r="AB310" s="2"/>
      <c r="AC310" s="2">
        <v>0</v>
      </c>
      <c r="AD310" s="2"/>
    </row>
    <row r="311" spans="1:30" x14ac:dyDescent="0.3">
      <c r="A311" t="s">
        <v>700</v>
      </c>
      <c r="B311" t="s">
        <v>155</v>
      </c>
      <c r="C311" t="s">
        <v>701</v>
      </c>
      <c r="D311">
        <v>7790627</v>
      </c>
      <c r="E311" t="s">
        <v>157</v>
      </c>
      <c r="F311">
        <v>2019</v>
      </c>
      <c r="I311" s="2"/>
      <c r="J311" s="2"/>
      <c r="K311" s="2"/>
      <c r="L311" s="2"/>
      <c r="M311" s="2"/>
      <c r="N311" s="2"/>
      <c r="O311" s="2"/>
      <c r="P311" s="2"/>
      <c r="Q311" s="2"/>
      <c r="X311" s="2"/>
      <c r="AA311" s="2"/>
      <c r="AB311" s="2"/>
      <c r="AC311" s="2"/>
      <c r="AD311" s="2"/>
    </row>
    <row r="312" spans="1:30" x14ac:dyDescent="0.3">
      <c r="A312" t="s">
        <v>703</v>
      </c>
      <c r="B312" t="s">
        <v>703</v>
      </c>
      <c r="C312" t="s">
        <v>64</v>
      </c>
      <c r="D312">
        <v>1826777</v>
      </c>
      <c r="E312" t="s">
        <v>38</v>
      </c>
      <c r="F312">
        <v>2019</v>
      </c>
      <c r="I312" s="2"/>
      <c r="J312" s="2"/>
      <c r="K312" s="2"/>
      <c r="L312" s="2"/>
      <c r="M312" s="2"/>
      <c r="N312" s="2"/>
      <c r="O312" s="2"/>
      <c r="P312" s="2"/>
      <c r="Q312" s="2"/>
      <c r="X312" s="2"/>
      <c r="AA312" s="2"/>
      <c r="AB312" s="2"/>
      <c r="AC312" s="2"/>
      <c r="AD312" s="2"/>
    </row>
    <row r="313" spans="1:30" x14ac:dyDescent="0.3">
      <c r="A313" t="s">
        <v>704</v>
      </c>
      <c r="B313" t="s">
        <v>31</v>
      </c>
      <c r="C313" t="s">
        <v>705</v>
      </c>
      <c r="D313">
        <v>5903063</v>
      </c>
      <c r="E313" t="s">
        <v>38</v>
      </c>
      <c r="F313">
        <v>2019</v>
      </c>
      <c r="I313" s="2"/>
      <c r="J313" s="2"/>
      <c r="K313" s="2"/>
      <c r="L313" s="2"/>
      <c r="M313" s="2"/>
      <c r="N313" s="2"/>
      <c r="O313" s="2"/>
      <c r="P313" s="2"/>
      <c r="Q313" s="2"/>
      <c r="X313" s="2"/>
      <c r="AA313" s="2"/>
      <c r="AB313" s="2"/>
      <c r="AC313" s="2"/>
      <c r="AD313" s="2"/>
    </row>
    <row r="314" spans="1:30" x14ac:dyDescent="0.3">
      <c r="A314" t="s">
        <v>518</v>
      </c>
      <c r="B314" t="s">
        <v>518</v>
      </c>
      <c r="C314" t="s">
        <v>706</v>
      </c>
      <c r="D314">
        <v>6375207</v>
      </c>
      <c r="E314" t="s">
        <v>40</v>
      </c>
      <c r="F314">
        <v>2019</v>
      </c>
      <c r="I314" s="2"/>
      <c r="J314" s="2"/>
      <c r="K314" s="2"/>
      <c r="L314" s="2"/>
      <c r="M314" s="2"/>
      <c r="N314" s="2"/>
      <c r="O314" s="2"/>
      <c r="P314" s="2"/>
      <c r="Q314" s="2"/>
      <c r="X314" s="2"/>
      <c r="AA314" s="2"/>
      <c r="AB314" s="2"/>
      <c r="AC314" s="2"/>
      <c r="AD314" s="2"/>
    </row>
    <row r="315" spans="1:30" x14ac:dyDescent="0.3">
      <c r="A315" t="s">
        <v>707</v>
      </c>
      <c r="B315" t="s">
        <v>685</v>
      </c>
      <c r="C315" t="s">
        <v>708</v>
      </c>
      <c r="D315">
        <v>8299792</v>
      </c>
      <c r="E315" t="s">
        <v>47</v>
      </c>
      <c r="F315">
        <v>2019</v>
      </c>
      <c r="I315" s="2"/>
      <c r="J315" s="2"/>
      <c r="K315" s="2"/>
      <c r="L315" s="2"/>
      <c r="M315" s="2"/>
      <c r="N315" s="2"/>
      <c r="O315" s="2"/>
      <c r="P315" s="2"/>
      <c r="Q315" s="2"/>
      <c r="X315" s="2"/>
      <c r="AA315" s="2"/>
      <c r="AB315" s="2"/>
      <c r="AC315" s="2"/>
      <c r="AD315" s="2"/>
    </row>
    <row r="316" spans="1:30" x14ac:dyDescent="0.3">
      <c r="A316" t="s">
        <v>52</v>
      </c>
      <c r="B316" t="s">
        <v>52</v>
      </c>
      <c r="C316" t="s">
        <v>709</v>
      </c>
      <c r="D316">
        <v>2189349</v>
      </c>
      <c r="E316" t="s">
        <v>38</v>
      </c>
      <c r="F316">
        <v>2019</v>
      </c>
      <c r="I316" s="2"/>
      <c r="J316" s="2"/>
      <c r="K316" s="2"/>
      <c r="L316" s="2"/>
      <c r="M316" s="2"/>
      <c r="N316" s="2"/>
      <c r="O316" s="2"/>
      <c r="P316" s="2"/>
      <c r="Q316" s="2"/>
      <c r="X316" s="2"/>
      <c r="AA316" s="2"/>
      <c r="AB316" s="2"/>
      <c r="AC316" s="2"/>
      <c r="AD316" s="2"/>
    </row>
    <row r="317" spans="1:30" x14ac:dyDescent="0.3">
      <c r="A317" t="s">
        <v>703</v>
      </c>
      <c r="B317" t="s">
        <v>703</v>
      </c>
      <c r="C317" t="s">
        <v>709</v>
      </c>
      <c r="D317">
        <v>5060032</v>
      </c>
      <c r="E317" t="s">
        <v>38</v>
      </c>
      <c r="F317">
        <v>2019</v>
      </c>
      <c r="I317" s="2"/>
      <c r="J317" s="2"/>
      <c r="K317" s="2"/>
      <c r="L317" s="2"/>
      <c r="M317" s="2"/>
      <c r="N317" s="2"/>
      <c r="O317" s="2"/>
      <c r="P317" s="2"/>
      <c r="Q317" s="2"/>
      <c r="X317" s="2"/>
      <c r="AA317" s="2"/>
      <c r="AB317" s="2"/>
      <c r="AC317" s="2"/>
      <c r="AD317" s="2"/>
    </row>
    <row r="318" spans="1:30" x14ac:dyDescent="0.3">
      <c r="A318" t="s">
        <v>599</v>
      </c>
      <c r="B318" t="s">
        <v>514</v>
      </c>
      <c r="C318" t="s">
        <v>710</v>
      </c>
      <c r="D318">
        <v>4720531</v>
      </c>
      <c r="E318" t="s">
        <v>44</v>
      </c>
      <c r="F318">
        <v>2019</v>
      </c>
      <c r="I318" s="2"/>
      <c r="J318" s="2"/>
      <c r="K318" s="2"/>
      <c r="L318" s="2"/>
      <c r="M318" s="2"/>
      <c r="N318" s="2"/>
      <c r="O318" s="2"/>
      <c r="P318" s="2"/>
      <c r="Q318" s="2"/>
      <c r="X318" s="2"/>
      <c r="AA318" s="2"/>
      <c r="AB318" s="2"/>
      <c r="AC318" s="2"/>
      <c r="AD318" s="2"/>
    </row>
    <row r="319" spans="1:30" x14ac:dyDescent="0.3">
      <c r="A319" t="s">
        <v>711</v>
      </c>
      <c r="B319" t="s">
        <v>523</v>
      </c>
      <c r="C319" t="s">
        <v>712</v>
      </c>
      <c r="D319">
        <v>9000001</v>
      </c>
      <c r="E319" t="s">
        <v>47</v>
      </c>
      <c r="F319">
        <v>2019</v>
      </c>
      <c r="I319" s="2">
        <v>0</v>
      </c>
      <c r="J319" s="2"/>
      <c r="K319" s="2"/>
      <c r="L319" s="2"/>
      <c r="M319" s="2"/>
      <c r="N319" s="2"/>
      <c r="O319" s="2"/>
      <c r="P319" s="2"/>
      <c r="Q319" s="2"/>
      <c r="X319" s="2"/>
      <c r="AA319" s="2"/>
      <c r="AB319" s="2"/>
      <c r="AC319" s="2">
        <v>0</v>
      </c>
      <c r="AD319" s="2"/>
    </row>
    <row r="320" spans="1:30" x14ac:dyDescent="0.3">
      <c r="A320" t="s">
        <v>711</v>
      </c>
      <c r="B320" t="s">
        <v>523</v>
      </c>
      <c r="C320" t="s">
        <v>714</v>
      </c>
      <c r="D320">
        <v>9000001</v>
      </c>
      <c r="E320" t="s">
        <v>47</v>
      </c>
      <c r="F320">
        <v>2019</v>
      </c>
      <c r="I320" s="2">
        <v>0</v>
      </c>
      <c r="J320" s="2"/>
      <c r="K320" s="2"/>
      <c r="L320" s="2"/>
      <c r="M320" s="2"/>
      <c r="N320" s="2"/>
      <c r="O320" s="2"/>
      <c r="P320" s="2"/>
      <c r="Q320" s="2"/>
      <c r="X320" s="2"/>
      <c r="AA320" s="2"/>
      <c r="AB320" s="2"/>
      <c r="AC320" s="2">
        <v>0</v>
      </c>
      <c r="AD320" s="2"/>
    </row>
    <row r="321" spans="1:30" x14ac:dyDescent="0.3">
      <c r="A321" t="s">
        <v>715</v>
      </c>
      <c r="B321" t="s">
        <v>696</v>
      </c>
      <c r="C321" t="s">
        <v>716</v>
      </c>
      <c r="D321">
        <v>9000002</v>
      </c>
      <c r="E321" t="s">
        <v>47</v>
      </c>
      <c r="F321">
        <v>2019</v>
      </c>
      <c r="I321" s="2">
        <v>0</v>
      </c>
      <c r="J321" s="2"/>
      <c r="K321" s="2"/>
      <c r="L321" s="2"/>
      <c r="M321" s="2"/>
      <c r="N321" s="2"/>
      <c r="O321" s="2"/>
      <c r="P321" s="2"/>
      <c r="Q321" s="2"/>
      <c r="X321" s="2"/>
      <c r="AA321" s="2"/>
      <c r="AB321" s="2"/>
      <c r="AC321" s="2">
        <v>0</v>
      </c>
      <c r="AD321" s="2"/>
    </row>
    <row r="322" spans="1:30" x14ac:dyDescent="0.3">
      <c r="A322" t="s">
        <v>717</v>
      </c>
      <c r="B322" t="s">
        <v>31</v>
      </c>
      <c r="C322" t="s">
        <v>718</v>
      </c>
      <c r="D322">
        <v>9000003</v>
      </c>
      <c r="E322" t="s">
        <v>47</v>
      </c>
      <c r="F322">
        <v>2019</v>
      </c>
      <c r="I322" s="2">
        <v>0</v>
      </c>
      <c r="J322" s="2"/>
      <c r="K322" s="2"/>
      <c r="L322" s="2"/>
      <c r="M322" s="2"/>
      <c r="N322" s="2"/>
      <c r="O322" s="2"/>
      <c r="P322" s="2"/>
      <c r="Q322" s="2"/>
      <c r="X322" s="2"/>
      <c r="AA322" s="2"/>
      <c r="AB322" s="2"/>
      <c r="AC322" s="2">
        <v>0</v>
      </c>
      <c r="AD322" s="2"/>
    </row>
    <row r="323" spans="1:30" x14ac:dyDescent="0.3">
      <c r="A323" t="s">
        <v>719</v>
      </c>
      <c r="B323" t="s">
        <v>45</v>
      </c>
      <c r="C323" t="s">
        <v>720</v>
      </c>
      <c r="D323">
        <v>9000004</v>
      </c>
      <c r="E323" t="s">
        <v>47</v>
      </c>
      <c r="F323">
        <v>2019</v>
      </c>
      <c r="I323" s="2">
        <v>0</v>
      </c>
      <c r="J323" s="2"/>
      <c r="K323" s="2"/>
      <c r="L323" s="2"/>
      <c r="M323" s="2"/>
      <c r="N323" s="2"/>
      <c r="O323" s="2"/>
      <c r="P323" s="2"/>
      <c r="Q323" s="2"/>
      <c r="X323" s="2"/>
      <c r="AA323" s="2"/>
      <c r="AB323" s="2"/>
      <c r="AC323" s="2">
        <v>0</v>
      </c>
      <c r="AD323" s="2"/>
    </row>
    <row r="324" spans="1:30" x14ac:dyDescent="0.3">
      <c r="A324" t="s">
        <v>721</v>
      </c>
      <c r="B324" t="s">
        <v>45</v>
      </c>
      <c r="C324" t="s">
        <v>722</v>
      </c>
      <c r="D324">
        <v>9000005</v>
      </c>
      <c r="E324" t="s">
        <v>47</v>
      </c>
      <c r="F324">
        <v>2019</v>
      </c>
      <c r="I324" s="2">
        <v>0</v>
      </c>
      <c r="J324" s="2"/>
      <c r="K324" s="2"/>
      <c r="L324" s="2"/>
      <c r="M324" s="2"/>
      <c r="N324" s="2"/>
      <c r="O324" s="2"/>
      <c r="P324" s="2"/>
      <c r="Q324" s="2"/>
      <c r="X324" s="2"/>
      <c r="AA324" s="2"/>
      <c r="AB324" s="2"/>
      <c r="AC324" s="2">
        <v>0</v>
      </c>
      <c r="AD324" s="2"/>
    </row>
    <row r="325" spans="1:30" x14ac:dyDescent="0.3">
      <c r="A325" t="s">
        <v>723</v>
      </c>
      <c r="B325" t="s">
        <v>724</v>
      </c>
      <c r="C325" t="s">
        <v>632</v>
      </c>
      <c r="D325">
        <v>8430922</v>
      </c>
      <c r="E325" t="s">
        <v>38</v>
      </c>
      <c r="F325">
        <v>2019</v>
      </c>
      <c r="I325" s="2"/>
      <c r="J325" s="2"/>
      <c r="K325" s="2"/>
      <c r="L325" s="2"/>
      <c r="M325" s="2"/>
      <c r="N325" s="2"/>
      <c r="O325" s="2"/>
      <c r="P325" s="2"/>
      <c r="Q325" s="2"/>
      <c r="X325" s="2"/>
      <c r="AA325" s="2"/>
      <c r="AB325" s="2"/>
      <c r="AC325" s="2"/>
      <c r="AD325" s="2"/>
    </row>
    <row r="326" spans="1:30" x14ac:dyDescent="0.3">
      <c r="A326" t="s">
        <v>726</v>
      </c>
      <c r="B326" t="s">
        <v>727</v>
      </c>
      <c r="C326" t="s">
        <v>728</v>
      </c>
      <c r="D326">
        <v>3054253</v>
      </c>
      <c r="E326" t="s">
        <v>176</v>
      </c>
      <c r="F326">
        <v>2019</v>
      </c>
      <c r="I326" s="2">
        <v>0</v>
      </c>
      <c r="J326" s="2"/>
      <c r="K326" s="2"/>
      <c r="L326" s="2"/>
      <c r="M326" s="2"/>
      <c r="N326" s="2"/>
      <c r="O326" s="2"/>
      <c r="P326" s="2"/>
      <c r="Q326" s="2"/>
      <c r="X326" s="2"/>
      <c r="AA326" s="2"/>
      <c r="AB326" s="2"/>
      <c r="AC326" s="2">
        <v>0</v>
      </c>
      <c r="AD326" s="2"/>
    </row>
    <row r="327" spans="1:30" x14ac:dyDescent="0.3">
      <c r="A327" t="s">
        <v>730</v>
      </c>
      <c r="B327" t="s">
        <v>730</v>
      </c>
      <c r="C327" t="s">
        <v>509</v>
      </c>
      <c r="D327">
        <v>9142033</v>
      </c>
      <c r="E327" t="s">
        <v>47</v>
      </c>
      <c r="F327">
        <v>2019</v>
      </c>
      <c r="I327" s="2">
        <v>0</v>
      </c>
      <c r="J327" s="2"/>
      <c r="K327" s="2"/>
      <c r="L327" s="2"/>
      <c r="M327" s="2"/>
      <c r="N327" s="2"/>
      <c r="O327" s="2"/>
      <c r="P327" s="2"/>
      <c r="Q327" s="2"/>
      <c r="X327" s="2"/>
      <c r="AA327" s="2"/>
      <c r="AB327" s="2"/>
      <c r="AC327" s="2">
        <v>0</v>
      </c>
      <c r="AD327" s="2"/>
    </row>
    <row r="328" spans="1:30" x14ac:dyDescent="0.3">
      <c r="A328" t="s">
        <v>618</v>
      </c>
      <c r="B328" t="s">
        <v>617</v>
      </c>
      <c r="C328" t="s">
        <v>732</v>
      </c>
      <c r="D328">
        <v>9577077</v>
      </c>
      <c r="E328" t="s">
        <v>42</v>
      </c>
      <c r="F328">
        <v>2019</v>
      </c>
      <c r="I328" s="2"/>
      <c r="J328" s="2"/>
      <c r="K328" s="2"/>
      <c r="L328" s="2"/>
      <c r="M328" s="2"/>
      <c r="N328" s="2"/>
      <c r="O328" s="2"/>
      <c r="P328" s="2"/>
      <c r="Q328" s="2"/>
      <c r="X328" s="2"/>
      <c r="AA328" s="2"/>
      <c r="AB328" s="2"/>
      <c r="AC328" s="2"/>
      <c r="AD328" s="2"/>
    </row>
    <row r="329" spans="1:30" x14ac:dyDescent="0.3">
      <c r="A329" t="s">
        <v>734</v>
      </c>
      <c r="B329" t="s">
        <v>359</v>
      </c>
      <c r="C329" t="s">
        <v>586</v>
      </c>
      <c r="D329">
        <v>6161785</v>
      </c>
      <c r="E329" t="s">
        <v>33</v>
      </c>
      <c r="F329">
        <v>2019</v>
      </c>
      <c r="I329" s="2"/>
      <c r="J329" s="2"/>
      <c r="K329" s="2"/>
      <c r="L329" s="2"/>
      <c r="M329" s="2"/>
      <c r="N329" s="2"/>
      <c r="O329" s="2"/>
      <c r="P329" s="2"/>
      <c r="Q329" s="2"/>
      <c r="X329" s="2"/>
      <c r="AA329" s="2"/>
      <c r="AB329" s="2"/>
      <c r="AC329" s="2"/>
      <c r="AD329" s="2"/>
    </row>
    <row r="330" spans="1:30" x14ac:dyDescent="0.3">
      <c r="A330" t="s">
        <v>275</v>
      </c>
      <c r="B330" t="s">
        <v>555</v>
      </c>
      <c r="C330" t="s">
        <v>735</v>
      </c>
      <c r="D330">
        <v>4396482</v>
      </c>
      <c r="E330" t="s">
        <v>40</v>
      </c>
      <c r="F330">
        <v>2019</v>
      </c>
      <c r="I330" s="2"/>
      <c r="J330" s="2"/>
      <c r="K330" s="2"/>
      <c r="L330" s="2"/>
      <c r="M330" s="2"/>
      <c r="N330" s="2"/>
      <c r="O330" s="2"/>
      <c r="P330" s="2"/>
      <c r="Q330" s="2"/>
      <c r="X330" s="2"/>
      <c r="AA330" s="2"/>
      <c r="AB330" s="2"/>
      <c r="AC330" s="2"/>
      <c r="AD330" s="2"/>
    </row>
    <row r="331" spans="1:30" x14ac:dyDescent="0.3">
      <c r="A331" t="s">
        <v>736</v>
      </c>
      <c r="B331" t="s">
        <v>737</v>
      </c>
      <c r="C331" t="s">
        <v>738</v>
      </c>
      <c r="D331">
        <v>9775815</v>
      </c>
      <c r="E331" t="s">
        <v>47</v>
      </c>
      <c r="F331">
        <v>2019</v>
      </c>
      <c r="I331" s="2"/>
      <c r="J331" s="2"/>
      <c r="K331" s="2"/>
      <c r="L331" s="2"/>
      <c r="M331" s="2"/>
      <c r="N331" s="2"/>
      <c r="O331" s="2"/>
      <c r="P331" s="2"/>
      <c r="Q331" s="2"/>
      <c r="X331" s="2"/>
      <c r="AA331" s="2"/>
      <c r="AB331" s="2"/>
      <c r="AC331" s="2"/>
      <c r="AD331" s="2"/>
    </row>
    <row r="332" spans="1:30" x14ac:dyDescent="0.3">
      <c r="A332" t="s">
        <v>740</v>
      </c>
      <c r="B332" t="s">
        <v>741</v>
      </c>
      <c r="C332" t="s">
        <v>742</v>
      </c>
      <c r="D332">
        <v>6907978</v>
      </c>
      <c r="E332" t="s">
        <v>42</v>
      </c>
      <c r="F332">
        <v>2019</v>
      </c>
      <c r="I332" s="2"/>
      <c r="J332" s="2"/>
      <c r="K332" s="2"/>
      <c r="L332" s="2"/>
      <c r="M332" s="2"/>
      <c r="N332" s="2"/>
      <c r="O332" s="2"/>
      <c r="P332" s="2"/>
      <c r="Q332" s="2"/>
      <c r="X332" s="2"/>
      <c r="AA332" s="2"/>
      <c r="AB332" s="2"/>
      <c r="AC332" s="2"/>
      <c r="AD332" s="2"/>
    </row>
    <row r="333" spans="1:30" x14ac:dyDescent="0.3">
      <c r="A333" t="s">
        <v>744</v>
      </c>
      <c r="B333" t="s">
        <v>741</v>
      </c>
      <c r="C333" t="s">
        <v>745</v>
      </c>
      <c r="D333">
        <v>5312119</v>
      </c>
      <c r="E333" t="s">
        <v>42</v>
      </c>
      <c r="F333">
        <v>2019</v>
      </c>
      <c r="I333" s="2"/>
      <c r="J333" s="2"/>
      <c r="K333" s="2"/>
      <c r="L333" s="2"/>
      <c r="M333" s="2"/>
      <c r="N333" s="2"/>
      <c r="O333" s="2"/>
      <c r="P333" s="2"/>
      <c r="Q333" s="2"/>
      <c r="X333" s="2"/>
      <c r="AA333" s="2"/>
      <c r="AB333" s="2"/>
      <c r="AC333" s="2"/>
      <c r="AD333" s="2"/>
    </row>
    <row r="334" spans="1:30" x14ac:dyDescent="0.3">
      <c r="A334" t="s">
        <v>747</v>
      </c>
      <c r="B334" t="s">
        <v>267</v>
      </c>
      <c r="C334" t="s">
        <v>271</v>
      </c>
      <c r="D334">
        <v>7663376</v>
      </c>
      <c r="E334" t="s">
        <v>42</v>
      </c>
      <c r="F334">
        <v>2019</v>
      </c>
      <c r="I334" s="2"/>
      <c r="J334" s="2"/>
      <c r="K334" s="2"/>
      <c r="L334" s="2"/>
      <c r="M334" s="2"/>
      <c r="N334" s="2"/>
      <c r="O334" s="2"/>
      <c r="P334" s="2"/>
      <c r="Q334" s="2"/>
      <c r="X334" s="2"/>
      <c r="AA334" s="2"/>
      <c r="AB334" s="2"/>
      <c r="AC334" s="2"/>
      <c r="AD334" s="2"/>
    </row>
    <row r="335" spans="1:30" x14ac:dyDescent="0.3">
      <c r="A335" t="s">
        <v>748</v>
      </c>
      <c r="B335" t="s">
        <v>606</v>
      </c>
      <c r="C335" t="s">
        <v>749</v>
      </c>
      <c r="D335">
        <v>7365832</v>
      </c>
      <c r="E335" t="s">
        <v>44</v>
      </c>
      <c r="F335">
        <v>2019</v>
      </c>
      <c r="I335" s="2">
        <v>0</v>
      </c>
      <c r="J335" s="2"/>
      <c r="K335" s="2"/>
      <c r="L335" s="2"/>
      <c r="M335" s="2"/>
      <c r="N335" s="2"/>
      <c r="O335" s="2"/>
      <c r="P335" s="2"/>
      <c r="Q335" s="2"/>
      <c r="X335" s="2"/>
      <c r="AA335" s="2"/>
      <c r="AB335" s="2"/>
      <c r="AC335" s="2"/>
      <c r="AD335" s="2"/>
    </row>
    <row r="336" spans="1:30" x14ac:dyDescent="0.3">
      <c r="A336" t="s">
        <v>750</v>
      </c>
      <c r="B336" t="s">
        <v>193</v>
      </c>
      <c r="C336" t="s">
        <v>751</v>
      </c>
      <c r="D336">
        <v>7263765</v>
      </c>
      <c r="E336" t="s">
        <v>38</v>
      </c>
      <c r="F336">
        <v>2019</v>
      </c>
      <c r="I336" s="2"/>
      <c r="J336" s="2"/>
      <c r="K336" s="2"/>
      <c r="L336" s="2"/>
      <c r="M336" s="2"/>
      <c r="N336" s="2"/>
      <c r="O336" s="2"/>
      <c r="P336" s="2"/>
      <c r="Q336" s="2"/>
      <c r="X336" s="2"/>
      <c r="AA336" s="2"/>
      <c r="AB336" s="2"/>
      <c r="AC336" s="2"/>
      <c r="AD336" s="2"/>
    </row>
    <row r="337" spans="1:30" x14ac:dyDescent="0.3">
      <c r="A337" t="s">
        <v>752</v>
      </c>
      <c r="B337" t="s">
        <v>298</v>
      </c>
      <c r="C337" t="s">
        <v>526</v>
      </c>
      <c r="D337">
        <v>7235281</v>
      </c>
      <c r="E337" t="s">
        <v>42</v>
      </c>
      <c r="F337">
        <v>2019</v>
      </c>
      <c r="I337" s="2"/>
      <c r="J337" s="2"/>
      <c r="K337" s="2"/>
      <c r="L337" s="2"/>
      <c r="M337" s="2"/>
      <c r="N337" s="2"/>
      <c r="O337" s="2"/>
      <c r="P337" s="2"/>
      <c r="Q337" s="2"/>
      <c r="X337" s="2"/>
      <c r="AA337" s="2"/>
      <c r="AB337" s="2"/>
      <c r="AC337" s="2"/>
      <c r="AD337" s="2"/>
    </row>
    <row r="338" spans="1:30" x14ac:dyDescent="0.3">
      <c r="A338" t="s">
        <v>57</v>
      </c>
      <c r="B338" t="s">
        <v>58</v>
      </c>
      <c r="C338" t="s">
        <v>754</v>
      </c>
      <c r="D338">
        <v>1201932</v>
      </c>
      <c r="E338" t="s">
        <v>33</v>
      </c>
      <c r="F338">
        <v>2019</v>
      </c>
      <c r="I338" s="2"/>
      <c r="J338" s="2"/>
      <c r="K338" s="2"/>
      <c r="L338" s="2"/>
      <c r="M338" s="2"/>
      <c r="N338" s="2"/>
      <c r="O338" s="2"/>
      <c r="P338" s="2"/>
      <c r="Q338" s="2"/>
      <c r="X338" s="2"/>
      <c r="AA338" s="2"/>
      <c r="AB338" s="2"/>
      <c r="AC338" s="2"/>
      <c r="AD338" s="2"/>
    </row>
    <row r="339" spans="1:30" x14ac:dyDescent="0.3">
      <c r="A339" t="s">
        <v>449</v>
      </c>
      <c r="B339" t="s">
        <v>440</v>
      </c>
      <c r="C339" t="s">
        <v>755</v>
      </c>
      <c r="D339">
        <v>1378201</v>
      </c>
      <c r="E339" t="s">
        <v>42</v>
      </c>
      <c r="F339">
        <v>2019</v>
      </c>
      <c r="I339" s="2"/>
      <c r="J339" s="2"/>
      <c r="K339" s="2"/>
      <c r="L339" s="2"/>
      <c r="M339" s="2"/>
      <c r="N339" s="2"/>
      <c r="O339" s="2"/>
      <c r="P339" s="2"/>
      <c r="Q339" s="2"/>
      <c r="X339" s="2"/>
      <c r="AA339" s="2"/>
      <c r="AB339" s="2"/>
      <c r="AC339" s="2"/>
      <c r="AD339" s="2"/>
    </row>
    <row r="340" spans="1:30" x14ac:dyDescent="0.3">
      <c r="A340" t="s">
        <v>756</v>
      </c>
      <c r="B340" t="s">
        <v>227</v>
      </c>
      <c r="C340" t="s">
        <v>164</v>
      </c>
      <c r="D340">
        <v>6041962</v>
      </c>
      <c r="E340" t="s">
        <v>40</v>
      </c>
      <c r="F340">
        <v>2019</v>
      </c>
      <c r="I340" s="2"/>
      <c r="J340" s="2"/>
      <c r="K340" s="2"/>
      <c r="L340" s="2"/>
      <c r="M340" s="2"/>
      <c r="N340" s="2"/>
      <c r="O340" s="2"/>
      <c r="P340" s="2"/>
      <c r="Q340" s="2"/>
      <c r="X340" s="2"/>
      <c r="AA340" s="2"/>
      <c r="AB340" s="2"/>
      <c r="AC340" s="2"/>
      <c r="AD340" s="2"/>
    </row>
    <row r="341" spans="1:30" x14ac:dyDescent="0.3">
      <c r="A341" t="s">
        <v>757</v>
      </c>
      <c r="B341" t="s">
        <v>656</v>
      </c>
      <c r="C341" t="s">
        <v>758</v>
      </c>
      <c r="D341">
        <v>8477576</v>
      </c>
      <c r="E341" t="s">
        <v>47</v>
      </c>
      <c r="F341">
        <v>2019</v>
      </c>
      <c r="I341" s="2"/>
      <c r="J341" s="2"/>
      <c r="K341" s="2"/>
      <c r="L341" s="2"/>
      <c r="M341" s="2"/>
      <c r="N341" s="2"/>
      <c r="O341" s="2"/>
      <c r="P341" s="2"/>
      <c r="Q341" s="2"/>
      <c r="X341" s="2"/>
      <c r="AA341" s="2"/>
      <c r="AB341" s="2"/>
      <c r="AC341" s="2"/>
      <c r="AD341" s="2"/>
    </row>
    <row r="342" spans="1:30" x14ac:dyDescent="0.3">
      <c r="A342" t="s">
        <v>759</v>
      </c>
      <c r="B342" t="s">
        <v>359</v>
      </c>
      <c r="C342" t="s">
        <v>360</v>
      </c>
      <c r="D342">
        <v>8891712</v>
      </c>
      <c r="E342" t="s">
        <v>33</v>
      </c>
      <c r="F342">
        <v>2019</v>
      </c>
      <c r="I342" s="2"/>
      <c r="J342" s="2"/>
      <c r="K342" s="2"/>
      <c r="L342" s="2"/>
      <c r="M342" s="2"/>
      <c r="N342" s="2"/>
      <c r="O342" s="2"/>
      <c r="P342" s="2"/>
      <c r="Q342" s="2"/>
      <c r="X342" s="2"/>
      <c r="AA342" s="2"/>
      <c r="AB342" s="2"/>
      <c r="AC342" s="2"/>
      <c r="AD342"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2"/>
  <sheetViews>
    <sheetView workbookViewId="0">
      <pane xSplit="6" topLeftCell="G1" activePane="topRight" state="frozen"/>
      <selection pane="topRight" activeCell="G1" sqref="G1"/>
    </sheetView>
  </sheetViews>
  <sheetFormatPr defaultRowHeight="14.4" x14ac:dyDescent="0.3"/>
  <cols>
    <col min="1" max="2" width="40.77734375" customWidth="1"/>
    <col min="3" max="3" width="25.77734375" customWidth="1"/>
    <col min="4" max="5" width="10.77734375" customWidth="1"/>
    <col min="6" max="6" width="5.77734375" customWidth="1"/>
    <col min="7" max="30" width="40.77734375" customWidth="1"/>
  </cols>
  <sheetData>
    <row r="1" spans="1:30" ht="28.8"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x14ac:dyDescent="0.3">
      <c r="A2" t="s">
        <v>30</v>
      </c>
      <c r="B2" t="s">
        <v>31</v>
      </c>
      <c r="C2" t="s">
        <v>32</v>
      </c>
      <c r="D2">
        <v>1840658</v>
      </c>
      <c r="E2" t="s">
        <v>33</v>
      </c>
      <c r="F2">
        <v>2019</v>
      </c>
    </row>
    <row r="3" spans="1:30" x14ac:dyDescent="0.3">
      <c r="A3" t="s">
        <v>30</v>
      </c>
      <c r="B3" t="s">
        <v>31</v>
      </c>
      <c r="C3" t="s">
        <v>37</v>
      </c>
      <c r="D3">
        <v>1840658</v>
      </c>
      <c r="E3" t="s">
        <v>38</v>
      </c>
      <c r="F3">
        <v>2019</v>
      </c>
    </row>
    <row r="4" spans="1:30" x14ac:dyDescent="0.3">
      <c r="A4" t="s">
        <v>30</v>
      </c>
      <c r="B4" t="s">
        <v>31</v>
      </c>
      <c r="C4" t="s">
        <v>39</v>
      </c>
      <c r="D4">
        <v>1840658</v>
      </c>
      <c r="E4" t="s">
        <v>40</v>
      </c>
      <c r="F4">
        <v>2019</v>
      </c>
    </row>
    <row r="5" spans="1:30" x14ac:dyDescent="0.3">
      <c r="A5" t="s">
        <v>30</v>
      </c>
      <c r="B5" t="s">
        <v>31</v>
      </c>
      <c r="C5" t="s">
        <v>41</v>
      </c>
      <c r="D5">
        <v>1840658</v>
      </c>
      <c r="E5" t="s">
        <v>42</v>
      </c>
      <c r="F5">
        <v>2019</v>
      </c>
    </row>
    <row r="6" spans="1:30" x14ac:dyDescent="0.3">
      <c r="A6" t="s">
        <v>30</v>
      </c>
      <c r="B6" t="s">
        <v>31</v>
      </c>
      <c r="C6" t="s">
        <v>43</v>
      </c>
      <c r="D6">
        <v>1840658</v>
      </c>
      <c r="E6" t="s">
        <v>44</v>
      </c>
      <c r="F6">
        <v>2019</v>
      </c>
    </row>
    <row r="7" spans="1:30" x14ac:dyDescent="0.3">
      <c r="A7" t="s">
        <v>45</v>
      </c>
      <c r="B7" t="s">
        <v>45</v>
      </c>
      <c r="C7" t="s">
        <v>46</v>
      </c>
      <c r="D7">
        <v>4461551</v>
      </c>
      <c r="E7" t="s">
        <v>47</v>
      </c>
      <c r="F7">
        <v>2019</v>
      </c>
    </row>
    <row r="8" spans="1:30" x14ac:dyDescent="0.3">
      <c r="A8" t="s">
        <v>51</v>
      </c>
      <c r="B8" t="s">
        <v>52</v>
      </c>
      <c r="C8" t="s">
        <v>53</v>
      </c>
      <c r="D8">
        <v>9097155</v>
      </c>
      <c r="E8" t="s">
        <v>54</v>
      </c>
      <c r="F8">
        <v>2019</v>
      </c>
    </row>
    <row r="9" spans="1:30" x14ac:dyDescent="0.3">
      <c r="A9" t="s">
        <v>57</v>
      </c>
      <c r="B9" t="s">
        <v>58</v>
      </c>
      <c r="C9" t="s">
        <v>59</v>
      </c>
      <c r="D9">
        <v>3454870</v>
      </c>
      <c r="E9" t="s">
        <v>47</v>
      </c>
      <c r="F9">
        <v>2019</v>
      </c>
    </row>
    <row r="10" spans="1:30" x14ac:dyDescent="0.3">
      <c r="A10" t="s">
        <v>63</v>
      </c>
      <c r="B10" t="s">
        <v>31</v>
      </c>
      <c r="C10" t="s">
        <v>64</v>
      </c>
      <c r="D10">
        <v>5376966</v>
      </c>
      <c r="E10" t="s">
        <v>38</v>
      </c>
      <c r="F10">
        <v>2019</v>
      </c>
    </row>
    <row r="11" spans="1:30" x14ac:dyDescent="0.3">
      <c r="A11" t="s">
        <v>63</v>
      </c>
      <c r="B11" t="s">
        <v>31</v>
      </c>
      <c r="C11" t="s">
        <v>66</v>
      </c>
      <c r="D11">
        <v>5376966</v>
      </c>
      <c r="E11" t="s">
        <v>67</v>
      </c>
      <c r="F11">
        <v>2019</v>
      </c>
    </row>
    <row r="12" spans="1:30" x14ac:dyDescent="0.3">
      <c r="A12" t="s">
        <v>68</v>
      </c>
      <c r="B12" t="s">
        <v>31</v>
      </c>
      <c r="C12" t="s">
        <v>69</v>
      </c>
      <c r="D12">
        <v>2886510</v>
      </c>
      <c r="E12" t="s">
        <v>38</v>
      </c>
      <c r="F12">
        <v>2019</v>
      </c>
    </row>
    <row r="13" spans="1:30" x14ac:dyDescent="0.3">
      <c r="A13" t="s">
        <v>72</v>
      </c>
      <c r="B13" t="s">
        <v>31</v>
      </c>
      <c r="C13" t="s">
        <v>73</v>
      </c>
      <c r="D13">
        <v>2813024</v>
      </c>
      <c r="E13" t="s">
        <v>38</v>
      </c>
      <c r="F13">
        <v>2019</v>
      </c>
    </row>
    <row r="14" spans="1:30" x14ac:dyDescent="0.3">
      <c r="A14" t="s">
        <v>75</v>
      </c>
      <c r="B14" t="s">
        <v>31</v>
      </c>
      <c r="C14" t="s">
        <v>76</v>
      </c>
      <c r="D14">
        <v>1236570</v>
      </c>
      <c r="E14" t="s">
        <v>38</v>
      </c>
      <c r="F14">
        <v>2019</v>
      </c>
    </row>
    <row r="15" spans="1:30" x14ac:dyDescent="0.3">
      <c r="A15" t="s">
        <v>72</v>
      </c>
      <c r="B15" t="s">
        <v>31</v>
      </c>
      <c r="C15" t="s">
        <v>79</v>
      </c>
      <c r="D15">
        <v>4699567</v>
      </c>
      <c r="E15" t="s">
        <v>38</v>
      </c>
      <c r="F15">
        <v>2019</v>
      </c>
    </row>
    <row r="16" spans="1:30" x14ac:dyDescent="0.3">
      <c r="A16" t="s">
        <v>72</v>
      </c>
      <c r="B16" t="s">
        <v>31</v>
      </c>
      <c r="C16" t="s">
        <v>81</v>
      </c>
      <c r="D16">
        <v>1968420</v>
      </c>
      <c r="E16" t="s">
        <v>38</v>
      </c>
      <c r="F16">
        <v>2019</v>
      </c>
    </row>
    <row r="17" spans="1:6" x14ac:dyDescent="0.3">
      <c r="A17" t="s">
        <v>72</v>
      </c>
      <c r="B17" t="s">
        <v>31</v>
      </c>
      <c r="C17" t="s">
        <v>82</v>
      </c>
      <c r="D17">
        <v>7832444</v>
      </c>
      <c r="E17" t="s">
        <v>38</v>
      </c>
      <c r="F17">
        <v>2019</v>
      </c>
    </row>
    <row r="18" spans="1:6" x14ac:dyDescent="0.3">
      <c r="A18" t="s">
        <v>84</v>
      </c>
      <c r="B18" t="s">
        <v>31</v>
      </c>
      <c r="C18" t="s">
        <v>85</v>
      </c>
      <c r="D18">
        <v>6585534</v>
      </c>
      <c r="E18" t="s">
        <v>47</v>
      </c>
      <c r="F18">
        <v>2019</v>
      </c>
    </row>
    <row r="19" spans="1:6" x14ac:dyDescent="0.3">
      <c r="A19" t="s">
        <v>86</v>
      </c>
      <c r="B19" t="s">
        <v>87</v>
      </c>
      <c r="C19" t="s">
        <v>88</v>
      </c>
      <c r="D19">
        <v>1356155</v>
      </c>
      <c r="E19" t="s">
        <v>89</v>
      </c>
      <c r="F19">
        <v>2019</v>
      </c>
    </row>
    <row r="20" spans="1:6" x14ac:dyDescent="0.3">
      <c r="A20" t="s">
        <v>91</v>
      </c>
      <c r="B20" t="s">
        <v>87</v>
      </c>
      <c r="C20" t="s">
        <v>92</v>
      </c>
      <c r="D20">
        <v>5894253</v>
      </c>
      <c r="E20" t="s">
        <v>44</v>
      </c>
      <c r="F20">
        <v>2019</v>
      </c>
    </row>
    <row r="21" spans="1:6" x14ac:dyDescent="0.3">
      <c r="A21" t="s">
        <v>94</v>
      </c>
      <c r="B21" t="s">
        <v>95</v>
      </c>
      <c r="C21" t="s">
        <v>96</v>
      </c>
      <c r="D21">
        <v>1671513</v>
      </c>
      <c r="E21" t="s">
        <v>97</v>
      </c>
      <c r="F21">
        <v>2019</v>
      </c>
    </row>
    <row r="22" spans="1:6" x14ac:dyDescent="0.3">
      <c r="A22" t="s">
        <v>99</v>
      </c>
      <c r="B22" t="s">
        <v>99</v>
      </c>
      <c r="C22" t="s">
        <v>100</v>
      </c>
      <c r="D22">
        <v>1272659</v>
      </c>
      <c r="E22" t="s">
        <v>101</v>
      </c>
      <c r="F22">
        <v>2019</v>
      </c>
    </row>
    <row r="23" spans="1:6" x14ac:dyDescent="0.3">
      <c r="A23" t="s">
        <v>104</v>
      </c>
      <c r="B23" t="s">
        <v>105</v>
      </c>
      <c r="C23" t="s">
        <v>96</v>
      </c>
      <c r="D23">
        <v>6697882</v>
      </c>
      <c r="E23" t="s">
        <v>97</v>
      </c>
      <c r="F23">
        <v>2019</v>
      </c>
    </row>
    <row r="24" spans="1:6" x14ac:dyDescent="0.3">
      <c r="A24" t="s">
        <v>106</v>
      </c>
      <c r="B24" t="s">
        <v>107</v>
      </c>
      <c r="C24" t="s">
        <v>108</v>
      </c>
      <c r="D24">
        <v>5204562</v>
      </c>
      <c r="E24" t="s">
        <v>109</v>
      </c>
      <c r="F24">
        <v>2019</v>
      </c>
    </row>
    <row r="25" spans="1:6" x14ac:dyDescent="0.3">
      <c r="A25" t="s">
        <v>110</v>
      </c>
      <c r="B25" t="s">
        <v>111</v>
      </c>
      <c r="C25" t="s">
        <v>112</v>
      </c>
      <c r="D25">
        <v>9196018</v>
      </c>
      <c r="E25" t="s">
        <v>40</v>
      </c>
      <c r="F25">
        <v>2019</v>
      </c>
    </row>
    <row r="26" spans="1:6" x14ac:dyDescent="0.3">
      <c r="A26" t="s">
        <v>113</v>
      </c>
      <c r="B26" t="s">
        <v>113</v>
      </c>
      <c r="C26" t="s">
        <v>114</v>
      </c>
      <c r="D26">
        <v>5175408</v>
      </c>
      <c r="E26" t="s">
        <v>115</v>
      </c>
      <c r="F26">
        <v>2019</v>
      </c>
    </row>
    <row r="27" spans="1:6" x14ac:dyDescent="0.3">
      <c r="A27" t="s">
        <v>113</v>
      </c>
      <c r="B27" t="s">
        <v>113</v>
      </c>
      <c r="C27" t="s">
        <v>116</v>
      </c>
      <c r="D27">
        <v>2015983</v>
      </c>
      <c r="E27" t="s">
        <v>115</v>
      </c>
      <c r="F27">
        <v>2019</v>
      </c>
    </row>
    <row r="28" spans="1:6" x14ac:dyDescent="0.3">
      <c r="A28" t="s">
        <v>118</v>
      </c>
      <c r="B28" t="s">
        <v>118</v>
      </c>
      <c r="C28" t="s">
        <v>119</v>
      </c>
      <c r="D28">
        <v>4753225</v>
      </c>
      <c r="E28" t="s">
        <v>120</v>
      </c>
      <c r="F28">
        <v>2019</v>
      </c>
    </row>
    <row r="29" spans="1:6" x14ac:dyDescent="0.3">
      <c r="A29" t="s">
        <v>121</v>
      </c>
      <c r="B29" t="s">
        <v>121</v>
      </c>
      <c r="C29" t="s">
        <v>122</v>
      </c>
      <c r="D29">
        <v>2801353</v>
      </c>
      <c r="E29" t="s">
        <v>33</v>
      </c>
      <c r="F29">
        <v>2019</v>
      </c>
    </row>
    <row r="30" spans="1:6" x14ac:dyDescent="0.3">
      <c r="A30" t="s">
        <v>123</v>
      </c>
      <c r="B30" t="s">
        <v>123</v>
      </c>
      <c r="C30" t="s">
        <v>124</v>
      </c>
      <c r="D30">
        <v>9688838</v>
      </c>
      <c r="E30" t="s">
        <v>42</v>
      </c>
      <c r="F30">
        <v>2019</v>
      </c>
    </row>
    <row r="31" spans="1:6" x14ac:dyDescent="0.3">
      <c r="A31" t="s">
        <v>126</v>
      </c>
      <c r="B31" t="s">
        <v>126</v>
      </c>
      <c r="C31" t="s">
        <v>127</v>
      </c>
      <c r="D31">
        <v>4721932</v>
      </c>
      <c r="E31" t="s">
        <v>47</v>
      </c>
      <c r="F31">
        <v>2019</v>
      </c>
    </row>
    <row r="32" spans="1:6" x14ac:dyDescent="0.3">
      <c r="A32" t="s">
        <v>129</v>
      </c>
      <c r="B32" t="s">
        <v>130</v>
      </c>
      <c r="C32" t="s">
        <v>131</v>
      </c>
      <c r="D32">
        <v>7566271</v>
      </c>
      <c r="E32" t="s">
        <v>33</v>
      </c>
      <c r="F32">
        <v>2019</v>
      </c>
    </row>
    <row r="33" spans="1:6" x14ac:dyDescent="0.3">
      <c r="A33" t="s">
        <v>129</v>
      </c>
      <c r="B33" t="s">
        <v>130</v>
      </c>
      <c r="C33" t="s">
        <v>132</v>
      </c>
      <c r="D33">
        <v>7566271</v>
      </c>
      <c r="E33" t="s">
        <v>38</v>
      </c>
      <c r="F33">
        <v>2019</v>
      </c>
    </row>
    <row r="34" spans="1:6" x14ac:dyDescent="0.3">
      <c r="A34" t="s">
        <v>129</v>
      </c>
      <c r="B34" t="s">
        <v>130</v>
      </c>
      <c r="C34" t="s">
        <v>133</v>
      </c>
      <c r="D34">
        <v>7566271</v>
      </c>
      <c r="E34" t="s">
        <v>134</v>
      </c>
      <c r="F34">
        <v>2019</v>
      </c>
    </row>
    <row r="35" spans="1:6" x14ac:dyDescent="0.3">
      <c r="A35" t="s">
        <v>129</v>
      </c>
      <c r="B35" t="s">
        <v>130</v>
      </c>
      <c r="C35" t="s">
        <v>135</v>
      </c>
      <c r="D35">
        <v>7566271</v>
      </c>
      <c r="E35" t="s">
        <v>136</v>
      </c>
      <c r="F35">
        <v>2019</v>
      </c>
    </row>
    <row r="36" spans="1:6" x14ac:dyDescent="0.3">
      <c r="A36" t="s">
        <v>137</v>
      </c>
      <c r="B36" t="s">
        <v>138</v>
      </c>
      <c r="C36" t="s">
        <v>139</v>
      </c>
      <c r="D36">
        <v>8979890</v>
      </c>
      <c r="E36" t="s">
        <v>33</v>
      </c>
      <c r="F36">
        <v>2019</v>
      </c>
    </row>
    <row r="37" spans="1:6" x14ac:dyDescent="0.3">
      <c r="A37" t="s">
        <v>142</v>
      </c>
      <c r="B37" t="s">
        <v>138</v>
      </c>
      <c r="C37" t="s">
        <v>143</v>
      </c>
      <c r="D37">
        <v>1622964</v>
      </c>
      <c r="E37" t="s">
        <v>33</v>
      </c>
      <c r="F37">
        <v>2019</v>
      </c>
    </row>
    <row r="38" spans="1:6" x14ac:dyDescent="0.3">
      <c r="A38" t="s">
        <v>145</v>
      </c>
      <c r="B38" t="s">
        <v>146</v>
      </c>
      <c r="C38" t="s">
        <v>147</v>
      </c>
      <c r="D38">
        <v>8350990</v>
      </c>
      <c r="E38" t="s">
        <v>40</v>
      </c>
      <c r="F38">
        <v>2019</v>
      </c>
    </row>
    <row r="39" spans="1:6" x14ac:dyDescent="0.3">
      <c r="A39" t="s">
        <v>150</v>
      </c>
      <c r="B39" t="s">
        <v>151</v>
      </c>
      <c r="C39" t="s">
        <v>152</v>
      </c>
      <c r="D39">
        <v>8382823</v>
      </c>
      <c r="E39" t="s">
        <v>33</v>
      </c>
      <c r="F39">
        <v>2019</v>
      </c>
    </row>
    <row r="40" spans="1:6" x14ac:dyDescent="0.3">
      <c r="A40" t="s">
        <v>154</v>
      </c>
      <c r="B40" t="s">
        <v>155</v>
      </c>
      <c r="C40" t="s">
        <v>156</v>
      </c>
      <c r="D40">
        <v>8090757</v>
      </c>
      <c r="E40" t="s">
        <v>157</v>
      </c>
      <c r="F40">
        <v>2019</v>
      </c>
    </row>
    <row r="41" spans="1:6" x14ac:dyDescent="0.3">
      <c r="A41" t="s">
        <v>160</v>
      </c>
      <c r="B41" t="s">
        <v>155</v>
      </c>
      <c r="C41" t="s">
        <v>41</v>
      </c>
      <c r="D41">
        <v>6447139</v>
      </c>
      <c r="E41" t="s">
        <v>42</v>
      </c>
      <c r="F41">
        <v>2019</v>
      </c>
    </row>
    <row r="42" spans="1:6" x14ac:dyDescent="0.3">
      <c r="A42" t="s">
        <v>161</v>
      </c>
      <c r="B42" t="s">
        <v>162</v>
      </c>
      <c r="C42" t="s">
        <v>163</v>
      </c>
      <c r="D42">
        <v>1961902</v>
      </c>
      <c r="E42" t="s">
        <v>40</v>
      </c>
      <c r="F42">
        <v>2019</v>
      </c>
    </row>
    <row r="43" spans="1:6" x14ac:dyDescent="0.3">
      <c r="A43" t="s">
        <v>161</v>
      </c>
      <c r="B43" t="s">
        <v>162</v>
      </c>
      <c r="C43" t="s">
        <v>164</v>
      </c>
      <c r="D43">
        <v>1961902</v>
      </c>
      <c r="E43" t="s">
        <v>40</v>
      </c>
      <c r="F43">
        <v>2019</v>
      </c>
    </row>
    <row r="44" spans="1:6" x14ac:dyDescent="0.3">
      <c r="A44" t="s">
        <v>161</v>
      </c>
      <c r="B44" t="s">
        <v>162</v>
      </c>
      <c r="C44" t="s">
        <v>166</v>
      </c>
      <c r="D44">
        <v>2499134</v>
      </c>
      <c r="E44" t="s">
        <v>40</v>
      </c>
      <c r="F44">
        <v>2019</v>
      </c>
    </row>
    <row r="45" spans="1:6" x14ac:dyDescent="0.3">
      <c r="A45" t="s">
        <v>161</v>
      </c>
      <c r="B45" t="s">
        <v>162</v>
      </c>
      <c r="C45" t="s">
        <v>167</v>
      </c>
      <c r="D45">
        <v>1441233</v>
      </c>
      <c r="E45" t="s">
        <v>40</v>
      </c>
      <c r="F45">
        <v>2019</v>
      </c>
    </row>
    <row r="46" spans="1:6" x14ac:dyDescent="0.3">
      <c r="A46" t="s">
        <v>168</v>
      </c>
      <c r="B46" t="s">
        <v>169</v>
      </c>
      <c r="C46" t="s">
        <v>170</v>
      </c>
      <c r="D46">
        <v>7702105</v>
      </c>
      <c r="E46" t="s">
        <v>171</v>
      </c>
      <c r="F46">
        <v>2019</v>
      </c>
    </row>
    <row r="47" spans="1:6" x14ac:dyDescent="0.3">
      <c r="A47" t="s">
        <v>173</v>
      </c>
      <c r="B47" t="s">
        <v>174</v>
      </c>
      <c r="C47" t="s">
        <v>175</v>
      </c>
      <c r="D47">
        <v>5141443</v>
      </c>
      <c r="E47" t="s">
        <v>176</v>
      </c>
      <c r="F47">
        <v>2019</v>
      </c>
    </row>
    <row r="48" spans="1:6" x14ac:dyDescent="0.3">
      <c r="A48" t="s">
        <v>168</v>
      </c>
      <c r="B48" t="s">
        <v>178</v>
      </c>
      <c r="C48" t="s">
        <v>108</v>
      </c>
      <c r="D48">
        <v>8522302</v>
      </c>
      <c r="E48" t="s">
        <v>109</v>
      </c>
      <c r="F48">
        <v>2019</v>
      </c>
    </row>
    <row r="49" spans="1:6" x14ac:dyDescent="0.3">
      <c r="A49" t="s">
        <v>168</v>
      </c>
      <c r="B49" t="s">
        <v>179</v>
      </c>
      <c r="C49" t="s">
        <v>64</v>
      </c>
      <c r="D49">
        <v>9735411</v>
      </c>
      <c r="E49" t="s">
        <v>38</v>
      </c>
      <c r="F49">
        <v>2019</v>
      </c>
    </row>
    <row r="50" spans="1:6" x14ac:dyDescent="0.3">
      <c r="A50" t="s">
        <v>180</v>
      </c>
      <c r="B50" t="s">
        <v>179</v>
      </c>
      <c r="C50" t="s">
        <v>181</v>
      </c>
      <c r="D50">
        <v>4309907</v>
      </c>
      <c r="E50" t="s">
        <v>38</v>
      </c>
      <c r="F50">
        <v>2019</v>
      </c>
    </row>
    <row r="51" spans="1:6" x14ac:dyDescent="0.3">
      <c r="A51" t="s">
        <v>183</v>
      </c>
      <c r="B51" t="s">
        <v>179</v>
      </c>
      <c r="C51" t="s">
        <v>184</v>
      </c>
      <c r="D51">
        <v>5792625</v>
      </c>
      <c r="E51" t="s">
        <v>33</v>
      </c>
      <c r="F51">
        <v>2019</v>
      </c>
    </row>
    <row r="52" spans="1:6" x14ac:dyDescent="0.3">
      <c r="A52" t="s">
        <v>185</v>
      </c>
      <c r="B52" t="s">
        <v>179</v>
      </c>
      <c r="C52" t="s">
        <v>186</v>
      </c>
      <c r="D52">
        <v>6191102</v>
      </c>
      <c r="E52" t="s">
        <v>40</v>
      </c>
      <c r="F52">
        <v>2019</v>
      </c>
    </row>
    <row r="53" spans="1:6" x14ac:dyDescent="0.3">
      <c r="A53" t="s">
        <v>187</v>
      </c>
      <c r="B53" t="s">
        <v>179</v>
      </c>
      <c r="C53" t="s">
        <v>188</v>
      </c>
      <c r="D53">
        <v>9684449</v>
      </c>
      <c r="E53" t="s">
        <v>44</v>
      </c>
      <c r="F53">
        <v>2019</v>
      </c>
    </row>
    <row r="54" spans="1:6" x14ac:dyDescent="0.3">
      <c r="A54" t="s">
        <v>189</v>
      </c>
      <c r="B54" t="s">
        <v>179</v>
      </c>
      <c r="C54" t="s">
        <v>190</v>
      </c>
      <c r="D54">
        <v>7268793</v>
      </c>
      <c r="E54" t="s">
        <v>38</v>
      </c>
      <c r="F54">
        <v>2019</v>
      </c>
    </row>
    <row r="55" spans="1:6" x14ac:dyDescent="0.3">
      <c r="A55" t="s">
        <v>192</v>
      </c>
      <c r="B55" t="s">
        <v>193</v>
      </c>
      <c r="C55" t="s">
        <v>194</v>
      </c>
      <c r="D55">
        <v>3595008</v>
      </c>
      <c r="E55" t="s">
        <v>38</v>
      </c>
      <c r="F55">
        <v>2019</v>
      </c>
    </row>
    <row r="56" spans="1:6" x14ac:dyDescent="0.3">
      <c r="A56" t="s">
        <v>197</v>
      </c>
      <c r="B56" t="s">
        <v>193</v>
      </c>
      <c r="C56" t="s">
        <v>198</v>
      </c>
      <c r="D56">
        <v>7846871</v>
      </c>
      <c r="E56" t="s">
        <v>38</v>
      </c>
      <c r="F56">
        <v>2019</v>
      </c>
    </row>
    <row r="57" spans="1:6" x14ac:dyDescent="0.3">
      <c r="A57" t="s">
        <v>200</v>
      </c>
      <c r="B57" t="s">
        <v>200</v>
      </c>
      <c r="C57" t="s">
        <v>201</v>
      </c>
      <c r="D57">
        <v>6581899</v>
      </c>
      <c r="E57" t="s">
        <v>136</v>
      </c>
      <c r="F57">
        <v>2019</v>
      </c>
    </row>
    <row r="58" spans="1:6" x14ac:dyDescent="0.3">
      <c r="A58" t="s">
        <v>202</v>
      </c>
      <c r="B58" t="s">
        <v>202</v>
      </c>
      <c r="C58" t="s">
        <v>175</v>
      </c>
      <c r="D58">
        <v>4878719</v>
      </c>
      <c r="E58" t="s">
        <v>176</v>
      </c>
      <c r="F58">
        <v>2019</v>
      </c>
    </row>
    <row r="59" spans="1:6" x14ac:dyDescent="0.3">
      <c r="A59" t="s">
        <v>202</v>
      </c>
      <c r="B59" t="s">
        <v>202</v>
      </c>
      <c r="C59" t="s">
        <v>203</v>
      </c>
      <c r="D59">
        <v>5344327</v>
      </c>
      <c r="E59" t="s">
        <v>176</v>
      </c>
      <c r="F59">
        <v>2019</v>
      </c>
    </row>
    <row r="60" spans="1:6" x14ac:dyDescent="0.3">
      <c r="A60" t="s">
        <v>204</v>
      </c>
      <c r="B60" t="s">
        <v>205</v>
      </c>
      <c r="C60" t="s">
        <v>206</v>
      </c>
      <c r="D60">
        <v>3619533</v>
      </c>
      <c r="E60" t="s">
        <v>207</v>
      </c>
      <c r="F60">
        <v>2019</v>
      </c>
    </row>
    <row r="61" spans="1:6" x14ac:dyDescent="0.3">
      <c r="A61" t="s">
        <v>209</v>
      </c>
      <c r="B61" t="s">
        <v>209</v>
      </c>
      <c r="C61" t="s">
        <v>203</v>
      </c>
      <c r="D61">
        <v>8982230</v>
      </c>
      <c r="E61" t="s">
        <v>176</v>
      </c>
      <c r="F61">
        <v>2019</v>
      </c>
    </row>
    <row r="62" spans="1:6" x14ac:dyDescent="0.3">
      <c r="A62" t="s">
        <v>57</v>
      </c>
      <c r="B62" t="s">
        <v>58</v>
      </c>
      <c r="C62" t="s">
        <v>210</v>
      </c>
      <c r="D62">
        <v>1201932</v>
      </c>
      <c r="E62" t="s">
        <v>38</v>
      </c>
      <c r="F62">
        <v>2019</v>
      </c>
    </row>
    <row r="63" spans="1:6" x14ac:dyDescent="0.3">
      <c r="A63" t="s">
        <v>212</v>
      </c>
      <c r="B63" t="s">
        <v>58</v>
      </c>
      <c r="C63" t="s">
        <v>213</v>
      </c>
      <c r="D63">
        <v>1537615</v>
      </c>
      <c r="E63" t="s">
        <v>33</v>
      </c>
      <c r="F63">
        <v>2019</v>
      </c>
    </row>
    <row r="64" spans="1:6" x14ac:dyDescent="0.3">
      <c r="A64" t="s">
        <v>212</v>
      </c>
      <c r="B64" t="s">
        <v>58</v>
      </c>
      <c r="C64" t="s">
        <v>214</v>
      </c>
      <c r="D64">
        <v>1537615</v>
      </c>
      <c r="E64" t="s">
        <v>38</v>
      </c>
      <c r="F64">
        <v>2019</v>
      </c>
    </row>
    <row r="65" spans="1:6" x14ac:dyDescent="0.3">
      <c r="A65" t="s">
        <v>212</v>
      </c>
      <c r="B65" t="s">
        <v>58</v>
      </c>
      <c r="C65" t="s">
        <v>215</v>
      </c>
      <c r="D65">
        <v>1537615</v>
      </c>
      <c r="E65" t="s">
        <v>40</v>
      </c>
      <c r="F65">
        <v>2019</v>
      </c>
    </row>
    <row r="66" spans="1:6" x14ac:dyDescent="0.3">
      <c r="A66" t="s">
        <v>212</v>
      </c>
      <c r="B66" t="s">
        <v>58</v>
      </c>
      <c r="C66" t="s">
        <v>216</v>
      </c>
      <c r="D66">
        <v>1537615</v>
      </c>
      <c r="E66" t="s">
        <v>44</v>
      </c>
      <c r="F66">
        <v>2019</v>
      </c>
    </row>
    <row r="67" spans="1:6" x14ac:dyDescent="0.3">
      <c r="A67" t="s">
        <v>217</v>
      </c>
      <c r="B67" t="s">
        <v>58</v>
      </c>
      <c r="C67" t="s">
        <v>218</v>
      </c>
      <c r="D67">
        <v>5814347</v>
      </c>
      <c r="E67" t="s">
        <v>38</v>
      </c>
      <c r="F67">
        <v>2019</v>
      </c>
    </row>
    <row r="68" spans="1:6" x14ac:dyDescent="0.3">
      <c r="A68" t="s">
        <v>221</v>
      </c>
      <c r="B68" t="s">
        <v>222</v>
      </c>
      <c r="C68" t="s">
        <v>223</v>
      </c>
      <c r="D68">
        <v>6684022</v>
      </c>
      <c r="E68" t="s">
        <v>224</v>
      </c>
      <c r="F68">
        <v>2019</v>
      </c>
    </row>
    <row r="69" spans="1:6" x14ac:dyDescent="0.3">
      <c r="A69" t="s">
        <v>226</v>
      </c>
      <c r="B69" t="s">
        <v>227</v>
      </c>
      <c r="C69" t="s">
        <v>228</v>
      </c>
      <c r="D69">
        <v>8051895</v>
      </c>
      <c r="E69" t="s">
        <v>40</v>
      </c>
      <c r="F69">
        <v>2019</v>
      </c>
    </row>
    <row r="70" spans="1:6" x14ac:dyDescent="0.3">
      <c r="A70" t="s">
        <v>229</v>
      </c>
      <c r="B70" t="s">
        <v>230</v>
      </c>
      <c r="C70" t="s">
        <v>231</v>
      </c>
      <c r="D70">
        <v>9223303</v>
      </c>
      <c r="E70" t="s">
        <v>44</v>
      </c>
      <c r="F70">
        <v>2019</v>
      </c>
    </row>
    <row r="71" spans="1:6" x14ac:dyDescent="0.3">
      <c r="A71" t="s">
        <v>230</v>
      </c>
      <c r="B71" t="s">
        <v>230</v>
      </c>
      <c r="C71" t="s">
        <v>233</v>
      </c>
      <c r="D71">
        <v>5539112</v>
      </c>
      <c r="E71" t="s">
        <v>234</v>
      </c>
      <c r="F71">
        <v>2019</v>
      </c>
    </row>
    <row r="72" spans="1:6" x14ac:dyDescent="0.3">
      <c r="A72" t="s">
        <v>229</v>
      </c>
      <c r="B72" t="s">
        <v>230</v>
      </c>
      <c r="C72" t="s">
        <v>236</v>
      </c>
      <c r="D72">
        <v>7218817</v>
      </c>
      <c r="E72" t="s">
        <v>234</v>
      </c>
      <c r="F72">
        <v>2019</v>
      </c>
    </row>
    <row r="73" spans="1:6" x14ac:dyDescent="0.3">
      <c r="A73" t="s">
        <v>239</v>
      </c>
      <c r="B73" t="s">
        <v>240</v>
      </c>
      <c r="C73" t="s">
        <v>241</v>
      </c>
      <c r="D73">
        <v>3741470</v>
      </c>
      <c r="E73" t="s">
        <v>44</v>
      </c>
      <c r="F73">
        <v>2019</v>
      </c>
    </row>
    <row r="74" spans="1:6" x14ac:dyDescent="0.3">
      <c r="A74" t="s">
        <v>239</v>
      </c>
      <c r="B74" t="s">
        <v>240</v>
      </c>
      <c r="C74" t="s">
        <v>243</v>
      </c>
      <c r="D74">
        <v>3741470</v>
      </c>
      <c r="E74" t="s">
        <v>44</v>
      </c>
      <c r="F74">
        <v>2019</v>
      </c>
    </row>
    <row r="75" spans="1:6" x14ac:dyDescent="0.3">
      <c r="A75" t="s">
        <v>244</v>
      </c>
      <c r="B75" t="s">
        <v>240</v>
      </c>
      <c r="C75" t="s">
        <v>245</v>
      </c>
      <c r="D75">
        <v>6948137</v>
      </c>
      <c r="E75" t="s">
        <v>33</v>
      </c>
      <c r="F75">
        <v>2019</v>
      </c>
    </row>
    <row r="76" spans="1:6" x14ac:dyDescent="0.3">
      <c r="A76" t="s">
        <v>244</v>
      </c>
      <c r="B76" t="s">
        <v>240</v>
      </c>
      <c r="C76" t="s">
        <v>247</v>
      </c>
      <c r="D76">
        <v>6948137</v>
      </c>
      <c r="E76" t="s">
        <v>40</v>
      </c>
      <c r="F76">
        <v>2019</v>
      </c>
    </row>
    <row r="77" spans="1:6" x14ac:dyDescent="0.3">
      <c r="A77" t="s">
        <v>248</v>
      </c>
      <c r="B77" t="s">
        <v>240</v>
      </c>
      <c r="C77" t="s">
        <v>249</v>
      </c>
      <c r="D77">
        <v>8172268</v>
      </c>
      <c r="E77" t="s">
        <v>38</v>
      </c>
      <c r="F77">
        <v>2019</v>
      </c>
    </row>
    <row r="78" spans="1:6" x14ac:dyDescent="0.3">
      <c r="A78" t="s">
        <v>250</v>
      </c>
      <c r="B78" t="s">
        <v>251</v>
      </c>
      <c r="C78" t="s">
        <v>252</v>
      </c>
      <c r="D78">
        <v>4441304</v>
      </c>
      <c r="E78" t="s">
        <v>47</v>
      </c>
      <c r="F78">
        <v>2019</v>
      </c>
    </row>
    <row r="79" spans="1:6" x14ac:dyDescent="0.3">
      <c r="A79" t="s">
        <v>255</v>
      </c>
      <c r="B79" t="s">
        <v>255</v>
      </c>
      <c r="C79" t="s">
        <v>256</v>
      </c>
      <c r="D79">
        <v>9264829</v>
      </c>
      <c r="E79" t="s">
        <v>47</v>
      </c>
      <c r="F79">
        <v>2019</v>
      </c>
    </row>
    <row r="80" spans="1:6" x14ac:dyDescent="0.3">
      <c r="A80" t="s">
        <v>255</v>
      </c>
      <c r="B80" t="s">
        <v>255</v>
      </c>
      <c r="C80" t="s">
        <v>258</v>
      </c>
      <c r="D80">
        <v>9223411</v>
      </c>
      <c r="E80" t="s">
        <v>47</v>
      </c>
      <c r="F80">
        <v>2019</v>
      </c>
    </row>
    <row r="81" spans="1:6" x14ac:dyDescent="0.3">
      <c r="A81" t="s">
        <v>259</v>
      </c>
      <c r="B81" t="s">
        <v>260</v>
      </c>
      <c r="C81" t="s">
        <v>261</v>
      </c>
      <c r="D81">
        <v>6232669</v>
      </c>
      <c r="E81" t="s">
        <v>262</v>
      </c>
      <c r="F81">
        <v>2019</v>
      </c>
    </row>
    <row r="82" spans="1:6" x14ac:dyDescent="0.3">
      <c r="A82" t="s">
        <v>263</v>
      </c>
      <c r="B82" t="s">
        <v>263</v>
      </c>
      <c r="C82" t="s">
        <v>264</v>
      </c>
      <c r="D82">
        <v>2837121</v>
      </c>
      <c r="E82" t="s">
        <v>38</v>
      </c>
      <c r="F82">
        <v>2019</v>
      </c>
    </row>
    <row r="83" spans="1:6" x14ac:dyDescent="0.3">
      <c r="A83" t="s">
        <v>263</v>
      </c>
      <c r="B83" t="s">
        <v>263</v>
      </c>
      <c r="C83" t="s">
        <v>265</v>
      </c>
      <c r="D83">
        <v>3754207</v>
      </c>
      <c r="E83" t="s">
        <v>38</v>
      </c>
      <c r="F83">
        <v>2019</v>
      </c>
    </row>
    <row r="84" spans="1:6" x14ac:dyDescent="0.3">
      <c r="A84" t="s">
        <v>267</v>
      </c>
      <c r="B84" t="s">
        <v>267</v>
      </c>
      <c r="C84" t="s">
        <v>124</v>
      </c>
      <c r="D84">
        <v>9593192</v>
      </c>
      <c r="E84" t="s">
        <v>42</v>
      </c>
      <c r="F84">
        <v>2019</v>
      </c>
    </row>
    <row r="85" spans="1:6" x14ac:dyDescent="0.3">
      <c r="A85" t="s">
        <v>268</v>
      </c>
      <c r="B85" t="s">
        <v>268</v>
      </c>
      <c r="C85" t="s">
        <v>269</v>
      </c>
      <c r="D85">
        <v>6565956</v>
      </c>
      <c r="E85" t="s">
        <v>157</v>
      </c>
      <c r="F85">
        <v>2019</v>
      </c>
    </row>
    <row r="86" spans="1:6" x14ac:dyDescent="0.3">
      <c r="A86" t="s">
        <v>268</v>
      </c>
      <c r="B86" t="s">
        <v>268</v>
      </c>
      <c r="C86" t="s">
        <v>270</v>
      </c>
      <c r="D86">
        <v>1878615</v>
      </c>
      <c r="E86" t="s">
        <v>157</v>
      </c>
      <c r="F86">
        <v>2019</v>
      </c>
    </row>
    <row r="87" spans="1:6" x14ac:dyDescent="0.3">
      <c r="A87" t="s">
        <v>268</v>
      </c>
      <c r="B87" t="s">
        <v>268</v>
      </c>
      <c r="C87" t="s">
        <v>271</v>
      </c>
      <c r="D87">
        <v>9924037</v>
      </c>
      <c r="E87" t="s">
        <v>42</v>
      </c>
      <c r="F87">
        <v>2019</v>
      </c>
    </row>
    <row r="88" spans="1:6" x14ac:dyDescent="0.3">
      <c r="A88" t="s">
        <v>168</v>
      </c>
      <c r="B88" t="s">
        <v>272</v>
      </c>
      <c r="C88" t="s">
        <v>273</v>
      </c>
      <c r="D88">
        <v>9940787</v>
      </c>
      <c r="E88" t="s">
        <v>224</v>
      </c>
      <c r="F88">
        <v>2019</v>
      </c>
    </row>
    <row r="89" spans="1:6" x14ac:dyDescent="0.3">
      <c r="A89" t="s">
        <v>154</v>
      </c>
      <c r="B89" t="s">
        <v>272</v>
      </c>
      <c r="C89" t="s">
        <v>274</v>
      </c>
      <c r="D89">
        <v>2506443</v>
      </c>
      <c r="E89" t="s">
        <v>224</v>
      </c>
      <c r="F89">
        <v>2019</v>
      </c>
    </row>
    <row r="90" spans="1:6" x14ac:dyDescent="0.3">
      <c r="A90" t="s">
        <v>275</v>
      </c>
      <c r="B90" t="s">
        <v>272</v>
      </c>
      <c r="C90" t="s">
        <v>122</v>
      </c>
      <c r="D90">
        <v>4782003</v>
      </c>
      <c r="E90" t="s">
        <v>33</v>
      </c>
      <c r="F90">
        <v>2019</v>
      </c>
    </row>
    <row r="91" spans="1:6" x14ac:dyDescent="0.3">
      <c r="A91" t="s">
        <v>142</v>
      </c>
      <c r="B91" t="s">
        <v>272</v>
      </c>
      <c r="C91" t="s">
        <v>276</v>
      </c>
      <c r="D91">
        <v>4075651</v>
      </c>
      <c r="E91" t="s">
        <v>224</v>
      </c>
      <c r="F91">
        <v>2019</v>
      </c>
    </row>
    <row r="92" spans="1:6" x14ac:dyDescent="0.3">
      <c r="A92" t="s">
        <v>277</v>
      </c>
      <c r="B92" t="s">
        <v>278</v>
      </c>
      <c r="C92" t="s">
        <v>279</v>
      </c>
      <c r="D92">
        <v>5020855</v>
      </c>
      <c r="E92" t="s">
        <v>40</v>
      </c>
      <c r="F92">
        <v>2019</v>
      </c>
    </row>
    <row r="93" spans="1:6" x14ac:dyDescent="0.3">
      <c r="A93" t="s">
        <v>277</v>
      </c>
      <c r="B93" t="s">
        <v>278</v>
      </c>
      <c r="C93" t="s">
        <v>281</v>
      </c>
      <c r="D93">
        <v>2039109</v>
      </c>
      <c r="E93" t="s">
        <v>207</v>
      </c>
      <c r="F93">
        <v>2019</v>
      </c>
    </row>
    <row r="94" spans="1:6" x14ac:dyDescent="0.3">
      <c r="A94" t="s">
        <v>277</v>
      </c>
      <c r="B94" t="s">
        <v>278</v>
      </c>
      <c r="C94" t="s">
        <v>283</v>
      </c>
      <c r="D94">
        <v>2039109</v>
      </c>
      <c r="E94" t="s">
        <v>40</v>
      </c>
      <c r="F94">
        <v>2019</v>
      </c>
    </row>
    <row r="95" spans="1:6" x14ac:dyDescent="0.3">
      <c r="A95" t="s">
        <v>284</v>
      </c>
      <c r="B95" t="s">
        <v>45</v>
      </c>
      <c r="C95" t="s">
        <v>285</v>
      </c>
      <c r="D95">
        <v>2028356</v>
      </c>
      <c r="E95" t="s">
        <v>286</v>
      </c>
      <c r="F95">
        <v>2019</v>
      </c>
    </row>
    <row r="96" spans="1:6" x14ac:dyDescent="0.3">
      <c r="A96" t="s">
        <v>287</v>
      </c>
      <c r="B96" t="s">
        <v>45</v>
      </c>
      <c r="C96" t="s">
        <v>288</v>
      </c>
      <c r="D96">
        <v>7741294</v>
      </c>
      <c r="E96" t="s">
        <v>289</v>
      </c>
      <c r="F96">
        <v>2019</v>
      </c>
    </row>
    <row r="97" spans="1:6" x14ac:dyDescent="0.3">
      <c r="A97" t="s">
        <v>45</v>
      </c>
      <c r="B97" t="s">
        <v>45</v>
      </c>
      <c r="C97" t="s">
        <v>290</v>
      </c>
      <c r="D97">
        <v>5947102</v>
      </c>
      <c r="E97" t="s">
        <v>33</v>
      </c>
      <c r="F97">
        <v>2019</v>
      </c>
    </row>
    <row r="98" spans="1:6" x14ac:dyDescent="0.3">
      <c r="A98" t="s">
        <v>45</v>
      </c>
      <c r="B98" t="s">
        <v>45</v>
      </c>
      <c r="C98" t="s">
        <v>291</v>
      </c>
      <c r="D98">
        <v>6466112</v>
      </c>
      <c r="E98" t="s">
        <v>47</v>
      </c>
      <c r="F98">
        <v>2019</v>
      </c>
    </row>
    <row r="99" spans="1:6" x14ac:dyDescent="0.3">
      <c r="A99" t="s">
        <v>292</v>
      </c>
      <c r="B99" t="s">
        <v>45</v>
      </c>
      <c r="C99" t="s">
        <v>293</v>
      </c>
      <c r="D99">
        <v>4167967</v>
      </c>
      <c r="E99" t="s">
        <v>47</v>
      </c>
      <c r="F99">
        <v>2019</v>
      </c>
    </row>
    <row r="100" spans="1:6" x14ac:dyDescent="0.3">
      <c r="A100" t="s">
        <v>294</v>
      </c>
      <c r="B100" t="s">
        <v>45</v>
      </c>
      <c r="C100" t="s">
        <v>295</v>
      </c>
      <c r="D100">
        <v>6627771</v>
      </c>
      <c r="E100" t="s">
        <v>47</v>
      </c>
      <c r="F100">
        <v>2019</v>
      </c>
    </row>
    <row r="101" spans="1:6" x14ac:dyDescent="0.3">
      <c r="A101" t="s">
        <v>294</v>
      </c>
      <c r="B101" t="s">
        <v>45</v>
      </c>
      <c r="C101" t="s">
        <v>296</v>
      </c>
      <c r="D101">
        <v>3854293</v>
      </c>
      <c r="E101" t="s">
        <v>47</v>
      </c>
      <c r="F101">
        <v>2019</v>
      </c>
    </row>
    <row r="102" spans="1:6" x14ac:dyDescent="0.3">
      <c r="A102" t="s">
        <v>297</v>
      </c>
      <c r="B102" t="s">
        <v>298</v>
      </c>
      <c r="C102" t="s">
        <v>299</v>
      </c>
      <c r="D102">
        <v>3110951</v>
      </c>
      <c r="E102" t="s">
        <v>300</v>
      </c>
      <c r="F102">
        <v>2019</v>
      </c>
    </row>
    <row r="103" spans="1:6" x14ac:dyDescent="0.3">
      <c r="A103" t="s">
        <v>297</v>
      </c>
      <c r="B103" t="s">
        <v>298</v>
      </c>
      <c r="C103" t="s">
        <v>301</v>
      </c>
      <c r="D103">
        <v>3110951</v>
      </c>
      <c r="E103" t="s">
        <v>42</v>
      </c>
      <c r="F103">
        <v>2019</v>
      </c>
    </row>
    <row r="104" spans="1:6" x14ac:dyDescent="0.3">
      <c r="A104" t="s">
        <v>297</v>
      </c>
      <c r="B104" t="s">
        <v>298</v>
      </c>
      <c r="C104" t="s">
        <v>108</v>
      </c>
      <c r="D104">
        <v>3110951</v>
      </c>
      <c r="E104" t="s">
        <v>109</v>
      </c>
      <c r="F104">
        <v>2019</v>
      </c>
    </row>
    <row r="105" spans="1:6" x14ac:dyDescent="0.3">
      <c r="A105" t="s">
        <v>302</v>
      </c>
      <c r="B105" t="s">
        <v>298</v>
      </c>
      <c r="C105" t="s">
        <v>303</v>
      </c>
      <c r="D105">
        <v>7459230</v>
      </c>
      <c r="E105" t="s">
        <v>42</v>
      </c>
      <c r="F105">
        <v>2019</v>
      </c>
    </row>
    <row r="106" spans="1:6" x14ac:dyDescent="0.3">
      <c r="A106" t="s">
        <v>302</v>
      </c>
      <c r="B106" t="s">
        <v>298</v>
      </c>
      <c r="C106" t="s">
        <v>304</v>
      </c>
      <c r="D106">
        <v>7459230</v>
      </c>
      <c r="E106" t="s">
        <v>157</v>
      </c>
      <c r="F106">
        <v>2019</v>
      </c>
    </row>
    <row r="107" spans="1:6" x14ac:dyDescent="0.3">
      <c r="A107" t="s">
        <v>305</v>
      </c>
      <c r="B107" t="s">
        <v>305</v>
      </c>
      <c r="C107" t="s">
        <v>306</v>
      </c>
      <c r="D107">
        <v>9268423</v>
      </c>
      <c r="E107" t="s">
        <v>38</v>
      </c>
      <c r="F107">
        <v>2019</v>
      </c>
    </row>
    <row r="108" spans="1:6" x14ac:dyDescent="0.3">
      <c r="A108" t="s">
        <v>305</v>
      </c>
      <c r="B108" t="s">
        <v>305</v>
      </c>
      <c r="C108" t="s">
        <v>307</v>
      </c>
      <c r="D108">
        <v>4497017</v>
      </c>
      <c r="E108" t="s">
        <v>38</v>
      </c>
      <c r="F108">
        <v>2019</v>
      </c>
    </row>
    <row r="109" spans="1:6" x14ac:dyDescent="0.3">
      <c r="A109" t="s">
        <v>305</v>
      </c>
      <c r="B109" t="s">
        <v>305</v>
      </c>
      <c r="C109" t="s">
        <v>132</v>
      </c>
      <c r="D109">
        <v>2495303</v>
      </c>
      <c r="E109" t="s">
        <v>38</v>
      </c>
      <c r="F109">
        <v>2019</v>
      </c>
    </row>
    <row r="110" spans="1:6" x14ac:dyDescent="0.3">
      <c r="A110" t="s">
        <v>308</v>
      </c>
      <c r="B110" t="s">
        <v>309</v>
      </c>
      <c r="C110" t="s">
        <v>310</v>
      </c>
      <c r="D110">
        <v>9949795</v>
      </c>
      <c r="E110" t="s">
        <v>234</v>
      </c>
      <c r="F110">
        <v>2019</v>
      </c>
    </row>
    <row r="111" spans="1:6" x14ac:dyDescent="0.3">
      <c r="A111" t="s">
        <v>311</v>
      </c>
      <c r="B111" t="s">
        <v>312</v>
      </c>
      <c r="C111" t="s">
        <v>122</v>
      </c>
      <c r="D111">
        <v>5869239</v>
      </c>
      <c r="E111" t="s">
        <v>33</v>
      </c>
      <c r="F111">
        <v>2019</v>
      </c>
    </row>
    <row r="112" spans="1:6" x14ac:dyDescent="0.3">
      <c r="A112" t="s">
        <v>313</v>
      </c>
      <c r="B112" t="s">
        <v>312</v>
      </c>
      <c r="C112" t="s">
        <v>314</v>
      </c>
      <c r="D112">
        <v>6945387</v>
      </c>
      <c r="E112" t="s">
        <v>47</v>
      </c>
      <c r="F112">
        <v>2019</v>
      </c>
    </row>
    <row r="113" spans="1:6" x14ac:dyDescent="0.3">
      <c r="A113" t="s">
        <v>316</v>
      </c>
      <c r="B113" t="s">
        <v>316</v>
      </c>
      <c r="C113" t="s">
        <v>317</v>
      </c>
      <c r="D113">
        <v>1450637</v>
      </c>
      <c r="E113" t="s">
        <v>40</v>
      </c>
      <c r="F113">
        <v>2019</v>
      </c>
    </row>
    <row r="114" spans="1:6" x14ac:dyDescent="0.3">
      <c r="A114" t="s">
        <v>318</v>
      </c>
      <c r="B114" t="s">
        <v>318</v>
      </c>
      <c r="C114" t="s">
        <v>319</v>
      </c>
      <c r="D114">
        <v>5040302</v>
      </c>
      <c r="E114" t="s">
        <v>101</v>
      </c>
      <c r="F114">
        <v>2019</v>
      </c>
    </row>
    <row r="115" spans="1:6" x14ac:dyDescent="0.3">
      <c r="A115" t="s">
        <v>320</v>
      </c>
      <c r="B115" t="s">
        <v>320</v>
      </c>
      <c r="C115" t="s">
        <v>314</v>
      </c>
      <c r="D115">
        <v>8338145</v>
      </c>
      <c r="E115" t="s">
        <v>47</v>
      </c>
      <c r="F115">
        <v>2019</v>
      </c>
    </row>
    <row r="116" spans="1:6" x14ac:dyDescent="0.3">
      <c r="A116" t="s">
        <v>320</v>
      </c>
      <c r="B116" t="s">
        <v>320</v>
      </c>
      <c r="C116" t="s">
        <v>321</v>
      </c>
      <c r="D116">
        <v>5220717</v>
      </c>
      <c r="E116" t="s">
        <v>47</v>
      </c>
      <c r="F116">
        <v>2019</v>
      </c>
    </row>
    <row r="117" spans="1:6" x14ac:dyDescent="0.3">
      <c r="A117" t="s">
        <v>322</v>
      </c>
      <c r="B117" t="s">
        <v>323</v>
      </c>
      <c r="C117" t="s">
        <v>324</v>
      </c>
      <c r="D117">
        <v>8314639</v>
      </c>
      <c r="E117" t="s">
        <v>42</v>
      </c>
      <c r="F117">
        <v>2019</v>
      </c>
    </row>
    <row r="118" spans="1:6" x14ac:dyDescent="0.3">
      <c r="A118" t="s">
        <v>325</v>
      </c>
      <c r="B118" t="s">
        <v>323</v>
      </c>
      <c r="C118" t="s">
        <v>326</v>
      </c>
      <c r="D118">
        <v>9379121</v>
      </c>
      <c r="E118" t="s">
        <v>42</v>
      </c>
      <c r="F118">
        <v>2019</v>
      </c>
    </row>
    <row r="119" spans="1:6" x14ac:dyDescent="0.3">
      <c r="A119" t="s">
        <v>328</v>
      </c>
      <c r="B119" t="s">
        <v>323</v>
      </c>
      <c r="C119" t="s">
        <v>329</v>
      </c>
      <c r="D119">
        <v>9870958</v>
      </c>
      <c r="E119" t="s">
        <v>42</v>
      </c>
      <c r="F119">
        <v>2019</v>
      </c>
    </row>
    <row r="120" spans="1:6" x14ac:dyDescent="0.3">
      <c r="A120" t="s">
        <v>330</v>
      </c>
      <c r="B120" t="s">
        <v>323</v>
      </c>
      <c r="C120" t="s">
        <v>331</v>
      </c>
      <c r="D120">
        <v>5922905</v>
      </c>
      <c r="E120" t="s">
        <v>42</v>
      </c>
      <c r="F120">
        <v>2019</v>
      </c>
    </row>
    <row r="121" spans="1:6" x14ac:dyDescent="0.3">
      <c r="A121" t="s">
        <v>333</v>
      </c>
      <c r="B121" t="s">
        <v>333</v>
      </c>
      <c r="C121" t="s">
        <v>314</v>
      </c>
      <c r="D121">
        <v>2089762</v>
      </c>
      <c r="E121" t="s">
        <v>47</v>
      </c>
      <c r="F121">
        <v>2019</v>
      </c>
    </row>
    <row r="122" spans="1:6" x14ac:dyDescent="0.3">
      <c r="A122" t="s">
        <v>334</v>
      </c>
      <c r="B122" t="s">
        <v>335</v>
      </c>
      <c r="C122" t="s">
        <v>336</v>
      </c>
      <c r="D122">
        <v>3588592</v>
      </c>
      <c r="E122" t="s">
        <v>33</v>
      </c>
      <c r="F122">
        <v>2019</v>
      </c>
    </row>
    <row r="123" spans="1:6" x14ac:dyDescent="0.3">
      <c r="A123" t="s">
        <v>334</v>
      </c>
      <c r="B123" t="s">
        <v>335</v>
      </c>
      <c r="C123" t="s">
        <v>338</v>
      </c>
      <c r="D123">
        <v>3588592</v>
      </c>
      <c r="E123" t="s">
        <v>38</v>
      </c>
      <c r="F123">
        <v>2019</v>
      </c>
    </row>
    <row r="124" spans="1:6" x14ac:dyDescent="0.3">
      <c r="A124" t="s">
        <v>334</v>
      </c>
      <c r="B124" t="s">
        <v>335</v>
      </c>
      <c r="C124" t="s">
        <v>339</v>
      </c>
      <c r="D124">
        <v>3588592</v>
      </c>
      <c r="E124" t="s">
        <v>40</v>
      </c>
      <c r="F124">
        <v>2019</v>
      </c>
    </row>
    <row r="125" spans="1:6" x14ac:dyDescent="0.3">
      <c r="A125" t="s">
        <v>334</v>
      </c>
      <c r="B125" t="s">
        <v>335</v>
      </c>
      <c r="C125" t="s">
        <v>340</v>
      </c>
      <c r="D125">
        <v>3588592</v>
      </c>
      <c r="E125" t="s">
        <v>42</v>
      </c>
      <c r="F125">
        <v>2019</v>
      </c>
    </row>
    <row r="126" spans="1:6" x14ac:dyDescent="0.3">
      <c r="A126" t="s">
        <v>334</v>
      </c>
      <c r="B126" t="s">
        <v>335</v>
      </c>
      <c r="C126" t="s">
        <v>341</v>
      </c>
      <c r="D126">
        <v>3588592</v>
      </c>
      <c r="E126" t="s">
        <v>44</v>
      </c>
      <c r="F126">
        <v>2019</v>
      </c>
    </row>
    <row r="127" spans="1:6" x14ac:dyDescent="0.3">
      <c r="A127" t="s">
        <v>342</v>
      </c>
      <c r="B127" t="s">
        <v>335</v>
      </c>
      <c r="C127" t="s">
        <v>343</v>
      </c>
      <c r="D127">
        <v>4467429</v>
      </c>
      <c r="E127" t="s">
        <v>38</v>
      </c>
      <c r="F127">
        <v>2019</v>
      </c>
    </row>
    <row r="128" spans="1:6" x14ac:dyDescent="0.3">
      <c r="A128" t="s">
        <v>344</v>
      </c>
      <c r="B128" t="s">
        <v>335</v>
      </c>
      <c r="C128" t="s">
        <v>345</v>
      </c>
      <c r="D128">
        <v>4533728</v>
      </c>
      <c r="E128" t="s">
        <v>38</v>
      </c>
      <c r="F128">
        <v>2019</v>
      </c>
    </row>
    <row r="129" spans="1:6" x14ac:dyDescent="0.3">
      <c r="A129" t="s">
        <v>347</v>
      </c>
      <c r="B129" t="s">
        <v>335</v>
      </c>
      <c r="C129" t="s">
        <v>348</v>
      </c>
      <c r="D129">
        <v>9659243</v>
      </c>
      <c r="E129" t="s">
        <v>33</v>
      </c>
      <c r="F129">
        <v>2019</v>
      </c>
    </row>
    <row r="130" spans="1:6" x14ac:dyDescent="0.3">
      <c r="A130" t="s">
        <v>347</v>
      </c>
      <c r="B130" t="s">
        <v>335</v>
      </c>
      <c r="C130" t="s">
        <v>349</v>
      </c>
      <c r="D130">
        <v>9659243</v>
      </c>
      <c r="E130" t="s">
        <v>38</v>
      </c>
      <c r="F130">
        <v>2019</v>
      </c>
    </row>
    <row r="131" spans="1:6" x14ac:dyDescent="0.3">
      <c r="A131" t="s">
        <v>347</v>
      </c>
      <c r="B131" t="s">
        <v>335</v>
      </c>
      <c r="C131" t="s">
        <v>350</v>
      </c>
      <c r="D131">
        <v>9659243</v>
      </c>
      <c r="E131" t="s">
        <v>40</v>
      </c>
      <c r="F131">
        <v>2019</v>
      </c>
    </row>
    <row r="132" spans="1:6" x14ac:dyDescent="0.3">
      <c r="A132" t="s">
        <v>347</v>
      </c>
      <c r="B132" t="s">
        <v>335</v>
      </c>
      <c r="C132" t="s">
        <v>351</v>
      </c>
      <c r="D132">
        <v>9659243</v>
      </c>
      <c r="E132" t="s">
        <v>42</v>
      </c>
      <c r="F132">
        <v>2019</v>
      </c>
    </row>
    <row r="133" spans="1:6" x14ac:dyDescent="0.3">
      <c r="A133" t="s">
        <v>347</v>
      </c>
      <c r="B133" t="s">
        <v>335</v>
      </c>
      <c r="C133" t="s">
        <v>352</v>
      </c>
      <c r="D133">
        <v>9659243</v>
      </c>
      <c r="E133" t="s">
        <v>44</v>
      </c>
      <c r="F133">
        <v>2019</v>
      </c>
    </row>
    <row r="134" spans="1:6" x14ac:dyDescent="0.3">
      <c r="A134" t="s">
        <v>353</v>
      </c>
      <c r="B134" t="s">
        <v>335</v>
      </c>
      <c r="C134" t="s">
        <v>354</v>
      </c>
      <c r="D134">
        <v>8411392</v>
      </c>
      <c r="E134" t="s">
        <v>38</v>
      </c>
      <c r="F134">
        <v>2019</v>
      </c>
    </row>
    <row r="135" spans="1:6" x14ac:dyDescent="0.3">
      <c r="A135" t="s">
        <v>302</v>
      </c>
      <c r="B135" t="s">
        <v>356</v>
      </c>
      <c r="C135" t="s">
        <v>132</v>
      </c>
      <c r="D135">
        <v>5991938</v>
      </c>
      <c r="E135" t="s">
        <v>38</v>
      </c>
      <c r="F135">
        <v>2019</v>
      </c>
    </row>
    <row r="136" spans="1:6" x14ac:dyDescent="0.3">
      <c r="A136" t="s">
        <v>358</v>
      </c>
      <c r="B136" t="s">
        <v>359</v>
      </c>
      <c r="C136" t="s">
        <v>360</v>
      </c>
      <c r="D136">
        <v>9064643</v>
      </c>
      <c r="E136" t="s">
        <v>33</v>
      </c>
      <c r="F136">
        <v>2019</v>
      </c>
    </row>
    <row r="137" spans="1:6" x14ac:dyDescent="0.3">
      <c r="A137" t="s">
        <v>361</v>
      </c>
      <c r="B137" t="s">
        <v>359</v>
      </c>
      <c r="C137" t="s">
        <v>362</v>
      </c>
      <c r="D137">
        <v>3961063</v>
      </c>
      <c r="E137" t="s">
        <v>33</v>
      </c>
      <c r="F137">
        <v>2019</v>
      </c>
    </row>
    <row r="138" spans="1:6" x14ac:dyDescent="0.3">
      <c r="A138" t="s">
        <v>364</v>
      </c>
      <c r="B138" t="s">
        <v>365</v>
      </c>
      <c r="C138" t="s">
        <v>366</v>
      </c>
      <c r="D138">
        <v>6428468</v>
      </c>
      <c r="E138" t="s">
        <v>134</v>
      </c>
      <c r="F138">
        <v>2019</v>
      </c>
    </row>
    <row r="139" spans="1:6" x14ac:dyDescent="0.3">
      <c r="A139" t="s">
        <v>367</v>
      </c>
      <c r="B139" t="s">
        <v>367</v>
      </c>
      <c r="C139" t="s">
        <v>368</v>
      </c>
      <c r="D139">
        <v>1905494</v>
      </c>
      <c r="E139" t="s">
        <v>38</v>
      </c>
      <c r="F139">
        <v>2019</v>
      </c>
    </row>
    <row r="140" spans="1:6" x14ac:dyDescent="0.3">
      <c r="A140" t="s">
        <v>370</v>
      </c>
      <c r="B140" t="s">
        <v>371</v>
      </c>
      <c r="C140" t="s">
        <v>372</v>
      </c>
      <c r="D140">
        <v>2093343</v>
      </c>
      <c r="E140" t="s">
        <v>44</v>
      </c>
      <c r="F140">
        <v>2019</v>
      </c>
    </row>
    <row r="141" spans="1:6" x14ac:dyDescent="0.3">
      <c r="A141" t="s">
        <v>370</v>
      </c>
      <c r="B141" t="s">
        <v>371</v>
      </c>
      <c r="C141" t="s">
        <v>375</v>
      </c>
      <c r="D141">
        <v>5700178</v>
      </c>
      <c r="E141" t="s">
        <v>38</v>
      </c>
      <c r="F141">
        <v>2019</v>
      </c>
    </row>
    <row r="142" spans="1:6" x14ac:dyDescent="0.3">
      <c r="A142" t="s">
        <v>370</v>
      </c>
      <c r="B142" t="s">
        <v>371</v>
      </c>
      <c r="C142" t="s">
        <v>377</v>
      </c>
      <c r="D142">
        <v>6811251</v>
      </c>
      <c r="E142" t="s">
        <v>33</v>
      </c>
      <c r="F142">
        <v>2019</v>
      </c>
    </row>
    <row r="143" spans="1:6" x14ac:dyDescent="0.3">
      <c r="A143" t="s">
        <v>378</v>
      </c>
      <c r="B143" t="s">
        <v>371</v>
      </c>
      <c r="C143" t="s">
        <v>379</v>
      </c>
      <c r="D143">
        <v>1792038</v>
      </c>
      <c r="E143" t="s">
        <v>38</v>
      </c>
      <c r="F143">
        <v>2019</v>
      </c>
    </row>
    <row r="144" spans="1:6" x14ac:dyDescent="0.3">
      <c r="A144" t="s">
        <v>380</v>
      </c>
      <c r="B144" t="s">
        <v>371</v>
      </c>
      <c r="C144" t="s">
        <v>381</v>
      </c>
      <c r="D144">
        <v>4373225</v>
      </c>
      <c r="E144" t="s">
        <v>47</v>
      </c>
      <c r="F144">
        <v>2019</v>
      </c>
    </row>
    <row r="145" spans="1:6" x14ac:dyDescent="0.3">
      <c r="A145" t="s">
        <v>382</v>
      </c>
      <c r="B145" t="s">
        <v>383</v>
      </c>
      <c r="C145" t="s">
        <v>264</v>
      </c>
      <c r="D145">
        <v>7630615</v>
      </c>
      <c r="E145" t="s">
        <v>38</v>
      </c>
      <c r="F145">
        <v>2019</v>
      </c>
    </row>
    <row r="146" spans="1:6" x14ac:dyDescent="0.3">
      <c r="A146" t="s">
        <v>384</v>
      </c>
      <c r="B146" t="s">
        <v>383</v>
      </c>
      <c r="C146" t="s">
        <v>265</v>
      </c>
      <c r="D146">
        <v>5804478</v>
      </c>
      <c r="E146" t="s">
        <v>38</v>
      </c>
      <c r="F146">
        <v>2019</v>
      </c>
    </row>
    <row r="147" spans="1:6" x14ac:dyDescent="0.3">
      <c r="A147" t="s">
        <v>385</v>
      </c>
      <c r="B147" t="s">
        <v>385</v>
      </c>
      <c r="C147" t="s">
        <v>122</v>
      </c>
      <c r="D147">
        <v>2749776</v>
      </c>
      <c r="E147" t="s">
        <v>33</v>
      </c>
      <c r="F147">
        <v>2019</v>
      </c>
    </row>
    <row r="148" spans="1:6" x14ac:dyDescent="0.3">
      <c r="A148" t="s">
        <v>386</v>
      </c>
      <c r="B148" t="s">
        <v>386</v>
      </c>
      <c r="C148" t="s">
        <v>387</v>
      </c>
      <c r="D148">
        <v>8635813</v>
      </c>
      <c r="E148" t="s">
        <v>33</v>
      </c>
      <c r="F148">
        <v>2019</v>
      </c>
    </row>
    <row r="149" spans="1:6" x14ac:dyDescent="0.3">
      <c r="A149" t="s">
        <v>388</v>
      </c>
      <c r="B149" t="s">
        <v>388</v>
      </c>
      <c r="C149" t="s">
        <v>124</v>
      </c>
      <c r="D149">
        <v>1872907</v>
      </c>
      <c r="E149" t="s">
        <v>42</v>
      </c>
      <c r="F149">
        <v>2019</v>
      </c>
    </row>
    <row r="150" spans="1:6" x14ac:dyDescent="0.3">
      <c r="A150" t="s">
        <v>389</v>
      </c>
      <c r="B150" t="s">
        <v>390</v>
      </c>
      <c r="C150" t="s">
        <v>391</v>
      </c>
      <c r="D150">
        <v>1817339</v>
      </c>
      <c r="E150" t="s">
        <v>33</v>
      </c>
      <c r="F150">
        <v>2019</v>
      </c>
    </row>
    <row r="151" spans="1:6" x14ac:dyDescent="0.3">
      <c r="A151" t="s">
        <v>389</v>
      </c>
      <c r="B151" t="s">
        <v>390</v>
      </c>
      <c r="C151" t="s">
        <v>392</v>
      </c>
      <c r="D151">
        <v>3357963</v>
      </c>
      <c r="E151" t="s">
        <v>33</v>
      </c>
      <c r="F151">
        <v>2019</v>
      </c>
    </row>
    <row r="152" spans="1:6" x14ac:dyDescent="0.3">
      <c r="A152" t="s">
        <v>393</v>
      </c>
      <c r="B152" t="s">
        <v>393</v>
      </c>
      <c r="C152" t="s">
        <v>394</v>
      </c>
      <c r="D152">
        <v>9924639</v>
      </c>
      <c r="E152" t="s">
        <v>120</v>
      </c>
      <c r="F152">
        <v>2019</v>
      </c>
    </row>
    <row r="153" spans="1:6" x14ac:dyDescent="0.3">
      <c r="A153" t="s">
        <v>395</v>
      </c>
      <c r="B153" t="s">
        <v>393</v>
      </c>
      <c r="C153" t="s">
        <v>396</v>
      </c>
      <c r="D153">
        <v>2514714</v>
      </c>
      <c r="E153" t="s">
        <v>42</v>
      </c>
      <c r="F153">
        <v>2019</v>
      </c>
    </row>
    <row r="154" spans="1:6" x14ac:dyDescent="0.3">
      <c r="A154" t="s">
        <v>397</v>
      </c>
      <c r="B154" t="s">
        <v>397</v>
      </c>
      <c r="C154" t="s">
        <v>398</v>
      </c>
      <c r="D154">
        <v>5173305</v>
      </c>
      <c r="E154" t="s">
        <v>42</v>
      </c>
      <c r="F154">
        <v>2019</v>
      </c>
    </row>
    <row r="155" spans="1:6" x14ac:dyDescent="0.3">
      <c r="A155" t="s">
        <v>400</v>
      </c>
      <c r="B155" t="s">
        <v>401</v>
      </c>
      <c r="C155" t="s">
        <v>402</v>
      </c>
      <c r="D155">
        <v>4271738</v>
      </c>
      <c r="E155" t="s">
        <v>234</v>
      </c>
      <c r="F155">
        <v>2019</v>
      </c>
    </row>
    <row r="156" spans="1:6" x14ac:dyDescent="0.3">
      <c r="A156" t="s">
        <v>400</v>
      </c>
      <c r="B156" t="s">
        <v>401</v>
      </c>
      <c r="C156" t="s">
        <v>403</v>
      </c>
      <c r="D156">
        <v>4271738</v>
      </c>
      <c r="E156" t="s">
        <v>176</v>
      </c>
      <c r="F156">
        <v>2019</v>
      </c>
    </row>
    <row r="157" spans="1:6" x14ac:dyDescent="0.3">
      <c r="A157" t="s">
        <v>404</v>
      </c>
      <c r="B157" t="s">
        <v>405</v>
      </c>
      <c r="C157" t="s">
        <v>406</v>
      </c>
      <c r="D157">
        <v>5369609</v>
      </c>
      <c r="E157" t="s">
        <v>407</v>
      </c>
      <c r="F157">
        <v>2019</v>
      </c>
    </row>
    <row r="158" spans="1:6" x14ac:dyDescent="0.3">
      <c r="A158" t="s">
        <v>408</v>
      </c>
      <c r="B158" t="s">
        <v>409</v>
      </c>
      <c r="C158" t="s">
        <v>410</v>
      </c>
      <c r="D158">
        <v>2174839</v>
      </c>
      <c r="E158" t="s">
        <v>38</v>
      </c>
      <c r="F158">
        <v>2019</v>
      </c>
    </row>
    <row r="159" spans="1:6" x14ac:dyDescent="0.3">
      <c r="A159" t="s">
        <v>168</v>
      </c>
      <c r="B159" t="s">
        <v>412</v>
      </c>
      <c r="C159" t="s">
        <v>394</v>
      </c>
      <c r="D159">
        <v>1008575</v>
      </c>
      <c r="E159" t="s">
        <v>120</v>
      </c>
      <c r="F159">
        <v>2019</v>
      </c>
    </row>
    <row r="160" spans="1:6" x14ac:dyDescent="0.3">
      <c r="A160" t="s">
        <v>413</v>
      </c>
      <c r="B160" t="s">
        <v>412</v>
      </c>
      <c r="C160" t="s">
        <v>414</v>
      </c>
      <c r="D160">
        <v>1567065</v>
      </c>
      <c r="E160" t="s">
        <v>120</v>
      </c>
      <c r="F160">
        <v>2019</v>
      </c>
    </row>
    <row r="161" spans="1:6" x14ac:dyDescent="0.3">
      <c r="A161" t="s">
        <v>415</v>
      </c>
      <c r="B161" t="s">
        <v>412</v>
      </c>
      <c r="C161" t="s">
        <v>119</v>
      </c>
      <c r="D161">
        <v>7857005</v>
      </c>
      <c r="E161" t="s">
        <v>120</v>
      </c>
      <c r="F161">
        <v>2019</v>
      </c>
    </row>
    <row r="162" spans="1:6" x14ac:dyDescent="0.3">
      <c r="A162" t="s">
        <v>415</v>
      </c>
      <c r="B162" t="s">
        <v>412</v>
      </c>
      <c r="C162" t="s">
        <v>271</v>
      </c>
      <c r="D162">
        <v>8936486</v>
      </c>
      <c r="E162" t="s">
        <v>42</v>
      </c>
      <c r="F162">
        <v>2019</v>
      </c>
    </row>
    <row r="163" spans="1:6" x14ac:dyDescent="0.3">
      <c r="A163" t="s">
        <v>302</v>
      </c>
      <c r="B163" t="s">
        <v>416</v>
      </c>
      <c r="C163" t="s">
        <v>281</v>
      </c>
      <c r="D163">
        <v>8902089</v>
      </c>
      <c r="E163" t="s">
        <v>207</v>
      </c>
      <c r="F163">
        <v>2019</v>
      </c>
    </row>
    <row r="164" spans="1:6" x14ac:dyDescent="0.3">
      <c r="A164" t="s">
        <v>417</v>
      </c>
      <c r="B164" t="s">
        <v>418</v>
      </c>
      <c r="C164" t="s">
        <v>419</v>
      </c>
      <c r="D164">
        <v>6181040</v>
      </c>
      <c r="E164" t="s">
        <v>420</v>
      </c>
      <c r="F164">
        <v>2019</v>
      </c>
    </row>
    <row r="165" spans="1:6" x14ac:dyDescent="0.3">
      <c r="A165" t="s">
        <v>421</v>
      </c>
      <c r="B165" t="s">
        <v>422</v>
      </c>
      <c r="C165" t="s">
        <v>423</v>
      </c>
      <c r="D165">
        <v>4936413</v>
      </c>
      <c r="E165" t="s">
        <v>424</v>
      </c>
      <c r="F165">
        <v>2019</v>
      </c>
    </row>
    <row r="166" spans="1:6" x14ac:dyDescent="0.3">
      <c r="A166" t="s">
        <v>168</v>
      </c>
      <c r="B166" t="s">
        <v>425</v>
      </c>
      <c r="C166" t="s">
        <v>426</v>
      </c>
      <c r="D166">
        <v>9666094</v>
      </c>
      <c r="E166" t="s">
        <v>427</v>
      </c>
      <c r="F166">
        <v>2019</v>
      </c>
    </row>
    <row r="167" spans="1:6" x14ac:dyDescent="0.3">
      <c r="A167" t="s">
        <v>428</v>
      </c>
      <c r="B167" t="s">
        <v>428</v>
      </c>
      <c r="C167" t="s">
        <v>429</v>
      </c>
      <c r="D167">
        <v>3028344</v>
      </c>
      <c r="E167" t="s">
        <v>42</v>
      </c>
      <c r="F167">
        <v>2019</v>
      </c>
    </row>
    <row r="168" spans="1:6" x14ac:dyDescent="0.3">
      <c r="A168" t="s">
        <v>430</v>
      </c>
      <c r="B168" t="s">
        <v>430</v>
      </c>
      <c r="C168" t="s">
        <v>431</v>
      </c>
      <c r="D168">
        <v>3921078</v>
      </c>
      <c r="E168" t="s">
        <v>44</v>
      </c>
      <c r="F168">
        <v>2019</v>
      </c>
    </row>
    <row r="169" spans="1:6" x14ac:dyDescent="0.3">
      <c r="A169" t="s">
        <v>430</v>
      </c>
      <c r="B169" t="s">
        <v>430</v>
      </c>
      <c r="C169" t="s">
        <v>432</v>
      </c>
      <c r="D169">
        <v>1715626</v>
      </c>
      <c r="E169" t="s">
        <v>44</v>
      </c>
      <c r="F169">
        <v>2019</v>
      </c>
    </row>
    <row r="170" spans="1:6" x14ac:dyDescent="0.3">
      <c r="A170" t="s">
        <v>434</v>
      </c>
      <c r="B170" t="s">
        <v>435</v>
      </c>
      <c r="C170" t="s">
        <v>436</v>
      </c>
      <c r="D170">
        <v>7175172</v>
      </c>
      <c r="E170" t="s">
        <v>47</v>
      </c>
      <c r="F170">
        <v>2019</v>
      </c>
    </row>
    <row r="171" spans="1:6" x14ac:dyDescent="0.3">
      <c r="A171" t="s">
        <v>437</v>
      </c>
      <c r="B171" t="s">
        <v>437</v>
      </c>
      <c r="C171" t="s">
        <v>92</v>
      </c>
      <c r="D171">
        <v>1665958</v>
      </c>
      <c r="E171" t="s">
        <v>44</v>
      </c>
      <c r="F171">
        <v>2019</v>
      </c>
    </row>
    <row r="172" spans="1:6" x14ac:dyDescent="0.3">
      <c r="A172" t="s">
        <v>438</v>
      </c>
      <c r="B172" t="s">
        <v>438</v>
      </c>
      <c r="C172" t="s">
        <v>314</v>
      </c>
      <c r="D172">
        <v>9445282</v>
      </c>
      <c r="E172" t="s">
        <v>47</v>
      </c>
      <c r="F172">
        <v>2019</v>
      </c>
    </row>
    <row r="173" spans="1:6" x14ac:dyDescent="0.3">
      <c r="A173" t="s">
        <v>439</v>
      </c>
      <c r="B173" t="s">
        <v>440</v>
      </c>
      <c r="C173" t="s">
        <v>441</v>
      </c>
      <c r="D173">
        <v>6473703</v>
      </c>
      <c r="E173" t="s">
        <v>33</v>
      </c>
      <c r="F173">
        <v>2019</v>
      </c>
    </row>
    <row r="174" spans="1:6" x14ac:dyDescent="0.3">
      <c r="A174" t="s">
        <v>442</v>
      </c>
      <c r="B174" t="s">
        <v>440</v>
      </c>
      <c r="C174" t="s">
        <v>443</v>
      </c>
      <c r="D174">
        <v>7805491</v>
      </c>
      <c r="E174" t="s">
        <v>40</v>
      </c>
      <c r="F174">
        <v>2019</v>
      </c>
    </row>
    <row r="175" spans="1:6" x14ac:dyDescent="0.3">
      <c r="A175" t="s">
        <v>445</v>
      </c>
      <c r="B175" t="s">
        <v>440</v>
      </c>
      <c r="C175" t="s">
        <v>446</v>
      </c>
      <c r="D175">
        <v>9818505</v>
      </c>
      <c r="E175" t="s">
        <v>40</v>
      </c>
      <c r="F175">
        <v>2019</v>
      </c>
    </row>
    <row r="176" spans="1:6" x14ac:dyDescent="0.3">
      <c r="A176" t="s">
        <v>447</v>
      </c>
      <c r="B176" t="s">
        <v>440</v>
      </c>
      <c r="C176" t="s">
        <v>448</v>
      </c>
      <c r="D176">
        <v>1552469</v>
      </c>
      <c r="E176" t="s">
        <v>40</v>
      </c>
      <c r="F176">
        <v>2019</v>
      </c>
    </row>
    <row r="177" spans="1:6" x14ac:dyDescent="0.3">
      <c r="A177" t="s">
        <v>449</v>
      </c>
      <c r="B177" t="s">
        <v>440</v>
      </c>
      <c r="C177" t="s">
        <v>450</v>
      </c>
      <c r="D177">
        <v>1378201</v>
      </c>
      <c r="E177" t="s">
        <v>33</v>
      </c>
      <c r="F177">
        <v>2019</v>
      </c>
    </row>
    <row r="178" spans="1:6" x14ac:dyDescent="0.3">
      <c r="A178" t="s">
        <v>449</v>
      </c>
      <c r="B178" t="s">
        <v>440</v>
      </c>
      <c r="C178" t="s">
        <v>452</v>
      </c>
      <c r="D178">
        <v>1378201</v>
      </c>
      <c r="E178" t="s">
        <v>40</v>
      </c>
      <c r="F178">
        <v>2019</v>
      </c>
    </row>
    <row r="179" spans="1:6" x14ac:dyDescent="0.3">
      <c r="A179" t="s">
        <v>453</v>
      </c>
      <c r="B179" t="s">
        <v>454</v>
      </c>
      <c r="C179" t="s">
        <v>455</v>
      </c>
      <c r="D179">
        <v>3198258</v>
      </c>
      <c r="E179" t="s">
        <v>120</v>
      </c>
      <c r="F179">
        <v>2019</v>
      </c>
    </row>
    <row r="180" spans="1:6" x14ac:dyDescent="0.3">
      <c r="A180" t="s">
        <v>453</v>
      </c>
      <c r="B180" t="s">
        <v>454</v>
      </c>
      <c r="C180" t="s">
        <v>456</v>
      </c>
      <c r="D180">
        <v>3198258</v>
      </c>
      <c r="E180" t="s">
        <v>33</v>
      </c>
      <c r="F180">
        <v>2019</v>
      </c>
    </row>
    <row r="181" spans="1:6" x14ac:dyDescent="0.3">
      <c r="A181" t="s">
        <v>453</v>
      </c>
      <c r="B181" t="s">
        <v>454</v>
      </c>
      <c r="C181" t="s">
        <v>457</v>
      </c>
      <c r="D181">
        <v>3198258</v>
      </c>
      <c r="E181" t="s">
        <v>224</v>
      </c>
      <c r="F181">
        <v>2019</v>
      </c>
    </row>
    <row r="182" spans="1:6" x14ac:dyDescent="0.3">
      <c r="A182" t="s">
        <v>458</v>
      </c>
      <c r="B182" t="s">
        <v>459</v>
      </c>
      <c r="C182" t="s">
        <v>460</v>
      </c>
      <c r="D182">
        <v>5646573</v>
      </c>
      <c r="E182" t="s">
        <v>47</v>
      </c>
      <c r="F182">
        <v>2019</v>
      </c>
    </row>
    <row r="183" spans="1:6" x14ac:dyDescent="0.3">
      <c r="A183" t="s">
        <v>462</v>
      </c>
      <c r="B183" t="s">
        <v>463</v>
      </c>
      <c r="C183" t="s">
        <v>431</v>
      </c>
      <c r="D183">
        <v>9554713</v>
      </c>
      <c r="E183" t="s">
        <v>44</v>
      </c>
      <c r="F183">
        <v>2019</v>
      </c>
    </row>
    <row r="184" spans="1:6" x14ac:dyDescent="0.3">
      <c r="A184" t="s">
        <v>462</v>
      </c>
      <c r="B184" t="s">
        <v>463</v>
      </c>
      <c r="C184" t="s">
        <v>464</v>
      </c>
      <c r="D184">
        <v>9554713</v>
      </c>
      <c r="E184" t="s">
        <v>465</v>
      </c>
      <c r="F184">
        <v>2019</v>
      </c>
    </row>
    <row r="185" spans="1:6" x14ac:dyDescent="0.3">
      <c r="A185" t="s">
        <v>466</v>
      </c>
      <c r="B185" t="s">
        <v>463</v>
      </c>
      <c r="C185" t="s">
        <v>352</v>
      </c>
      <c r="D185">
        <v>1907533</v>
      </c>
      <c r="E185" t="s">
        <v>44</v>
      </c>
      <c r="F185">
        <v>2019</v>
      </c>
    </row>
    <row r="186" spans="1:6" x14ac:dyDescent="0.3">
      <c r="A186" t="s">
        <v>466</v>
      </c>
      <c r="B186" t="s">
        <v>463</v>
      </c>
      <c r="C186" t="s">
        <v>467</v>
      </c>
      <c r="D186">
        <v>1907533</v>
      </c>
      <c r="E186" t="s">
        <v>44</v>
      </c>
      <c r="F186">
        <v>2019</v>
      </c>
    </row>
    <row r="187" spans="1:6" x14ac:dyDescent="0.3">
      <c r="A187" t="s">
        <v>468</v>
      </c>
      <c r="B187" t="s">
        <v>463</v>
      </c>
      <c r="C187" t="s">
        <v>469</v>
      </c>
      <c r="D187">
        <v>1738957</v>
      </c>
      <c r="E187" t="s">
        <v>176</v>
      </c>
      <c r="F187">
        <v>2019</v>
      </c>
    </row>
    <row r="188" spans="1:6" x14ac:dyDescent="0.3">
      <c r="A188" t="s">
        <v>471</v>
      </c>
      <c r="B188" t="s">
        <v>463</v>
      </c>
      <c r="C188" t="s">
        <v>472</v>
      </c>
      <c r="D188">
        <v>2315315</v>
      </c>
      <c r="E188" t="s">
        <v>44</v>
      </c>
      <c r="F188">
        <v>2019</v>
      </c>
    </row>
    <row r="189" spans="1:6" x14ac:dyDescent="0.3">
      <c r="A189" t="s">
        <v>474</v>
      </c>
      <c r="B189" t="s">
        <v>474</v>
      </c>
      <c r="C189" t="s">
        <v>475</v>
      </c>
      <c r="D189">
        <v>2540162</v>
      </c>
      <c r="E189" t="s">
        <v>207</v>
      </c>
      <c r="F189">
        <v>2019</v>
      </c>
    </row>
    <row r="190" spans="1:6" x14ac:dyDescent="0.3">
      <c r="A190" t="s">
        <v>474</v>
      </c>
      <c r="B190" t="s">
        <v>474</v>
      </c>
      <c r="C190" t="s">
        <v>476</v>
      </c>
      <c r="D190">
        <v>2540162</v>
      </c>
      <c r="E190" t="s">
        <v>477</v>
      </c>
      <c r="F190">
        <v>2019</v>
      </c>
    </row>
    <row r="191" spans="1:6" x14ac:dyDescent="0.3">
      <c r="A191" t="s">
        <v>474</v>
      </c>
      <c r="B191" t="s">
        <v>474</v>
      </c>
      <c r="C191" t="s">
        <v>478</v>
      </c>
      <c r="D191">
        <v>2540162</v>
      </c>
      <c r="E191" t="s">
        <v>479</v>
      </c>
      <c r="F191">
        <v>2019</v>
      </c>
    </row>
    <row r="192" spans="1:6" x14ac:dyDescent="0.3">
      <c r="A192" t="s">
        <v>474</v>
      </c>
      <c r="B192" t="s">
        <v>474</v>
      </c>
      <c r="C192" t="s">
        <v>366</v>
      </c>
      <c r="D192">
        <v>2540162</v>
      </c>
      <c r="E192" t="s">
        <v>134</v>
      </c>
      <c r="F192">
        <v>2019</v>
      </c>
    </row>
    <row r="193" spans="1:6" x14ac:dyDescent="0.3">
      <c r="A193" t="s">
        <v>480</v>
      </c>
      <c r="B193" t="s">
        <v>481</v>
      </c>
      <c r="C193" t="s">
        <v>482</v>
      </c>
      <c r="D193">
        <v>3810187</v>
      </c>
      <c r="E193" t="s">
        <v>157</v>
      </c>
      <c r="F193">
        <v>2019</v>
      </c>
    </row>
    <row r="194" spans="1:6" x14ac:dyDescent="0.3">
      <c r="A194" t="s">
        <v>483</v>
      </c>
      <c r="B194" t="s">
        <v>484</v>
      </c>
      <c r="C194" t="s">
        <v>485</v>
      </c>
      <c r="D194">
        <v>9199716</v>
      </c>
      <c r="E194" t="s">
        <v>101</v>
      </c>
      <c r="F194">
        <v>2019</v>
      </c>
    </row>
    <row r="195" spans="1:6" x14ac:dyDescent="0.3">
      <c r="A195" t="s">
        <v>486</v>
      </c>
      <c r="B195" t="s">
        <v>484</v>
      </c>
      <c r="C195" t="s">
        <v>487</v>
      </c>
      <c r="D195">
        <v>4547815</v>
      </c>
      <c r="E195" t="s">
        <v>101</v>
      </c>
      <c r="F195">
        <v>2019</v>
      </c>
    </row>
    <row r="196" spans="1:6" x14ac:dyDescent="0.3">
      <c r="A196" t="s">
        <v>488</v>
      </c>
      <c r="B196" t="s">
        <v>484</v>
      </c>
      <c r="C196" t="s">
        <v>489</v>
      </c>
      <c r="D196">
        <v>6749255</v>
      </c>
      <c r="E196" t="s">
        <v>101</v>
      </c>
      <c r="F196">
        <v>2019</v>
      </c>
    </row>
    <row r="197" spans="1:6" x14ac:dyDescent="0.3">
      <c r="A197" t="s">
        <v>490</v>
      </c>
      <c r="B197" t="s">
        <v>484</v>
      </c>
      <c r="C197" t="s">
        <v>491</v>
      </c>
      <c r="D197">
        <v>6989404</v>
      </c>
      <c r="E197" t="s">
        <v>101</v>
      </c>
      <c r="F197">
        <v>2019</v>
      </c>
    </row>
    <row r="198" spans="1:6" x14ac:dyDescent="0.3">
      <c r="A198" t="s">
        <v>493</v>
      </c>
      <c r="B198" t="s">
        <v>494</v>
      </c>
      <c r="C198" t="s">
        <v>495</v>
      </c>
      <c r="D198">
        <v>3040542</v>
      </c>
      <c r="E198" t="s">
        <v>33</v>
      </c>
      <c r="F198">
        <v>2019</v>
      </c>
    </row>
    <row r="199" spans="1:6" x14ac:dyDescent="0.3">
      <c r="A199" t="s">
        <v>493</v>
      </c>
      <c r="B199" t="s">
        <v>494</v>
      </c>
      <c r="C199" t="s">
        <v>497</v>
      </c>
      <c r="D199">
        <v>3040542</v>
      </c>
      <c r="E199" t="s">
        <v>40</v>
      </c>
      <c r="F199">
        <v>2019</v>
      </c>
    </row>
    <row r="200" spans="1:6" x14ac:dyDescent="0.3">
      <c r="A200" t="s">
        <v>498</v>
      </c>
      <c r="B200" t="s">
        <v>494</v>
      </c>
      <c r="C200" t="s">
        <v>69</v>
      </c>
      <c r="D200">
        <v>8849001</v>
      </c>
      <c r="E200" t="s">
        <v>38</v>
      </c>
      <c r="F200">
        <v>2019</v>
      </c>
    </row>
    <row r="201" spans="1:6" x14ac:dyDescent="0.3">
      <c r="A201" t="s">
        <v>499</v>
      </c>
      <c r="B201" t="s">
        <v>494</v>
      </c>
      <c r="C201" t="s">
        <v>500</v>
      </c>
      <c r="D201">
        <v>8984742</v>
      </c>
      <c r="E201" t="s">
        <v>44</v>
      </c>
      <c r="F201">
        <v>2019</v>
      </c>
    </row>
    <row r="202" spans="1:6" x14ac:dyDescent="0.3">
      <c r="A202" t="s">
        <v>501</v>
      </c>
      <c r="B202" t="s">
        <v>502</v>
      </c>
      <c r="C202" t="s">
        <v>314</v>
      </c>
      <c r="D202">
        <v>5000179</v>
      </c>
      <c r="E202" t="s">
        <v>47</v>
      </c>
      <c r="F202">
        <v>2019</v>
      </c>
    </row>
    <row r="203" spans="1:6" x14ac:dyDescent="0.3">
      <c r="A203" t="s">
        <v>504</v>
      </c>
      <c r="B203" t="s">
        <v>504</v>
      </c>
      <c r="C203" t="s">
        <v>505</v>
      </c>
      <c r="D203">
        <v>3446957</v>
      </c>
      <c r="E203" t="s">
        <v>207</v>
      </c>
      <c r="F203">
        <v>2019</v>
      </c>
    </row>
    <row r="204" spans="1:6" x14ac:dyDescent="0.3">
      <c r="A204" t="s">
        <v>504</v>
      </c>
      <c r="B204" t="s">
        <v>504</v>
      </c>
      <c r="C204" t="s">
        <v>314</v>
      </c>
      <c r="D204">
        <v>3473171</v>
      </c>
      <c r="E204" t="s">
        <v>47</v>
      </c>
      <c r="F204">
        <v>2019</v>
      </c>
    </row>
    <row r="205" spans="1:6" x14ac:dyDescent="0.3">
      <c r="A205" t="s">
        <v>506</v>
      </c>
      <c r="B205" t="s">
        <v>506</v>
      </c>
      <c r="C205" t="s">
        <v>264</v>
      </c>
      <c r="D205">
        <v>2125600</v>
      </c>
      <c r="E205" t="s">
        <v>38</v>
      </c>
      <c r="F205">
        <v>2019</v>
      </c>
    </row>
    <row r="206" spans="1:6" x14ac:dyDescent="0.3">
      <c r="A206" t="s">
        <v>507</v>
      </c>
      <c r="B206" t="s">
        <v>507</v>
      </c>
      <c r="C206" t="s">
        <v>299</v>
      </c>
      <c r="D206">
        <v>2946425</v>
      </c>
      <c r="E206" t="s">
        <v>300</v>
      </c>
      <c r="F206">
        <v>2019</v>
      </c>
    </row>
    <row r="207" spans="1:6" x14ac:dyDescent="0.3">
      <c r="A207" t="s">
        <v>508</v>
      </c>
      <c r="B207" t="s">
        <v>508</v>
      </c>
      <c r="C207" t="s">
        <v>509</v>
      </c>
      <c r="D207">
        <v>9328941</v>
      </c>
      <c r="E207" t="s">
        <v>47</v>
      </c>
      <c r="F207">
        <v>2019</v>
      </c>
    </row>
    <row r="208" spans="1:6" x14ac:dyDescent="0.3">
      <c r="A208" t="s">
        <v>511</v>
      </c>
      <c r="B208" t="s">
        <v>511</v>
      </c>
      <c r="C208" t="s">
        <v>482</v>
      </c>
      <c r="D208">
        <v>9478716</v>
      </c>
      <c r="E208" t="s">
        <v>157</v>
      </c>
      <c r="F208">
        <v>2019</v>
      </c>
    </row>
    <row r="209" spans="1:6" x14ac:dyDescent="0.3">
      <c r="A209" t="s">
        <v>513</v>
      </c>
      <c r="B209" t="s">
        <v>514</v>
      </c>
      <c r="C209" t="s">
        <v>431</v>
      </c>
      <c r="D209">
        <v>1225073</v>
      </c>
      <c r="E209" t="s">
        <v>44</v>
      </c>
      <c r="F209">
        <v>2019</v>
      </c>
    </row>
    <row r="210" spans="1:6" x14ac:dyDescent="0.3">
      <c r="A210" t="s">
        <v>515</v>
      </c>
      <c r="B210" t="s">
        <v>514</v>
      </c>
      <c r="C210" t="s">
        <v>516</v>
      </c>
      <c r="D210">
        <v>9459250</v>
      </c>
      <c r="E210" t="s">
        <v>44</v>
      </c>
      <c r="F210">
        <v>2019</v>
      </c>
    </row>
    <row r="211" spans="1:6" x14ac:dyDescent="0.3">
      <c r="A211" t="s">
        <v>275</v>
      </c>
      <c r="B211" t="s">
        <v>514</v>
      </c>
      <c r="C211" t="s">
        <v>517</v>
      </c>
      <c r="D211">
        <v>4381530</v>
      </c>
      <c r="E211" t="s">
        <v>44</v>
      </c>
      <c r="F211">
        <v>2019</v>
      </c>
    </row>
    <row r="212" spans="1:6" x14ac:dyDescent="0.3">
      <c r="A212" t="s">
        <v>518</v>
      </c>
      <c r="B212" t="s">
        <v>518</v>
      </c>
      <c r="C212" t="s">
        <v>314</v>
      </c>
      <c r="D212">
        <v>1546097</v>
      </c>
      <c r="E212" t="s">
        <v>47</v>
      </c>
      <c r="F212">
        <v>2019</v>
      </c>
    </row>
    <row r="213" spans="1:6" x14ac:dyDescent="0.3">
      <c r="A213" t="s">
        <v>168</v>
      </c>
      <c r="B213" t="s">
        <v>520</v>
      </c>
      <c r="C213" t="s">
        <v>310</v>
      </c>
      <c r="D213">
        <v>3095940</v>
      </c>
      <c r="E213" t="s">
        <v>234</v>
      </c>
      <c r="F213">
        <v>2019</v>
      </c>
    </row>
    <row r="214" spans="1:6" x14ac:dyDescent="0.3">
      <c r="A214" t="s">
        <v>275</v>
      </c>
      <c r="B214" t="s">
        <v>520</v>
      </c>
      <c r="C214" t="s">
        <v>521</v>
      </c>
      <c r="D214">
        <v>1109434</v>
      </c>
      <c r="E214" t="s">
        <v>234</v>
      </c>
      <c r="F214">
        <v>2019</v>
      </c>
    </row>
    <row r="215" spans="1:6" x14ac:dyDescent="0.3">
      <c r="A215" t="s">
        <v>522</v>
      </c>
      <c r="B215" t="s">
        <v>523</v>
      </c>
      <c r="C215" t="s">
        <v>524</v>
      </c>
      <c r="D215">
        <v>2583952</v>
      </c>
      <c r="E215" t="s">
        <v>44</v>
      </c>
      <c r="F215">
        <v>2019</v>
      </c>
    </row>
    <row r="216" spans="1:6" x14ac:dyDescent="0.3">
      <c r="A216" t="s">
        <v>522</v>
      </c>
      <c r="B216" t="s">
        <v>523</v>
      </c>
      <c r="C216" t="s">
        <v>526</v>
      </c>
      <c r="D216">
        <v>2583952</v>
      </c>
      <c r="E216" t="s">
        <v>42</v>
      </c>
      <c r="F216">
        <v>2019</v>
      </c>
    </row>
    <row r="217" spans="1:6" x14ac:dyDescent="0.3">
      <c r="A217" t="s">
        <v>528</v>
      </c>
      <c r="B217" t="s">
        <v>529</v>
      </c>
      <c r="C217" t="s">
        <v>530</v>
      </c>
      <c r="D217">
        <v>8946698</v>
      </c>
      <c r="E217" t="s">
        <v>134</v>
      </c>
      <c r="F217">
        <v>2019</v>
      </c>
    </row>
    <row r="218" spans="1:6" x14ac:dyDescent="0.3">
      <c r="A218" t="s">
        <v>528</v>
      </c>
      <c r="B218" t="s">
        <v>529</v>
      </c>
      <c r="C218" t="s">
        <v>531</v>
      </c>
      <c r="D218">
        <v>8946698</v>
      </c>
      <c r="E218" t="s">
        <v>134</v>
      </c>
      <c r="F218">
        <v>2019</v>
      </c>
    </row>
    <row r="219" spans="1:6" x14ac:dyDescent="0.3">
      <c r="A219" t="s">
        <v>532</v>
      </c>
      <c r="B219" t="s">
        <v>533</v>
      </c>
      <c r="C219" t="s">
        <v>495</v>
      </c>
      <c r="D219">
        <v>7634996</v>
      </c>
      <c r="E219" t="s">
        <v>33</v>
      </c>
      <c r="F219">
        <v>2019</v>
      </c>
    </row>
    <row r="220" spans="1:6" x14ac:dyDescent="0.3">
      <c r="A220" t="s">
        <v>534</v>
      </c>
      <c r="B220" t="s">
        <v>533</v>
      </c>
      <c r="C220" t="s">
        <v>535</v>
      </c>
      <c r="D220">
        <v>8289298</v>
      </c>
      <c r="E220" t="s">
        <v>42</v>
      </c>
      <c r="F220">
        <v>2019</v>
      </c>
    </row>
    <row r="221" spans="1:6" x14ac:dyDescent="0.3">
      <c r="A221" t="s">
        <v>536</v>
      </c>
      <c r="B221" t="s">
        <v>533</v>
      </c>
      <c r="C221" t="s">
        <v>500</v>
      </c>
      <c r="D221">
        <v>9503685</v>
      </c>
      <c r="E221" t="s">
        <v>44</v>
      </c>
      <c r="F221">
        <v>2019</v>
      </c>
    </row>
    <row r="222" spans="1:6" x14ac:dyDescent="0.3">
      <c r="A222" t="s">
        <v>537</v>
      </c>
      <c r="B222" t="s">
        <v>533</v>
      </c>
      <c r="C222" t="s">
        <v>538</v>
      </c>
      <c r="D222">
        <v>7653065</v>
      </c>
      <c r="E222" t="s">
        <v>120</v>
      </c>
      <c r="F222">
        <v>2019</v>
      </c>
    </row>
    <row r="223" spans="1:6" x14ac:dyDescent="0.3">
      <c r="A223" t="s">
        <v>302</v>
      </c>
      <c r="B223" t="s">
        <v>533</v>
      </c>
      <c r="C223" t="s">
        <v>455</v>
      </c>
      <c r="D223">
        <v>2392006</v>
      </c>
      <c r="E223" t="s">
        <v>120</v>
      </c>
      <c r="F223">
        <v>2019</v>
      </c>
    </row>
    <row r="224" spans="1:6" x14ac:dyDescent="0.3">
      <c r="A224" t="s">
        <v>539</v>
      </c>
      <c r="B224" t="s">
        <v>533</v>
      </c>
      <c r="C224" t="s">
        <v>540</v>
      </c>
      <c r="D224">
        <v>4526227</v>
      </c>
      <c r="E224" t="s">
        <v>120</v>
      </c>
      <c r="F224">
        <v>2019</v>
      </c>
    </row>
    <row r="225" spans="1:6" x14ac:dyDescent="0.3">
      <c r="A225" t="s">
        <v>541</v>
      </c>
      <c r="B225" t="s">
        <v>533</v>
      </c>
      <c r="C225" t="s">
        <v>542</v>
      </c>
      <c r="D225">
        <v>8102124</v>
      </c>
      <c r="E225" t="s">
        <v>120</v>
      </c>
      <c r="F225">
        <v>2019</v>
      </c>
    </row>
    <row r="226" spans="1:6" x14ac:dyDescent="0.3">
      <c r="A226" t="s">
        <v>543</v>
      </c>
      <c r="B226" t="s">
        <v>544</v>
      </c>
      <c r="C226" t="s">
        <v>545</v>
      </c>
      <c r="D226">
        <v>1172890</v>
      </c>
      <c r="E226" t="s">
        <v>136</v>
      </c>
      <c r="F226">
        <v>2019</v>
      </c>
    </row>
    <row r="227" spans="1:6" x14ac:dyDescent="0.3">
      <c r="A227" t="s">
        <v>547</v>
      </c>
      <c r="B227" t="s">
        <v>544</v>
      </c>
      <c r="C227" t="s">
        <v>548</v>
      </c>
      <c r="D227">
        <v>4531517</v>
      </c>
      <c r="E227" t="s">
        <v>136</v>
      </c>
      <c r="F227">
        <v>2019</v>
      </c>
    </row>
    <row r="228" spans="1:6" x14ac:dyDescent="0.3">
      <c r="A228" t="s">
        <v>550</v>
      </c>
      <c r="B228" t="s">
        <v>551</v>
      </c>
      <c r="C228" t="s">
        <v>552</v>
      </c>
      <c r="D228">
        <v>1514566</v>
      </c>
      <c r="E228" t="s">
        <v>553</v>
      </c>
      <c r="F228">
        <v>2019</v>
      </c>
    </row>
    <row r="229" spans="1:6" x14ac:dyDescent="0.3">
      <c r="A229" t="s">
        <v>554</v>
      </c>
      <c r="B229" t="s">
        <v>555</v>
      </c>
      <c r="C229" t="s">
        <v>112</v>
      </c>
      <c r="D229">
        <v>7201840</v>
      </c>
      <c r="E229" t="s">
        <v>40</v>
      </c>
      <c r="F229">
        <v>2019</v>
      </c>
    </row>
    <row r="230" spans="1:6" x14ac:dyDescent="0.3">
      <c r="A230" t="s">
        <v>555</v>
      </c>
      <c r="B230" t="s">
        <v>555</v>
      </c>
      <c r="C230" t="s">
        <v>163</v>
      </c>
      <c r="D230">
        <v>5599785</v>
      </c>
      <c r="E230" t="s">
        <v>40</v>
      </c>
      <c r="F230">
        <v>2019</v>
      </c>
    </row>
    <row r="231" spans="1:6" x14ac:dyDescent="0.3">
      <c r="A231" t="s">
        <v>168</v>
      </c>
      <c r="B231" t="s">
        <v>556</v>
      </c>
      <c r="C231" t="s">
        <v>557</v>
      </c>
      <c r="D231">
        <v>3597628</v>
      </c>
      <c r="E231" t="s">
        <v>407</v>
      </c>
      <c r="F231">
        <v>2019</v>
      </c>
    </row>
    <row r="232" spans="1:6" x14ac:dyDescent="0.3">
      <c r="A232" t="s">
        <v>275</v>
      </c>
      <c r="B232" t="s">
        <v>556</v>
      </c>
      <c r="C232" t="s">
        <v>558</v>
      </c>
      <c r="D232">
        <v>7916274</v>
      </c>
      <c r="E232" t="s">
        <v>407</v>
      </c>
      <c r="F232">
        <v>2019</v>
      </c>
    </row>
    <row r="233" spans="1:6" x14ac:dyDescent="0.3">
      <c r="A233" t="s">
        <v>559</v>
      </c>
      <c r="B233" t="s">
        <v>559</v>
      </c>
      <c r="C233" t="s">
        <v>560</v>
      </c>
      <c r="D233">
        <v>5651221</v>
      </c>
      <c r="E233" t="s">
        <v>47</v>
      </c>
      <c r="F233">
        <v>2019</v>
      </c>
    </row>
    <row r="234" spans="1:6" x14ac:dyDescent="0.3">
      <c r="A234" t="s">
        <v>561</v>
      </c>
      <c r="B234" t="s">
        <v>561</v>
      </c>
      <c r="C234" t="s">
        <v>124</v>
      </c>
      <c r="D234">
        <v>3943362</v>
      </c>
      <c r="E234" t="s">
        <v>42</v>
      </c>
      <c r="F234">
        <v>2019</v>
      </c>
    </row>
    <row r="235" spans="1:6" x14ac:dyDescent="0.3">
      <c r="A235" t="s">
        <v>562</v>
      </c>
      <c r="B235" t="s">
        <v>562</v>
      </c>
      <c r="C235" t="s">
        <v>314</v>
      </c>
      <c r="D235">
        <v>3713907</v>
      </c>
      <c r="E235" t="s">
        <v>47</v>
      </c>
      <c r="F235">
        <v>2019</v>
      </c>
    </row>
    <row r="236" spans="1:6" x14ac:dyDescent="0.3">
      <c r="A236" t="s">
        <v>562</v>
      </c>
      <c r="B236" t="s">
        <v>562</v>
      </c>
      <c r="C236" t="s">
        <v>563</v>
      </c>
      <c r="D236">
        <v>4007320</v>
      </c>
      <c r="E236" t="s">
        <v>38</v>
      </c>
      <c r="F236">
        <v>2019</v>
      </c>
    </row>
    <row r="237" spans="1:6" x14ac:dyDescent="0.3">
      <c r="A237" t="s">
        <v>564</v>
      </c>
      <c r="B237" t="s">
        <v>564</v>
      </c>
      <c r="C237" t="s">
        <v>264</v>
      </c>
      <c r="D237">
        <v>3529182</v>
      </c>
      <c r="E237" t="s">
        <v>38</v>
      </c>
      <c r="F237">
        <v>2019</v>
      </c>
    </row>
    <row r="238" spans="1:6" x14ac:dyDescent="0.3">
      <c r="A238" t="s">
        <v>564</v>
      </c>
      <c r="B238" t="s">
        <v>564</v>
      </c>
      <c r="C238" t="s">
        <v>565</v>
      </c>
      <c r="D238">
        <v>1576566</v>
      </c>
      <c r="E238" t="s">
        <v>38</v>
      </c>
      <c r="F238">
        <v>2019</v>
      </c>
    </row>
    <row r="239" spans="1:6" x14ac:dyDescent="0.3">
      <c r="A239" t="s">
        <v>564</v>
      </c>
      <c r="B239" t="s">
        <v>564</v>
      </c>
      <c r="C239" t="s">
        <v>368</v>
      </c>
      <c r="D239">
        <v>7071797</v>
      </c>
      <c r="E239" t="s">
        <v>38</v>
      </c>
      <c r="F239">
        <v>2019</v>
      </c>
    </row>
    <row r="240" spans="1:6" x14ac:dyDescent="0.3">
      <c r="A240" t="s">
        <v>564</v>
      </c>
      <c r="B240" t="s">
        <v>564</v>
      </c>
      <c r="C240" t="s">
        <v>265</v>
      </c>
      <c r="D240">
        <v>5638901</v>
      </c>
      <c r="E240" t="s">
        <v>38</v>
      </c>
      <c r="F240">
        <v>2019</v>
      </c>
    </row>
    <row r="241" spans="1:6" x14ac:dyDescent="0.3">
      <c r="A241" t="s">
        <v>567</v>
      </c>
      <c r="B241" t="s">
        <v>567</v>
      </c>
      <c r="C241" t="s">
        <v>478</v>
      </c>
      <c r="D241">
        <v>7399132</v>
      </c>
      <c r="E241" t="s">
        <v>479</v>
      </c>
      <c r="F241">
        <v>2019</v>
      </c>
    </row>
    <row r="242" spans="1:6" x14ac:dyDescent="0.3">
      <c r="A242" t="s">
        <v>567</v>
      </c>
      <c r="B242" t="s">
        <v>567</v>
      </c>
      <c r="C242" t="s">
        <v>201</v>
      </c>
      <c r="D242">
        <v>8877013</v>
      </c>
      <c r="E242" t="s">
        <v>136</v>
      </c>
      <c r="F242">
        <v>2019</v>
      </c>
    </row>
    <row r="243" spans="1:6" x14ac:dyDescent="0.3">
      <c r="A243" t="s">
        <v>568</v>
      </c>
      <c r="B243" t="s">
        <v>568</v>
      </c>
      <c r="C243" t="s">
        <v>301</v>
      </c>
      <c r="D243">
        <v>4383860</v>
      </c>
      <c r="E243" t="s">
        <v>42</v>
      </c>
      <c r="F243">
        <v>2019</v>
      </c>
    </row>
    <row r="244" spans="1:6" x14ac:dyDescent="0.3">
      <c r="A244" t="s">
        <v>569</v>
      </c>
      <c r="B244" t="s">
        <v>569</v>
      </c>
      <c r="C244" t="s">
        <v>92</v>
      </c>
      <c r="D244">
        <v>3135426</v>
      </c>
      <c r="E244" t="s">
        <v>44</v>
      </c>
      <c r="F244">
        <v>2019</v>
      </c>
    </row>
    <row r="245" spans="1:6" x14ac:dyDescent="0.3">
      <c r="A245" t="s">
        <v>570</v>
      </c>
      <c r="B245" t="s">
        <v>571</v>
      </c>
      <c r="C245" t="s">
        <v>572</v>
      </c>
      <c r="D245">
        <v>6565086</v>
      </c>
      <c r="E245" t="s">
        <v>33</v>
      </c>
      <c r="F245">
        <v>2019</v>
      </c>
    </row>
    <row r="246" spans="1:6" x14ac:dyDescent="0.3">
      <c r="A246" t="s">
        <v>570</v>
      </c>
      <c r="B246" t="s">
        <v>571</v>
      </c>
      <c r="C246" t="s">
        <v>573</v>
      </c>
      <c r="D246">
        <v>6565086</v>
      </c>
      <c r="E246" t="s">
        <v>38</v>
      </c>
      <c r="F246">
        <v>2019</v>
      </c>
    </row>
    <row r="247" spans="1:6" x14ac:dyDescent="0.3">
      <c r="A247" t="s">
        <v>570</v>
      </c>
      <c r="B247" t="s">
        <v>571</v>
      </c>
      <c r="C247" t="s">
        <v>574</v>
      </c>
      <c r="D247">
        <v>6565086</v>
      </c>
      <c r="E247" t="s">
        <v>40</v>
      </c>
      <c r="F247">
        <v>2019</v>
      </c>
    </row>
    <row r="248" spans="1:6" x14ac:dyDescent="0.3">
      <c r="A248" t="s">
        <v>570</v>
      </c>
      <c r="B248" t="s">
        <v>571</v>
      </c>
      <c r="C248" t="s">
        <v>575</v>
      </c>
      <c r="D248">
        <v>6565086</v>
      </c>
      <c r="E248" t="s">
        <v>42</v>
      </c>
      <c r="F248">
        <v>2019</v>
      </c>
    </row>
    <row r="249" spans="1:6" x14ac:dyDescent="0.3">
      <c r="A249" t="s">
        <v>570</v>
      </c>
      <c r="B249" t="s">
        <v>571</v>
      </c>
      <c r="C249" t="s">
        <v>231</v>
      </c>
      <c r="D249">
        <v>6565086</v>
      </c>
      <c r="E249" t="s">
        <v>44</v>
      </c>
      <c r="F249">
        <v>2019</v>
      </c>
    </row>
    <row r="250" spans="1:6" x14ac:dyDescent="0.3">
      <c r="A250" t="s">
        <v>570</v>
      </c>
      <c r="B250" t="s">
        <v>571</v>
      </c>
      <c r="C250" t="s">
        <v>576</v>
      </c>
      <c r="D250">
        <v>6630553</v>
      </c>
      <c r="E250" t="s">
        <v>38</v>
      </c>
      <c r="F250">
        <v>2019</v>
      </c>
    </row>
    <row r="251" spans="1:6" x14ac:dyDescent="0.3">
      <c r="A251" t="s">
        <v>577</v>
      </c>
      <c r="B251" t="s">
        <v>577</v>
      </c>
      <c r="C251" t="s">
        <v>578</v>
      </c>
      <c r="D251">
        <v>3346325</v>
      </c>
      <c r="E251" t="s">
        <v>47</v>
      </c>
      <c r="F251">
        <v>2019</v>
      </c>
    </row>
    <row r="252" spans="1:6" x14ac:dyDescent="0.3">
      <c r="A252" t="s">
        <v>580</v>
      </c>
      <c r="B252" t="s">
        <v>581</v>
      </c>
      <c r="C252" t="s">
        <v>582</v>
      </c>
      <c r="D252">
        <v>5002625</v>
      </c>
      <c r="E252" t="s">
        <v>47</v>
      </c>
      <c r="F252">
        <v>2019</v>
      </c>
    </row>
    <row r="253" spans="1:6" x14ac:dyDescent="0.3">
      <c r="A253" t="s">
        <v>584</v>
      </c>
      <c r="B253" t="s">
        <v>585</v>
      </c>
      <c r="C253" t="s">
        <v>475</v>
      </c>
      <c r="D253">
        <v>1647194</v>
      </c>
      <c r="E253" t="s">
        <v>207</v>
      </c>
      <c r="F253">
        <v>2019</v>
      </c>
    </row>
    <row r="254" spans="1:6" x14ac:dyDescent="0.3">
      <c r="A254" t="s">
        <v>168</v>
      </c>
      <c r="B254" t="s">
        <v>390</v>
      </c>
      <c r="C254" t="s">
        <v>586</v>
      </c>
      <c r="D254">
        <v>7259548</v>
      </c>
      <c r="E254" t="s">
        <v>33</v>
      </c>
      <c r="F254">
        <v>2019</v>
      </c>
    </row>
    <row r="255" spans="1:6" x14ac:dyDescent="0.3">
      <c r="A255" t="s">
        <v>587</v>
      </c>
      <c r="B255" t="s">
        <v>587</v>
      </c>
      <c r="C255" t="s">
        <v>122</v>
      </c>
      <c r="D255">
        <v>8508078</v>
      </c>
      <c r="E255" t="s">
        <v>33</v>
      </c>
      <c r="F255">
        <v>2019</v>
      </c>
    </row>
    <row r="256" spans="1:6" x14ac:dyDescent="0.3">
      <c r="A256" t="s">
        <v>588</v>
      </c>
      <c r="B256" t="s">
        <v>502</v>
      </c>
      <c r="C256" t="s">
        <v>589</v>
      </c>
      <c r="D256">
        <v>8504548</v>
      </c>
      <c r="E256" t="s">
        <v>42</v>
      </c>
      <c r="F256">
        <v>2019</v>
      </c>
    </row>
    <row r="257" spans="1:6" x14ac:dyDescent="0.3">
      <c r="A257" t="s">
        <v>590</v>
      </c>
      <c r="B257" t="s">
        <v>371</v>
      </c>
      <c r="C257" t="s">
        <v>591</v>
      </c>
      <c r="D257">
        <v>3736692</v>
      </c>
      <c r="E257" t="s">
        <v>38</v>
      </c>
      <c r="F257">
        <v>2019</v>
      </c>
    </row>
    <row r="258" spans="1:6" x14ac:dyDescent="0.3">
      <c r="A258" t="s">
        <v>592</v>
      </c>
      <c r="B258" t="s">
        <v>593</v>
      </c>
      <c r="C258" t="s">
        <v>594</v>
      </c>
      <c r="D258">
        <v>8098643</v>
      </c>
      <c r="E258" t="s">
        <v>44</v>
      </c>
      <c r="F258">
        <v>2019</v>
      </c>
    </row>
    <row r="259" spans="1:6" x14ac:dyDescent="0.3">
      <c r="A259" t="s">
        <v>596</v>
      </c>
      <c r="B259" t="s">
        <v>597</v>
      </c>
      <c r="C259" t="s">
        <v>598</v>
      </c>
      <c r="D259">
        <v>2438469</v>
      </c>
      <c r="E259" t="s">
        <v>44</v>
      </c>
      <c r="F259">
        <v>2019</v>
      </c>
    </row>
    <row r="260" spans="1:6" x14ac:dyDescent="0.3">
      <c r="A260" t="s">
        <v>599</v>
      </c>
      <c r="B260" t="s">
        <v>393</v>
      </c>
      <c r="C260" t="s">
        <v>600</v>
      </c>
      <c r="D260">
        <v>1696009</v>
      </c>
      <c r="E260" t="s">
        <v>120</v>
      </c>
      <c r="F260">
        <v>2019</v>
      </c>
    </row>
    <row r="261" spans="1:6" x14ac:dyDescent="0.3">
      <c r="A261" t="s">
        <v>601</v>
      </c>
      <c r="B261" t="s">
        <v>601</v>
      </c>
      <c r="C261" t="s">
        <v>602</v>
      </c>
      <c r="D261">
        <v>9583114</v>
      </c>
      <c r="E261" t="s">
        <v>603</v>
      </c>
      <c r="F261">
        <v>2019</v>
      </c>
    </row>
    <row r="262" spans="1:6" x14ac:dyDescent="0.3">
      <c r="A262" t="s">
        <v>604</v>
      </c>
      <c r="B262" t="s">
        <v>155</v>
      </c>
      <c r="C262" t="s">
        <v>304</v>
      </c>
      <c r="D262">
        <v>1806042</v>
      </c>
      <c r="E262" t="s">
        <v>157</v>
      </c>
      <c r="F262">
        <v>2019</v>
      </c>
    </row>
    <row r="263" spans="1:6" x14ac:dyDescent="0.3">
      <c r="A263" t="s">
        <v>605</v>
      </c>
      <c r="B263" t="s">
        <v>606</v>
      </c>
      <c r="C263" t="s">
        <v>432</v>
      </c>
      <c r="D263">
        <v>6152074</v>
      </c>
      <c r="E263" t="s">
        <v>44</v>
      </c>
      <c r="F263">
        <v>2019</v>
      </c>
    </row>
    <row r="264" spans="1:6" x14ac:dyDescent="0.3">
      <c r="A264" t="s">
        <v>608</v>
      </c>
      <c r="B264" t="s">
        <v>609</v>
      </c>
      <c r="C264" t="s">
        <v>610</v>
      </c>
      <c r="D264">
        <v>3523407</v>
      </c>
      <c r="E264" t="s">
        <v>47</v>
      </c>
      <c r="F264">
        <v>2019</v>
      </c>
    </row>
    <row r="265" spans="1:6" x14ac:dyDescent="0.3">
      <c r="A265" t="s">
        <v>202</v>
      </c>
      <c r="B265" t="s">
        <v>202</v>
      </c>
      <c r="C265" t="s">
        <v>611</v>
      </c>
      <c r="D265">
        <v>1642854</v>
      </c>
      <c r="E265" t="s">
        <v>44</v>
      </c>
      <c r="F265">
        <v>2019</v>
      </c>
    </row>
    <row r="266" spans="1:6" x14ac:dyDescent="0.3">
      <c r="A266" t="s">
        <v>612</v>
      </c>
      <c r="B266" t="s">
        <v>146</v>
      </c>
      <c r="C266" t="s">
        <v>497</v>
      </c>
      <c r="D266">
        <v>6698987</v>
      </c>
      <c r="E266" t="s">
        <v>40</v>
      </c>
      <c r="F266">
        <v>2019</v>
      </c>
    </row>
    <row r="267" spans="1:6" x14ac:dyDescent="0.3">
      <c r="A267" t="s">
        <v>613</v>
      </c>
      <c r="B267" t="s">
        <v>614</v>
      </c>
      <c r="C267" t="s">
        <v>615</v>
      </c>
      <c r="D267">
        <v>9608144</v>
      </c>
      <c r="E267" t="s">
        <v>38</v>
      </c>
      <c r="F267">
        <v>2019</v>
      </c>
    </row>
    <row r="268" spans="1:6" x14ac:dyDescent="0.3">
      <c r="A268" t="s">
        <v>168</v>
      </c>
      <c r="B268" t="s">
        <v>617</v>
      </c>
      <c r="C268" t="s">
        <v>64</v>
      </c>
      <c r="D268">
        <v>1686476</v>
      </c>
      <c r="E268" t="s">
        <v>38</v>
      </c>
      <c r="F268">
        <v>2019</v>
      </c>
    </row>
    <row r="269" spans="1:6" x14ac:dyDescent="0.3">
      <c r="A269" t="s">
        <v>618</v>
      </c>
      <c r="B269" t="s">
        <v>617</v>
      </c>
      <c r="C269" t="s">
        <v>619</v>
      </c>
      <c r="D269">
        <v>9577077</v>
      </c>
      <c r="E269" t="s">
        <v>224</v>
      </c>
      <c r="F269">
        <v>2019</v>
      </c>
    </row>
    <row r="270" spans="1:6" x14ac:dyDescent="0.3">
      <c r="A270" t="s">
        <v>618</v>
      </c>
      <c r="B270" t="s">
        <v>617</v>
      </c>
      <c r="C270" t="s">
        <v>620</v>
      </c>
      <c r="D270">
        <v>9577077</v>
      </c>
      <c r="E270" t="s">
        <v>38</v>
      </c>
      <c r="F270">
        <v>2019</v>
      </c>
    </row>
    <row r="271" spans="1:6" x14ac:dyDescent="0.3">
      <c r="A271" t="s">
        <v>618</v>
      </c>
      <c r="B271" t="s">
        <v>617</v>
      </c>
      <c r="C271" t="s">
        <v>621</v>
      </c>
      <c r="D271">
        <v>9577077</v>
      </c>
      <c r="E271" t="s">
        <v>44</v>
      </c>
      <c r="F271">
        <v>2019</v>
      </c>
    </row>
    <row r="272" spans="1:6" x14ac:dyDescent="0.3">
      <c r="A272" t="s">
        <v>622</v>
      </c>
      <c r="B272" t="s">
        <v>623</v>
      </c>
      <c r="C272" t="s">
        <v>624</v>
      </c>
      <c r="D272">
        <v>2333254</v>
      </c>
      <c r="E272" t="s">
        <v>176</v>
      </c>
      <c r="F272">
        <v>2019</v>
      </c>
    </row>
    <row r="273" spans="1:6" x14ac:dyDescent="0.3">
      <c r="A273" t="s">
        <v>626</v>
      </c>
      <c r="B273" t="s">
        <v>606</v>
      </c>
      <c r="C273" t="s">
        <v>627</v>
      </c>
      <c r="D273">
        <v>3673053</v>
      </c>
      <c r="E273" t="s">
        <v>44</v>
      </c>
      <c r="F273">
        <v>2019</v>
      </c>
    </row>
    <row r="274" spans="1:6" x14ac:dyDescent="0.3">
      <c r="A274" t="s">
        <v>588</v>
      </c>
      <c r="B274" t="s">
        <v>504</v>
      </c>
      <c r="C274" t="s">
        <v>629</v>
      </c>
      <c r="D274">
        <v>6514817</v>
      </c>
      <c r="E274" t="s">
        <v>33</v>
      </c>
      <c r="F274">
        <v>2019</v>
      </c>
    </row>
    <row r="275" spans="1:6" x14ac:dyDescent="0.3">
      <c r="A275" t="s">
        <v>588</v>
      </c>
      <c r="B275" t="s">
        <v>504</v>
      </c>
      <c r="C275" t="s">
        <v>630</v>
      </c>
      <c r="D275">
        <v>6514817</v>
      </c>
      <c r="E275" t="s">
        <v>33</v>
      </c>
      <c r="F275">
        <v>2019</v>
      </c>
    </row>
    <row r="276" spans="1:6" x14ac:dyDescent="0.3">
      <c r="A276" t="s">
        <v>588</v>
      </c>
      <c r="B276" t="s">
        <v>504</v>
      </c>
      <c r="C276" t="s">
        <v>563</v>
      </c>
      <c r="D276">
        <v>6514817</v>
      </c>
      <c r="E276" t="s">
        <v>38</v>
      </c>
      <c r="F276">
        <v>2019</v>
      </c>
    </row>
    <row r="277" spans="1:6" x14ac:dyDescent="0.3">
      <c r="A277" t="s">
        <v>631</v>
      </c>
      <c r="B277" t="s">
        <v>614</v>
      </c>
      <c r="C277" t="s">
        <v>632</v>
      </c>
      <c r="D277">
        <v>8365172</v>
      </c>
      <c r="E277" t="s">
        <v>38</v>
      </c>
      <c r="F277">
        <v>2019</v>
      </c>
    </row>
    <row r="278" spans="1:6" x14ac:dyDescent="0.3">
      <c r="A278" t="s">
        <v>466</v>
      </c>
      <c r="B278" t="s">
        <v>581</v>
      </c>
      <c r="C278" t="s">
        <v>633</v>
      </c>
      <c r="D278">
        <v>8535980</v>
      </c>
      <c r="E278" t="s">
        <v>47</v>
      </c>
      <c r="F278">
        <v>2019</v>
      </c>
    </row>
    <row r="279" spans="1:6" x14ac:dyDescent="0.3">
      <c r="A279" t="s">
        <v>635</v>
      </c>
      <c r="B279" t="s">
        <v>606</v>
      </c>
      <c r="C279" t="s">
        <v>636</v>
      </c>
      <c r="D279">
        <v>9767213</v>
      </c>
      <c r="E279" t="s">
        <v>44</v>
      </c>
      <c r="F279">
        <v>2019</v>
      </c>
    </row>
    <row r="280" spans="1:6" x14ac:dyDescent="0.3">
      <c r="A280" t="s">
        <v>638</v>
      </c>
      <c r="B280" t="s">
        <v>222</v>
      </c>
      <c r="C280" t="s">
        <v>639</v>
      </c>
      <c r="D280">
        <v>7381195</v>
      </c>
      <c r="E280" t="s">
        <v>224</v>
      </c>
      <c r="F280">
        <v>2019</v>
      </c>
    </row>
    <row r="281" spans="1:6" x14ac:dyDescent="0.3">
      <c r="A281" t="s">
        <v>642</v>
      </c>
      <c r="B281" t="s">
        <v>643</v>
      </c>
      <c r="C281" t="s">
        <v>644</v>
      </c>
      <c r="D281">
        <v>2390992</v>
      </c>
      <c r="E281" t="s">
        <v>120</v>
      </c>
      <c r="F281">
        <v>2019</v>
      </c>
    </row>
    <row r="282" spans="1:6" x14ac:dyDescent="0.3">
      <c r="A282" t="s">
        <v>322</v>
      </c>
      <c r="B282" t="s">
        <v>645</v>
      </c>
      <c r="C282" t="s">
        <v>324</v>
      </c>
      <c r="D282">
        <v>8615860</v>
      </c>
      <c r="E282" t="s">
        <v>42</v>
      </c>
      <c r="F282">
        <v>2019</v>
      </c>
    </row>
    <row r="283" spans="1:6" x14ac:dyDescent="0.3">
      <c r="A283" t="s">
        <v>481</v>
      </c>
      <c r="B283" t="s">
        <v>481</v>
      </c>
      <c r="C283" t="s">
        <v>646</v>
      </c>
      <c r="D283">
        <v>5945407</v>
      </c>
      <c r="E283" t="s">
        <v>157</v>
      </c>
      <c r="F283">
        <v>2019</v>
      </c>
    </row>
    <row r="284" spans="1:6" x14ac:dyDescent="0.3">
      <c r="A284" t="s">
        <v>647</v>
      </c>
      <c r="B284" t="s">
        <v>502</v>
      </c>
      <c r="C284" t="s">
        <v>538</v>
      </c>
      <c r="D284">
        <v>6163071</v>
      </c>
      <c r="E284" t="s">
        <v>120</v>
      </c>
      <c r="F284">
        <v>2019</v>
      </c>
    </row>
    <row r="285" spans="1:6" x14ac:dyDescent="0.3">
      <c r="A285" t="s">
        <v>588</v>
      </c>
      <c r="B285" t="s">
        <v>514</v>
      </c>
      <c r="C285" t="s">
        <v>648</v>
      </c>
      <c r="D285">
        <v>5703553</v>
      </c>
      <c r="E285" t="s">
        <v>44</v>
      </c>
      <c r="F285">
        <v>2019</v>
      </c>
    </row>
    <row r="286" spans="1:6" x14ac:dyDescent="0.3">
      <c r="A286" t="s">
        <v>649</v>
      </c>
      <c r="B286" t="s">
        <v>463</v>
      </c>
      <c r="C286" t="s">
        <v>650</v>
      </c>
      <c r="D286">
        <v>6607461</v>
      </c>
      <c r="E286" t="s">
        <v>234</v>
      </c>
      <c r="F286">
        <v>2019</v>
      </c>
    </row>
    <row r="287" spans="1:6" x14ac:dyDescent="0.3">
      <c r="A287" t="s">
        <v>651</v>
      </c>
      <c r="B287" t="s">
        <v>652</v>
      </c>
      <c r="C287" t="s">
        <v>653</v>
      </c>
      <c r="D287">
        <v>4659873</v>
      </c>
      <c r="E287" t="s">
        <v>47</v>
      </c>
      <c r="F287">
        <v>2019</v>
      </c>
    </row>
    <row r="288" spans="1:6" x14ac:dyDescent="0.3">
      <c r="A288" t="s">
        <v>655</v>
      </c>
      <c r="B288" t="s">
        <v>656</v>
      </c>
      <c r="C288" t="s">
        <v>657</v>
      </c>
      <c r="D288">
        <v>4385424</v>
      </c>
      <c r="E288" t="s">
        <v>47</v>
      </c>
      <c r="F288">
        <v>2019</v>
      </c>
    </row>
    <row r="289" spans="1:6" x14ac:dyDescent="0.3">
      <c r="A289" t="s">
        <v>658</v>
      </c>
      <c r="B289" t="s">
        <v>659</v>
      </c>
      <c r="C289" t="s">
        <v>660</v>
      </c>
      <c r="D289">
        <v>2757263</v>
      </c>
      <c r="E289" t="s">
        <v>38</v>
      </c>
      <c r="F289">
        <v>2019</v>
      </c>
    </row>
    <row r="290" spans="1:6" x14ac:dyDescent="0.3">
      <c r="A290" t="s">
        <v>663</v>
      </c>
      <c r="B290" t="s">
        <v>659</v>
      </c>
      <c r="C290" t="s">
        <v>664</v>
      </c>
      <c r="D290">
        <v>5133257</v>
      </c>
      <c r="E290" t="s">
        <v>38</v>
      </c>
      <c r="F290">
        <v>2019</v>
      </c>
    </row>
    <row r="291" spans="1:6" x14ac:dyDescent="0.3">
      <c r="A291" t="s">
        <v>665</v>
      </c>
      <c r="B291" t="s">
        <v>666</v>
      </c>
      <c r="C291" t="s">
        <v>667</v>
      </c>
      <c r="D291">
        <v>1758706</v>
      </c>
      <c r="E291" t="s">
        <v>33</v>
      </c>
      <c r="F291">
        <v>2019</v>
      </c>
    </row>
    <row r="292" spans="1:6" x14ac:dyDescent="0.3">
      <c r="A292" t="s">
        <v>665</v>
      </c>
      <c r="B292" t="s">
        <v>666</v>
      </c>
      <c r="C292" t="s">
        <v>668</v>
      </c>
      <c r="D292">
        <v>1758706</v>
      </c>
      <c r="E292" t="s">
        <v>38</v>
      </c>
      <c r="F292">
        <v>2019</v>
      </c>
    </row>
    <row r="293" spans="1:6" x14ac:dyDescent="0.3">
      <c r="A293" t="s">
        <v>665</v>
      </c>
      <c r="B293" t="s">
        <v>666</v>
      </c>
      <c r="C293" t="s">
        <v>669</v>
      </c>
      <c r="D293">
        <v>1758706</v>
      </c>
      <c r="E293" t="s">
        <v>40</v>
      </c>
      <c r="F293">
        <v>2019</v>
      </c>
    </row>
    <row r="294" spans="1:6" x14ac:dyDescent="0.3">
      <c r="A294" t="s">
        <v>665</v>
      </c>
      <c r="B294" t="s">
        <v>666</v>
      </c>
      <c r="C294" t="s">
        <v>670</v>
      </c>
      <c r="D294">
        <v>1758706</v>
      </c>
      <c r="E294" t="s">
        <v>42</v>
      </c>
      <c r="F294">
        <v>2019</v>
      </c>
    </row>
    <row r="295" spans="1:6" x14ac:dyDescent="0.3">
      <c r="A295" t="s">
        <v>665</v>
      </c>
      <c r="B295" t="s">
        <v>666</v>
      </c>
      <c r="C295" t="s">
        <v>671</v>
      </c>
      <c r="D295">
        <v>1758706</v>
      </c>
      <c r="E295" t="s">
        <v>44</v>
      </c>
      <c r="F295">
        <v>2019</v>
      </c>
    </row>
    <row r="296" spans="1:6" x14ac:dyDescent="0.3">
      <c r="A296" t="s">
        <v>672</v>
      </c>
      <c r="B296" t="s">
        <v>556</v>
      </c>
      <c r="C296" t="s">
        <v>495</v>
      </c>
      <c r="D296">
        <v>4382191</v>
      </c>
      <c r="E296" t="s">
        <v>33</v>
      </c>
      <c r="F296">
        <v>2019</v>
      </c>
    </row>
    <row r="297" spans="1:6" x14ac:dyDescent="0.3">
      <c r="A297" t="s">
        <v>674</v>
      </c>
      <c r="B297" t="s">
        <v>556</v>
      </c>
      <c r="C297" t="s">
        <v>675</v>
      </c>
      <c r="D297">
        <v>4987165</v>
      </c>
      <c r="E297" t="s">
        <v>407</v>
      </c>
      <c r="F297">
        <v>2019</v>
      </c>
    </row>
    <row r="298" spans="1:6" x14ac:dyDescent="0.3">
      <c r="A298" t="s">
        <v>676</v>
      </c>
      <c r="B298" t="s">
        <v>107</v>
      </c>
      <c r="C298" t="s">
        <v>677</v>
      </c>
      <c r="D298">
        <v>2813433</v>
      </c>
      <c r="E298" t="s">
        <v>42</v>
      </c>
      <c r="F298">
        <v>2019</v>
      </c>
    </row>
    <row r="299" spans="1:6" x14ac:dyDescent="0.3">
      <c r="A299" t="s">
        <v>678</v>
      </c>
      <c r="B299" t="s">
        <v>679</v>
      </c>
      <c r="C299" t="s">
        <v>680</v>
      </c>
      <c r="D299">
        <v>4885366</v>
      </c>
      <c r="E299" t="s">
        <v>33</v>
      </c>
      <c r="F299">
        <v>2019</v>
      </c>
    </row>
    <row r="300" spans="1:6" x14ac:dyDescent="0.3">
      <c r="A300" t="s">
        <v>678</v>
      </c>
      <c r="B300" t="s">
        <v>679</v>
      </c>
      <c r="C300" t="s">
        <v>681</v>
      </c>
      <c r="D300">
        <v>4885366</v>
      </c>
      <c r="E300" t="s">
        <v>40</v>
      </c>
      <c r="F300">
        <v>2019</v>
      </c>
    </row>
    <row r="301" spans="1:6" x14ac:dyDescent="0.3">
      <c r="A301" t="s">
        <v>682</v>
      </c>
      <c r="B301" t="s">
        <v>193</v>
      </c>
      <c r="C301" t="s">
        <v>307</v>
      </c>
      <c r="D301">
        <v>5871375</v>
      </c>
      <c r="E301" t="s">
        <v>38</v>
      </c>
      <c r="F301">
        <v>2019</v>
      </c>
    </row>
    <row r="302" spans="1:6" x14ac:dyDescent="0.3">
      <c r="A302" t="s">
        <v>683</v>
      </c>
      <c r="B302" t="s">
        <v>298</v>
      </c>
      <c r="C302" t="s">
        <v>351</v>
      </c>
      <c r="D302">
        <v>2788586</v>
      </c>
      <c r="E302" t="s">
        <v>42</v>
      </c>
      <c r="F302">
        <v>2019</v>
      </c>
    </row>
    <row r="303" spans="1:6" x14ac:dyDescent="0.3">
      <c r="A303" t="s">
        <v>685</v>
      </c>
      <c r="B303" t="s">
        <v>685</v>
      </c>
      <c r="C303" t="s">
        <v>686</v>
      </c>
      <c r="D303">
        <v>5943218</v>
      </c>
      <c r="E303" t="s">
        <v>47</v>
      </c>
      <c r="F303">
        <v>2019</v>
      </c>
    </row>
    <row r="304" spans="1:6" x14ac:dyDescent="0.3">
      <c r="A304" t="s">
        <v>687</v>
      </c>
      <c r="B304" t="s">
        <v>688</v>
      </c>
      <c r="C304" t="s">
        <v>689</v>
      </c>
      <c r="D304">
        <v>3994122</v>
      </c>
      <c r="E304" t="s">
        <v>33</v>
      </c>
      <c r="F304">
        <v>2019</v>
      </c>
    </row>
    <row r="305" spans="1:6" x14ac:dyDescent="0.3">
      <c r="A305" t="s">
        <v>320</v>
      </c>
      <c r="B305" t="s">
        <v>320</v>
      </c>
      <c r="C305" t="s">
        <v>247</v>
      </c>
      <c r="D305">
        <v>7384495</v>
      </c>
      <c r="E305" t="s">
        <v>40</v>
      </c>
      <c r="F305">
        <v>2019</v>
      </c>
    </row>
    <row r="306" spans="1:6" x14ac:dyDescent="0.3">
      <c r="A306" t="s">
        <v>502</v>
      </c>
      <c r="B306" t="s">
        <v>502</v>
      </c>
      <c r="C306" t="s">
        <v>692</v>
      </c>
      <c r="D306">
        <v>3650770</v>
      </c>
      <c r="E306" t="s">
        <v>42</v>
      </c>
      <c r="F306">
        <v>2019</v>
      </c>
    </row>
    <row r="307" spans="1:6" x14ac:dyDescent="0.3">
      <c r="A307" t="s">
        <v>694</v>
      </c>
      <c r="B307" t="s">
        <v>155</v>
      </c>
      <c r="C307" t="s">
        <v>351</v>
      </c>
      <c r="D307">
        <v>6361701</v>
      </c>
      <c r="E307" t="s">
        <v>42</v>
      </c>
      <c r="F307">
        <v>2019</v>
      </c>
    </row>
    <row r="308" spans="1:6" x14ac:dyDescent="0.3">
      <c r="A308" t="s">
        <v>695</v>
      </c>
      <c r="B308" t="s">
        <v>696</v>
      </c>
      <c r="C308" t="s">
        <v>697</v>
      </c>
      <c r="D308">
        <v>1494293</v>
      </c>
      <c r="E308" t="s">
        <v>40</v>
      </c>
      <c r="F308">
        <v>2019</v>
      </c>
    </row>
    <row r="309" spans="1:6" x14ac:dyDescent="0.3">
      <c r="A309" t="s">
        <v>587</v>
      </c>
      <c r="B309" t="s">
        <v>587</v>
      </c>
      <c r="C309" t="s">
        <v>698</v>
      </c>
      <c r="D309">
        <v>1991772</v>
      </c>
      <c r="E309" t="s">
        <v>33</v>
      </c>
      <c r="F309">
        <v>2019</v>
      </c>
    </row>
    <row r="310" spans="1:6" x14ac:dyDescent="0.3">
      <c r="A310" t="s">
        <v>320</v>
      </c>
      <c r="B310" t="s">
        <v>320</v>
      </c>
      <c r="C310" t="s">
        <v>699</v>
      </c>
      <c r="D310">
        <v>4382500</v>
      </c>
      <c r="E310" t="s">
        <v>40</v>
      </c>
      <c r="F310">
        <v>2019</v>
      </c>
    </row>
    <row r="311" spans="1:6" x14ac:dyDescent="0.3">
      <c r="A311" t="s">
        <v>700</v>
      </c>
      <c r="B311" t="s">
        <v>155</v>
      </c>
      <c r="C311" t="s">
        <v>701</v>
      </c>
      <c r="D311">
        <v>7790627</v>
      </c>
      <c r="E311" t="s">
        <v>157</v>
      </c>
      <c r="F311">
        <v>2019</v>
      </c>
    </row>
    <row r="312" spans="1:6" x14ac:dyDescent="0.3">
      <c r="A312" t="s">
        <v>703</v>
      </c>
      <c r="B312" t="s">
        <v>703</v>
      </c>
      <c r="C312" t="s">
        <v>64</v>
      </c>
      <c r="D312">
        <v>1826777</v>
      </c>
      <c r="E312" t="s">
        <v>38</v>
      </c>
      <c r="F312">
        <v>2019</v>
      </c>
    </row>
    <row r="313" spans="1:6" x14ac:dyDescent="0.3">
      <c r="A313" t="s">
        <v>704</v>
      </c>
      <c r="B313" t="s">
        <v>31</v>
      </c>
      <c r="C313" t="s">
        <v>705</v>
      </c>
      <c r="D313">
        <v>5903063</v>
      </c>
      <c r="E313" t="s">
        <v>38</v>
      </c>
      <c r="F313">
        <v>2019</v>
      </c>
    </row>
    <row r="314" spans="1:6" x14ac:dyDescent="0.3">
      <c r="A314" t="s">
        <v>518</v>
      </c>
      <c r="B314" t="s">
        <v>518</v>
      </c>
      <c r="C314" t="s">
        <v>706</v>
      </c>
      <c r="D314">
        <v>6375207</v>
      </c>
      <c r="E314" t="s">
        <v>40</v>
      </c>
      <c r="F314">
        <v>2019</v>
      </c>
    </row>
    <row r="315" spans="1:6" x14ac:dyDescent="0.3">
      <c r="A315" t="s">
        <v>707</v>
      </c>
      <c r="B315" t="s">
        <v>685</v>
      </c>
      <c r="C315" t="s">
        <v>708</v>
      </c>
      <c r="D315">
        <v>8299792</v>
      </c>
      <c r="E315" t="s">
        <v>47</v>
      </c>
      <c r="F315">
        <v>2019</v>
      </c>
    </row>
    <row r="316" spans="1:6" x14ac:dyDescent="0.3">
      <c r="A316" t="s">
        <v>52</v>
      </c>
      <c r="B316" t="s">
        <v>52</v>
      </c>
      <c r="C316" t="s">
        <v>709</v>
      </c>
      <c r="D316">
        <v>2189349</v>
      </c>
      <c r="E316" t="s">
        <v>38</v>
      </c>
      <c r="F316">
        <v>2019</v>
      </c>
    </row>
    <row r="317" spans="1:6" x14ac:dyDescent="0.3">
      <c r="A317" t="s">
        <v>703</v>
      </c>
      <c r="B317" t="s">
        <v>703</v>
      </c>
      <c r="C317" t="s">
        <v>709</v>
      </c>
      <c r="D317">
        <v>5060032</v>
      </c>
      <c r="E317" t="s">
        <v>38</v>
      </c>
      <c r="F317">
        <v>2019</v>
      </c>
    </row>
    <row r="318" spans="1:6" x14ac:dyDescent="0.3">
      <c r="A318" t="s">
        <v>599</v>
      </c>
      <c r="B318" t="s">
        <v>514</v>
      </c>
      <c r="C318" t="s">
        <v>710</v>
      </c>
      <c r="D318">
        <v>4720531</v>
      </c>
      <c r="E318" t="s">
        <v>44</v>
      </c>
      <c r="F318">
        <v>2019</v>
      </c>
    </row>
    <row r="319" spans="1:6" x14ac:dyDescent="0.3">
      <c r="A319" t="s">
        <v>711</v>
      </c>
      <c r="B319" t="s">
        <v>523</v>
      </c>
      <c r="C319" t="s">
        <v>712</v>
      </c>
      <c r="D319">
        <v>9000001</v>
      </c>
      <c r="E319" t="s">
        <v>47</v>
      </c>
      <c r="F319">
        <v>2019</v>
      </c>
    </row>
    <row r="320" spans="1:6" x14ac:dyDescent="0.3">
      <c r="A320" t="s">
        <v>711</v>
      </c>
      <c r="B320" t="s">
        <v>523</v>
      </c>
      <c r="C320" t="s">
        <v>714</v>
      </c>
      <c r="D320">
        <v>9000001</v>
      </c>
      <c r="E320" t="s">
        <v>47</v>
      </c>
      <c r="F320">
        <v>2019</v>
      </c>
    </row>
    <row r="321" spans="1:6" x14ac:dyDescent="0.3">
      <c r="A321" t="s">
        <v>715</v>
      </c>
      <c r="B321" t="s">
        <v>696</v>
      </c>
      <c r="C321" t="s">
        <v>716</v>
      </c>
      <c r="D321">
        <v>9000002</v>
      </c>
      <c r="E321" t="s">
        <v>47</v>
      </c>
      <c r="F321">
        <v>2019</v>
      </c>
    </row>
    <row r="322" spans="1:6" x14ac:dyDescent="0.3">
      <c r="A322" t="s">
        <v>717</v>
      </c>
      <c r="B322" t="s">
        <v>31</v>
      </c>
      <c r="C322" t="s">
        <v>718</v>
      </c>
      <c r="D322">
        <v>9000003</v>
      </c>
      <c r="E322" t="s">
        <v>47</v>
      </c>
      <c r="F322">
        <v>2019</v>
      </c>
    </row>
    <row r="323" spans="1:6" x14ac:dyDescent="0.3">
      <c r="A323" t="s">
        <v>719</v>
      </c>
      <c r="B323" t="s">
        <v>45</v>
      </c>
      <c r="C323" t="s">
        <v>720</v>
      </c>
      <c r="D323">
        <v>9000004</v>
      </c>
      <c r="E323" t="s">
        <v>47</v>
      </c>
      <c r="F323">
        <v>2019</v>
      </c>
    </row>
    <row r="324" spans="1:6" x14ac:dyDescent="0.3">
      <c r="A324" t="s">
        <v>721</v>
      </c>
      <c r="B324" t="s">
        <v>45</v>
      </c>
      <c r="C324" t="s">
        <v>722</v>
      </c>
      <c r="D324">
        <v>9000005</v>
      </c>
      <c r="E324" t="s">
        <v>47</v>
      </c>
      <c r="F324">
        <v>2019</v>
      </c>
    </row>
    <row r="325" spans="1:6" x14ac:dyDescent="0.3">
      <c r="A325" t="s">
        <v>723</v>
      </c>
      <c r="B325" t="s">
        <v>724</v>
      </c>
      <c r="C325" t="s">
        <v>632</v>
      </c>
      <c r="D325">
        <v>8430922</v>
      </c>
      <c r="E325" t="s">
        <v>38</v>
      </c>
      <c r="F325">
        <v>2019</v>
      </c>
    </row>
    <row r="326" spans="1:6" x14ac:dyDescent="0.3">
      <c r="A326" t="s">
        <v>726</v>
      </c>
      <c r="B326" t="s">
        <v>727</v>
      </c>
      <c r="C326" t="s">
        <v>728</v>
      </c>
      <c r="D326">
        <v>3054253</v>
      </c>
      <c r="E326" t="s">
        <v>176</v>
      </c>
      <c r="F326">
        <v>2019</v>
      </c>
    </row>
    <row r="327" spans="1:6" x14ac:dyDescent="0.3">
      <c r="A327" t="s">
        <v>730</v>
      </c>
      <c r="B327" t="s">
        <v>730</v>
      </c>
      <c r="C327" t="s">
        <v>509</v>
      </c>
      <c r="D327">
        <v>9142033</v>
      </c>
      <c r="E327" t="s">
        <v>47</v>
      </c>
      <c r="F327">
        <v>2019</v>
      </c>
    </row>
    <row r="328" spans="1:6" x14ac:dyDescent="0.3">
      <c r="A328" t="s">
        <v>618</v>
      </c>
      <c r="B328" t="s">
        <v>617</v>
      </c>
      <c r="C328" t="s">
        <v>732</v>
      </c>
      <c r="D328">
        <v>9577077</v>
      </c>
      <c r="E328" t="s">
        <v>42</v>
      </c>
      <c r="F328">
        <v>2019</v>
      </c>
    </row>
    <row r="329" spans="1:6" x14ac:dyDescent="0.3">
      <c r="A329" t="s">
        <v>734</v>
      </c>
      <c r="B329" t="s">
        <v>359</v>
      </c>
      <c r="C329" t="s">
        <v>586</v>
      </c>
      <c r="D329">
        <v>6161785</v>
      </c>
      <c r="E329" t="s">
        <v>33</v>
      </c>
      <c r="F329">
        <v>2019</v>
      </c>
    </row>
    <row r="330" spans="1:6" x14ac:dyDescent="0.3">
      <c r="A330" t="s">
        <v>275</v>
      </c>
      <c r="B330" t="s">
        <v>555</v>
      </c>
      <c r="C330" t="s">
        <v>735</v>
      </c>
      <c r="D330">
        <v>4396482</v>
      </c>
      <c r="E330" t="s">
        <v>40</v>
      </c>
      <c r="F330">
        <v>2019</v>
      </c>
    </row>
    <row r="331" spans="1:6" x14ac:dyDescent="0.3">
      <c r="A331" t="s">
        <v>736</v>
      </c>
      <c r="B331" t="s">
        <v>737</v>
      </c>
      <c r="C331" t="s">
        <v>738</v>
      </c>
      <c r="D331">
        <v>9775815</v>
      </c>
      <c r="E331" t="s">
        <v>47</v>
      </c>
      <c r="F331">
        <v>2019</v>
      </c>
    </row>
    <row r="332" spans="1:6" x14ac:dyDescent="0.3">
      <c r="A332" t="s">
        <v>740</v>
      </c>
      <c r="B332" t="s">
        <v>741</v>
      </c>
      <c r="C332" t="s">
        <v>742</v>
      </c>
      <c r="D332">
        <v>6907978</v>
      </c>
      <c r="E332" t="s">
        <v>42</v>
      </c>
      <c r="F332">
        <v>2019</v>
      </c>
    </row>
    <row r="333" spans="1:6" x14ac:dyDescent="0.3">
      <c r="A333" t="s">
        <v>744</v>
      </c>
      <c r="B333" t="s">
        <v>741</v>
      </c>
      <c r="C333" t="s">
        <v>745</v>
      </c>
      <c r="D333">
        <v>5312119</v>
      </c>
      <c r="E333" t="s">
        <v>42</v>
      </c>
      <c r="F333">
        <v>2019</v>
      </c>
    </row>
    <row r="334" spans="1:6" x14ac:dyDescent="0.3">
      <c r="A334" t="s">
        <v>747</v>
      </c>
      <c r="B334" t="s">
        <v>267</v>
      </c>
      <c r="C334" t="s">
        <v>271</v>
      </c>
      <c r="D334">
        <v>7663376</v>
      </c>
      <c r="E334" t="s">
        <v>42</v>
      </c>
      <c r="F334">
        <v>2019</v>
      </c>
    </row>
    <row r="335" spans="1:6" x14ac:dyDescent="0.3">
      <c r="A335" t="s">
        <v>748</v>
      </c>
      <c r="B335" t="s">
        <v>606</v>
      </c>
      <c r="C335" t="s">
        <v>749</v>
      </c>
      <c r="D335">
        <v>7365832</v>
      </c>
      <c r="E335" t="s">
        <v>44</v>
      </c>
      <c r="F335">
        <v>2019</v>
      </c>
    </row>
    <row r="336" spans="1:6" x14ac:dyDescent="0.3">
      <c r="A336" t="s">
        <v>750</v>
      </c>
      <c r="B336" t="s">
        <v>193</v>
      </c>
      <c r="C336" t="s">
        <v>751</v>
      </c>
      <c r="D336">
        <v>7263765</v>
      </c>
      <c r="E336" t="s">
        <v>38</v>
      </c>
      <c r="F336">
        <v>2019</v>
      </c>
    </row>
    <row r="337" spans="1:6" x14ac:dyDescent="0.3">
      <c r="A337" t="s">
        <v>752</v>
      </c>
      <c r="B337" t="s">
        <v>298</v>
      </c>
      <c r="C337" t="s">
        <v>526</v>
      </c>
      <c r="D337">
        <v>7235281</v>
      </c>
      <c r="E337" t="s">
        <v>42</v>
      </c>
      <c r="F337">
        <v>2019</v>
      </c>
    </row>
    <row r="338" spans="1:6" x14ac:dyDescent="0.3">
      <c r="A338" t="s">
        <v>57</v>
      </c>
      <c r="B338" t="s">
        <v>58</v>
      </c>
      <c r="C338" t="s">
        <v>754</v>
      </c>
      <c r="D338">
        <v>1201932</v>
      </c>
      <c r="E338" t="s">
        <v>33</v>
      </c>
      <c r="F338">
        <v>2019</v>
      </c>
    </row>
    <row r="339" spans="1:6" x14ac:dyDescent="0.3">
      <c r="A339" t="s">
        <v>449</v>
      </c>
      <c r="B339" t="s">
        <v>440</v>
      </c>
      <c r="C339" t="s">
        <v>755</v>
      </c>
      <c r="D339">
        <v>1378201</v>
      </c>
      <c r="E339" t="s">
        <v>42</v>
      </c>
      <c r="F339">
        <v>2019</v>
      </c>
    </row>
    <row r="340" spans="1:6" x14ac:dyDescent="0.3">
      <c r="A340" t="s">
        <v>756</v>
      </c>
      <c r="B340" t="s">
        <v>227</v>
      </c>
      <c r="C340" t="s">
        <v>164</v>
      </c>
      <c r="D340">
        <v>6041962</v>
      </c>
      <c r="E340" t="s">
        <v>40</v>
      </c>
      <c r="F340">
        <v>2019</v>
      </c>
    </row>
    <row r="341" spans="1:6" x14ac:dyDescent="0.3">
      <c r="A341" t="s">
        <v>757</v>
      </c>
      <c r="B341" t="s">
        <v>656</v>
      </c>
      <c r="C341" t="s">
        <v>758</v>
      </c>
      <c r="D341">
        <v>8477576</v>
      </c>
      <c r="E341" t="s">
        <v>47</v>
      </c>
      <c r="F341">
        <v>2019</v>
      </c>
    </row>
    <row r="342" spans="1:6" x14ac:dyDescent="0.3">
      <c r="A342" t="s">
        <v>759</v>
      </c>
      <c r="B342" t="s">
        <v>359</v>
      </c>
      <c r="C342" t="s">
        <v>360</v>
      </c>
      <c r="D342">
        <v>8891712</v>
      </c>
      <c r="E342" t="s">
        <v>33</v>
      </c>
      <c r="F342">
        <v>2019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2"/>
  <sheetViews>
    <sheetView showGridLines="0" tabSelected="1" zoomScale="85" zoomScaleNormal="85" workbookViewId="0">
      <pane ySplit="3" topLeftCell="A4" activePane="bottomLeft" state="frozen"/>
      <selection pane="bottomLeft" activeCell="AZ16" sqref="AZ16"/>
    </sheetView>
  </sheetViews>
  <sheetFormatPr defaultColWidth="9.21875" defaultRowHeight="14.4" x14ac:dyDescent="0.3"/>
  <cols>
    <col min="1" max="1" width="12.44140625" style="3" customWidth="1"/>
    <col min="2" max="7" width="14.5546875" style="3" customWidth="1"/>
    <col min="8" max="8" width="9.21875" style="3"/>
    <col min="9" max="9" width="12.21875" style="3" customWidth="1"/>
    <col min="10" max="10" width="9.21875" style="3" hidden="1" customWidth="1"/>
    <col min="11" max="15" width="11.77734375" style="3" hidden="1" customWidth="1"/>
    <col min="16" max="16" width="9.21875" style="11" hidden="1" customWidth="1"/>
    <col min="17" max="17" width="9.21875" style="3" hidden="1" customWidth="1"/>
    <col min="18" max="21" width="9.88671875" style="3" hidden="1" customWidth="1"/>
    <col min="22" max="22" width="9.21875" style="11" hidden="1" customWidth="1"/>
    <col min="23" max="49" width="9.21875" style="3" hidden="1" customWidth="1"/>
    <col min="50" max="50" width="9.21875" style="3" customWidth="1"/>
    <col min="51" max="16384" width="9.21875" style="3"/>
  </cols>
  <sheetData>
    <row r="1" spans="1:50" ht="21.45" customHeight="1" thickBot="1" x14ac:dyDescent="0.45">
      <c r="A1" s="97" t="s">
        <v>892</v>
      </c>
      <c r="B1" s="97"/>
      <c r="C1" s="97"/>
      <c r="D1" s="97"/>
      <c r="E1" s="97"/>
      <c r="F1" s="98"/>
      <c r="G1" s="98"/>
      <c r="H1" s="26" t="s">
        <v>947</v>
      </c>
      <c r="J1" s="3">
        <v>1</v>
      </c>
      <c r="K1" s="3">
        <v>2</v>
      </c>
      <c r="L1" s="3">
        <v>3</v>
      </c>
      <c r="M1" s="3">
        <v>4</v>
      </c>
      <c r="N1" s="3">
        <v>5</v>
      </c>
      <c r="O1" s="3">
        <v>6</v>
      </c>
      <c r="P1" s="11">
        <v>7</v>
      </c>
      <c r="Q1" s="3">
        <v>8</v>
      </c>
      <c r="R1" s="3">
        <v>9</v>
      </c>
      <c r="S1" s="3">
        <v>10</v>
      </c>
      <c r="T1" s="3">
        <v>11</v>
      </c>
      <c r="U1" s="3">
        <v>12</v>
      </c>
      <c r="V1" s="11">
        <v>13</v>
      </c>
      <c r="W1" s="3">
        <v>14</v>
      </c>
      <c r="X1" s="3">
        <v>15</v>
      </c>
      <c r="Y1" s="3">
        <v>16</v>
      </c>
      <c r="Z1" s="3">
        <v>17</v>
      </c>
      <c r="AA1" s="3">
        <v>18</v>
      </c>
      <c r="AB1" s="3">
        <v>19</v>
      </c>
      <c r="AC1" s="3">
        <v>20</v>
      </c>
      <c r="AD1" s="3">
        <v>21</v>
      </c>
      <c r="AE1" s="3">
        <v>22</v>
      </c>
      <c r="AF1" s="3">
        <v>23</v>
      </c>
      <c r="AG1" s="3">
        <v>24</v>
      </c>
      <c r="AH1" s="7">
        <v>25</v>
      </c>
      <c r="AI1" s="7">
        <v>26</v>
      </c>
      <c r="AJ1" s="7">
        <v>27</v>
      </c>
      <c r="AK1" s="7">
        <v>28</v>
      </c>
      <c r="AL1" s="7">
        <v>29</v>
      </c>
      <c r="AM1" s="7">
        <v>30</v>
      </c>
      <c r="AN1" s="7">
        <v>31</v>
      </c>
      <c r="AO1" s="7">
        <v>32</v>
      </c>
      <c r="AP1" s="7">
        <v>33</v>
      </c>
      <c r="AQ1" s="7">
        <v>34</v>
      </c>
      <c r="AR1" s="7">
        <v>35</v>
      </c>
      <c r="AS1" s="7"/>
      <c r="AT1" s="42" t="s">
        <v>957</v>
      </c>
      <c r="AU1" s="42" t="s">
        <v>958</v>
      </c>
      <c r="AV1" s="42" t="s">
        <v>959</v>
      </c>
      <c r="AW1" s="42" t="s">
        <v>960</v>
      </c>
    </row>
    <row r="2" spans="1:50" s="20" customFormat="1" ht="83.55" customHeight="1" thickBot="1" x14ac:dyDescent="0.35">
      <c r="A2" s="34" t="s">
        <v>936</v>
      </c>
      <c r="B2" s="35" t="s">
        <v>937</v>
      </c>
      <c r="C2" s="36" t="s">
        <v>938</v>
      </c>
      <c r="D2" s="36" t="s">
        <v>939</v>
      </c>
      <c r="E2" s="36" t="s">
        <v>940</v>
      </c>
      <c r="F2" s="36" t="s">
        <v>13</v>
      </c>
      <c r="G2" s="37" t="s">
        <v>15</v>
      </c>
      <c r="J2" s="15"/>
      <c r="K2" s="15"/>
      <c r="L2" s="15" t="s">
        <v>872</v>
      </c>
      <c r="M2" s="15" t="s">
        <v>873</v>
      </c>
      <c r="N2" s="15" t="s">
        <v>874</v>
      </c>
      <c r="O2" s="15" t="s">
        <v>875</v>
      </c>
      <c r="P2" s="16"/>
      <c r="Q2" s="15"/>
      <c r="R2" s="15" t="s">
        <v>872</v>
      </c>
      <c r="S2" s="15" t="s">
        <v>873</v>
      </c>
      <c r="T2" s="15" t="s">
        <v>874</v>
      </c>
      <c r="U2" s="15" t="s">
        <v>875</v>
      </c>
      <c r="V2" s="16"/>
      <c r="W2" s="21" t="s">
        <v>872</v>
      </c>
      <c r="X2" s="21" t="s">
        <v>873</v>
      </c>
      <c r="Y2" s="21" t="s">
        <v>874</v>
      </c>
      <c r="Z2" s="21" t="s">
        <v>875</v>
      </c>
      <c r="AA2" s="21"/>
      <c r="AB2" s="21" t="s">
        <v>872</v>
      </c>
      <c r="AC2" s="21" t="s">
        <v>873</v>
      </c>
      <c r="AD2" s="21" t="s">
        <v>874</v>
      </c>
      <c r="AE2" s="21" t="s">
        <v>875</v>
      </c>
      <c r="AF2" s="21"/>
      <c r="AH2" s="7"/>
      <c r="AI2" s="7" t="s">
        <v>931</v>
      </c>
      <c r="AJ2" s="7" t="s">
        <v>932</v>
      </c>
      <c r="AK2" s="7"/>
      <c r="AL2" s="7"/>
      <c r="AM2" s="7"/>
      <c r="AN2" s="7"/>
      <c r="AO2" s="7" t="s">
        <v>933</v>
      </c>
      <c r="AP2" s="7"/>
      <c r="AQ2" s="7"/>
      <c r="AR2" s="7"/>
      <c r="AS2" s="7"/>
      <c r="AT2" s="42" t="s">
        <v>956</v>
      </c>
      <c r="AU2" s="7"/>
      <c r="AV2" s="7"/>
      <c r="AW2" s="7"/>
    </row>
    <row r="3" spans="1:50" ht="18.600000000000001" thickBot="1" x14ac:dyDescent="0.4">
      <c r="A3" s="48">
        <f>SUM(B3:E3)</f>
        <v>0</v>
      </c>
      <c r="B3" s="78"/>
      <c r="C3" s="33"/>
      <c r="D3" s="33"/>
      <c r="E3" s="33"/>
      <c r="F3" s="33"/>
      <c r="G3" s="79"/>
      <c r="J3" s="4"/>
      <c r="V3" s="5"/>
      <c r="AH3" s="7"/>
      <c r="AI3" s="7"/>
      <c r="AJ3" s="7" t="s">
        <v>872</v>
      </c>
      <c r="AK3" s="7" t="s">
        <v>873</v>
      </c>
      <c r="AL3" s="7" t="s">
        <v>874</v>
      </c>
      <c r="AM3" s="7" t="s">
        <v>875</v>
      </c>
      <c r="AN3" s="7"/>
      <c r="AO3" s="7" t="s">
        <v>872</v>
      </c>
      <c r="AP3" s="7" t="s">
        <v>873</v>
      </c>
      <c r="AQ3" s="7" t="s">
        <v>874</v>
      </c>
      <c r="AR3" s="7" t="s">
        <v>875</v>
      </c>
      <c r="AS3" s="7"/>
      <c r="AT3" s="7" t="s">
        <v>872</v>
      </c>
      <c r="AU3" s="7" t="s">
        <v>873</v>
      </c>
      <c r="AV3" s="7" t="s">
        <v>874</v>
      </c>
      <c r="AW3" s="7" t="s">
        <v>875</v>
      </c>
    </row>
    <row r="4" spans="1:50" s="23" customFormat="1" ht="20.55" customHeight="1" x14ac:dyDescent="0.3">
      <c r="A4" s="99" t="s">
        <v>970</v>
      </c>
      <c r="B4" s="99"/>
      <c r="C4" s="99"/>
      <c r="D4" s="99"/>
      <c r="E4" s="100"/>
      <c r="F4" s="100"/>
      <c r="G4" s="100"/>
    </row>
    <row r="5" spans="1:50" s="4" customFormat="1" ht="9.4499999999999993" customHeight="1" thickBot="1" x14ac:dyDescent="0.35">
      <c r="A5" s="24"/>
      <c r="B5" s="24"/>
      <c r="C5" s="24"/>
      <c r="D5" s="24"/>
      <c r="E5" s="25"/>
      <c r="F5" s="25"/>
      <c r="G5" s="25"/>
    </row>
    <row r="6" spans="1:50" ht="51.45" customHeight="1" thickBot="1" x14ac:dyDescent="0.35">
      <c r="A6" s="27" t="s">
        <v>950</v>
      </c>
      <c r="B6" s="28" t="s">
        <v>948</v>
      </c>
      <c r="C6" s="29" t="s">
        <v>949</v>
      </c>
      <c r="D6" s="59" t="s">
        <v>943</v>
      </c>
      <c r="E6" s="60" t="s">
        <v>935</v>
      </c>
      <c r="F6" s="86" t="s">
        <v>964</v>
      </c>
      <c r="G6" s="87"/>
    </row>
    <row r="7" spans="1:50" ht="15.6" x14ac:dyDescent="0.3">
      <c r="A7" s="112" t="s">
        <v>945</v>
      </c>
      <c r="B7" s="30" t="s">
        <v>872</v>
      </c>
      <c r="C7" s="44">
        <f>IF(D7="PPPs",(B3+C3+E3)*$E7,A3*E7)</f>
        <v>0</v>
      </c>
      <c r="D7" s="61" t="str">
        <f>VLOOKUP($A$1,'ref_hodnoty pro rok 2020'!$P$5:$AX$35,L7,FALSE)</f>
        <v>PPPc</v>
      </c>
      <c r="E7" s="62">
        <f>VLOOKUP($A1,'ref_hodnoty pro rok 2020'!$P$5:$AK$35,L$1,FALSE)</f>
        <v>583433.77666570176</v>
      </c>
      <c r="F7" s="80" t="str">
        <f>VLOOKUP($A$1,'ref_hodnoty pro rok 2020'!$AY$5:$BC$35,2,FALSE)</f>
        <v>PPPc*Referenční hodnota</v>
      </c>
      <c r="G7" s="81"/>
      <c r="J7" s="5">
        <f>VLOOKUP($A1,'ref_hodnoty pro rok 2020'!$P$5:$AK$35,P$1,FALSE)</f>
        <v>0</v>
      </c>
      <c r="K7" s="5">
        <f>VLOOKUP($A1,'ref_hodnoty pro rok 2020'!$P$5:$AK$35,Q$1,FALSE)</f>
        <v>0</v>
      </c>
      <c r="L7" s="3">
        <v>27</v>
      </c>
    </row>
    <row r="8" spans="1:50" ht="15.6" x14ac:dyDescent="0.3">
      <c r="A8" s="113"/>
      <c r="B8" s="32" t="s">
        <v>873</v>
      </c>
      <c r="C8" s="45">
        <f>D3*$E8</f>
        <v>0</v>
      </c>
      <c r="D8" s="63">
        <f>VLOOKUP($A$1,'ref_hodnoty pro rok 2020'!$P$5:$AX$35,L8,FALSE)</f>
        <v>0</v>
      </c>
      <c r="E8" s="64">
        <f>VLOOKUP($A1,'ref_hodnoty pro rok 2020'!$P$5:$AK$35,M$1,FALSE)</f>
        <v>0</v>
      </c>
      <c r="F8" s="82" t="str">
        <f>VLOOKUP($A$1,'ref_hodnoty pro rok 2020'!$AY$5:$BC$35,3,FALSE)</f>
        <v>Pro tuto službu se nepočítá</v>
      </c>
      <c r="G8" s="83"/>
      <c r="L8" s="3">
        <v>28</v>
      </c>
      <c r="AX8" s="52"/>
    </row>
    <row r="9" spans="1:50" ht="15.6" x14ac:dyDescent="0.3">
      <c r="A9" s="113"/>
      <c r="B9" s="32" t="s">
        <v>874</v>
      </c>
      <c r="C9" s="45">
        <f>IF($D9="kapacita1",F3*$E9,IF($D9="kapacita3",G3*$E9,IF($D9="PPPC",A3*$E9,0)))</f>
        <v>0</v>
      </c>
      <c r="D9" s="63" t="str">
        <f>VLOOKUP($A$1,'ref_hodnoty pro rok 2020'!$P$5:$AX$35,L9,FALSE)</f>
        <v>PPPc</v>
      </c>
      <c r="E9" s="64">
        <f>VLOOKUP($A1,'ref_hodnoty pro rok 2020'!$P$5:$AK$35,N$1,FALSE)</f>
        <v>43486.001245716325</v>
      </c>
      <c r="F9" s="82" t="str">
        <f>VLOOKUP($A$1,'ref_hodnoty pro rok 2020'!$AY$5:$BC$35,4,FALSE)</f>
        <v>PPPc*Referenční hodnota</v>
      </c>
      <c r="G9" s="83"/>
      <c r="L9" s="3">
        <v>29</v>
      </c>
    </row>
    <row r="10" spans="1:50" ht="16.2" thickBot="1" x14ac:dyDescent="0.35">
      <c r="A10" s="113"/>
      <c r="B10" s="57" t="s">
        <v>875</v>
      </c>
      <c r="C10" s="58">
        <f>IF($D10="kapacita1",F3*$E10,IF($D10="kapacita3",G3*$E10,0))</f>
        <v>0</v>
      </c>
      <c r="D10" s="65" t="str">
        <f>VLOOKUP($A$1,'ref_hodnoty pro rok 2020'!$P$5:$AX$35,L10,FALSE)</f>
        <v>PPPc</v>
      </c>
      <c r="E10" s="66">
        <f>VLOOKUP($A1,'ref_hodnoty pro rok 2020'!$P$5:$AK$35,O$1,FALSE)</f>
        <v>0</v>
      </c>
      <c r="F10" s="84" t="str">
        <f>VLOOKUP($A$1,'ref_hodnoty pro rok 2020'!$AY$5:$BC$35,5,FALSE)</f>
        <v>PPPc*Referenční hodnota</v>
      </c>
      <c r="G10" s="85"/>
      <c r="L10" s="3">
        <v>30</v>
      </c>
    </row>
    <row r="11" spans="1:50" ht="16.2" thickBot="1" x14ac:dyDescent="0.35">
      <c r="A11" s="114"/>
      <c r="B11" s="67" t="s">
        <v>921</v>
      </c>
      <c r="C11" s="54">
        <f>SUM(C7:C10)</f>
        <v>0</v>
      </c>
      <c r="D11" s="31"/>
      <c r="E11" s="31"/>
      <c r="F11" s="47"/>
      <c r="G11" s="47"/>
      <c r="L11" s="3">
        <v>31</v>
      </c>
    </row>
    <row r="12" spans="1:50" ht="15.9" customHeight="1" x14ac:dyDescent="0.3">
      <c r="A12" s="112" t="s">
        <v>946</v>
      </c>
      <c r="B12" s="30" t="s">
        <v>872</v>
      </c>
      <c r="C12" s="75">
        <f>IF($D12="pss+pppz",(C$3+D$3+E$3)*$E12,IF(D12="kapacita1",$E12*F$3,$E12*G$3))</f>
        <v>0</v>
      </c>
      <c r="D12" s="61" t="str">
        <f>VLOOKUP($A$1,'ref_hodnoty pro rok 2020'!$P$5:$AX$35,L12,FALSE)</f>
        <v>PSS+PPPz</v>
      </c>
      <c r="E12" s="62">
        <f>VLOOKUP($A1,'ref_hodnoty pro rok 2020'!$P$5:$AK$35,R$1,FALSE)</f>
        <v>138755.23529411765</v>
      </c>
      <c r="F12" s="80" t="str">
        <f>VLOOKUP($A$1,'ref_hodnoty pro rok 2020'!$BF$5:$BJ$35,2,FALSE)</f>
        <v>PSS*Referenční hodnota</v>
      </c>
      <c r="G12" s="81"/>
      <c r="L12" s="3">
        <v>32</v>
      </c>
    </row>
    <row r="13" spans="1:50" ht="15.6" x14ac:dyDescent="0.3">
      <c r="A13" s="113"/>
      <c r="B13" s="32" t="s">
        <v>873</v>
      </c>
      <c r="C13" s="76">
        <f>F3*$E13</f>
        <v>0</v>
      </c>
      <c r="D13" s="63">
        <f>VLOOKUP($A$1,'ref_hodnoty pro rok 2020'!$P$5:$AX$35,L13,FALSE)</f>
        <v>0</v>
      </c>
      <c r="E13" s="64">
        <f>VLOOKUP($A1,'ref_hodnoty pro rok 2020'!$P$5:$AK$35,S$1,FALSE)</f>
        <v>0</v>
      </c>
      <c r="F13" s="82" t="str">
        <f>VLOOKUP($A$1,'ref_hodnoty pro rok 2020'!$BF$5:$BJ$35,3,FALSE)</f>
        <v>Pro tuto službu se nepočítá</v>
      </c>
      <c r="G13" s="83"/>
      <c r="L13" s="3">
        <v>33</v>
      </c>
    </row>
    <row r="14" spans="1:50" ht="15.6" x14ac:dyDescent="0.3">
      <c r="A14" s="113"/>
      <c r="B14" s="32" t="s">
        <v>874</v>
      </c>
      <c r="C14" s="76">
        <f>F3*$E14</f>
        <v>0</v>
      </c>
      <c r="D14" s="63">
        <f>VLOOKUP($A$1,'ref_hodnoty pro rok 2020'!$P$5:$AX$35,L14,FALSE)</f>
        <v>0</v>
      </c>
      <c r="E14" s="64">
        <f>VLOOKUP($A1,'ref_hodnoty pro rok 2020'!$P$5:$AK$35,T$1,FALSE)</f>
        <v>0</v>
      </c>
      <c r="F14" s="82" t="str">
        <f>VLOOKUP($A$1,'ref_hodnoty pro rok 2020'!$BF$5:$BJ$35,4,FALSE)</f>
        <v>Pro tuto službu se nepočítá</v>
      </c>
      <c r="G14" s="83"/>
      <c r="L14" s="3">
        <v>34</v>
      </c>
    </row>
    <row r="15" spans="1:50" ht="16.2" thickBot="1" x14ac:dyDescent="0.35">
      <c r="A15" s="113"/>
      <c r="B15" s="57" t="s">
        <v>875</v>
      </c>
      <c r="C15" s="77">
        <f>IF($D15="pss+pppz",(C$3+D$3+E$3)*$E15,IF(D15="kapacita1",$E15*F$3,$E15*G$3))</f>
        <v>0</v>
      </c>
      <c r="D15" s="65" t="str">
        <f>VLOOKUP($A$1,'ref_hodnoty pro rok 2020'!$P$5:$AX$35,L15,FALSE)</f>
        <v>PPPc</v>
      </c>
      <c r="E15" s="66">
        <f>VLOOKUP($A1,'ref_hodnoty pro rok 2020'!$P$5:$AK$35,U$1,FALSE)</f>
        <v>0</v>
      </c>
      <c r="F15" s="84" t="str">
        <f>VLOOKUP($A$1,'ref_hodnoty pro rok 2020'!$BF$5:$BJ$35,5,FALSE)</f>
        <v>PPPc*Referenční hodnota</v>
      </c>
      <c r="G15" s="85"/>
      <c r="L15" s="3">
        <v>35</v>
      </c>
    </row>
    <row r="16" spans="1:50" ht="18.600000000000001" thickBot="1" x14ac:dyDescent="0.4">
      <c r="A16" s="114"/>
      <c r="B16" s="67" t="s">
        <v>921</v>
      </c>
      <c r="C16" s="54">
        <f>SUM(C12:C15)</f>
        <v>0</v>
      </c>
      <c r="D16" s="49"/>
      <c r="E16" s="49"/>
    </row>
    <row r="17" spans="1:12" ht="18.600000000000001" thickBot="1" x14ac:dyDescent="0.4">
      <c r="A17" s="115" t="s">
        <v>944</v>
      </c>
      <c r="B17" s="116"/>
      <c r="C17" s="54">
        <f>C11-C16</f>
        <v>0</v>
      </c>
      <c r="D17" s="55" t="s">
        <v>966</v>
      </c>
      <c r="E17" s="55"/>
      <c r="F17" s="56"/>
      <c r="G17" s="56"/>
      <c r="K17" s="3" t="s">
        <v>934</v>
      </c>
      <c r="L17" s="3" t="s">
        <v>961</v>
      </c>
    </row>
    <row r="18" spans="1:12" ht="6.45" customHeight="1" x14ac:dyDescent="0.3">
      <c r="D18" s="46"/>
      <c r="E18" s="46"/>
      <c r="F18" s="46"/>
      <c r="G18" s="46"/>
    </row>
    <row r="19" spans="1:12" ht="15" thickBot="1" x14ac:dyDescent="0.35">
      <c r="A19" s="3" t="s">
        <v>942</v>
      </c>
      <c r="D19" s="46"/>
      <c r="E19" s="46"/>
      <c r="F19" s="46"/>
      <c r="G19" s="46"/>
      <c r="I19" s="41"/>
    </row>
    <row r="20" spans="1:12" x14ac:dyDescent="0.3">
      <c r="A20" s="17" t="s">
        <v>878</v>
      </c>
      <c r="B20" s="117" t="s">
        <v>13</v>
      </c>
      <c r="C20" s="118"/>
      <c r="D20" s="118"/>
      <c r="E20" s="118"/>
      <c r="F20" s="118"/>
      <c r="G20" s="119"/>
    </row>
    <row r="21" spans="1:12" x14ac:dyDescent="0.3">
      <c r="A21" s="18" t="s">
        <v>887</v>
      </c>
      <c r="B21" s="120" t="s">
        <v>15</v>
      </c>
      <c r="C21" s="89"/>
      <c r="D21" s="89"/>
      <c r="E21" s="89"/>
      <c r="F21" s="89"/>
      <c r="G21" s="90"/>
    </row>
    <row r="22" spans="1:12" x14ac:dyDescent="0.3">
      <c r="A22" s="19" t="s">
        <v>885</v>
      </c>
      <c r="B22" s="121" t="s">
        <v>965</v>
      </c>
      <c r="C22" s="89"/>
      <c r="D22" s="89"/>
      <c r="E22" s="89"/>
      <c r="F22" s="89"/>
      <c r="G22" s="90"/>
    </row>
    <row r="23" spans="1:12" ht="14.55" customHeight="1" x14ac:dyDescent="0.3">
      <c r="A23" s="19" t="s">
        <v>883</v>
      </c>
      <c r="B23" s="120" t="s">
        <v>955</v>
      </c>
      <c r="C23" s="89"/>
      <c r="D23" s="89"/>
      <c r="E23" s="89"/>
      <c r="F23" s="89"/>
      <c r="G23" s="90"/>
    </row>
    <row r="24" spans="1:12" x14ac:dyDescent="0.3">
      <c r="A24" s="19" t="s">
        <v>891</v>
      </c>
      <c r="B24" s="88" t="s">
        <v>954</v>
      </c>
      <c r="C24" s="89"/>
      <c r="D24" s="89"/>
      <c r="E24" s="89"/>
      <c r="F24" s="89"/>
      <c r="G24" s="90"/>
    </row>
    <row r="25" spans="1:12" ht="15" thickBot="1" x14ac:dyDescent="0.35">
      <c r="A25" s="22" t="s">
        <v>884</v>
      </c>
      <c r="B25" s="91" t="s">
        <v>941</v>
      </c>
      <c r="C25" s="92"/>
      <c r="D25" s="92"/>
      <c r="E25" s="92"/>
      <c r="F25" s="92"/>
      <c r="G25" s="93"/>
    </row>
    <row r="26" spans="1:12" ht="6" customHeight="1" thickBot="1" x14ac:dyDescent="0.35"/>
    <row r="27" spans="1:12" ht="67.349999999999994" customHeight="1" thickBot="1" x14ac:dyDescent="0.35">
      <c r="A27" s="122" t="s">
        <v>971</v>
      </c>
      <c r="B27" s="110"/>
      <c r="C27" s="110"/>
      <c r="D27" s="110"/>
      <c r="E27" s="110"/>
      <c r="F27" s="110"/>
      <c r="G27" s="111"/>
    </row>
    <row r="28" spans="1:12" ht="15" thickBot="1" x14ac:dyDescent="0.35">
      <c r="A28" s="50" t="s">
        <v>953</v>
      </c>
      <c r="B28" s="20"/>
      <c r="C28" s="20"/>
      <c r="D28" s="20"/>
      <c r="E28" s="20"/>
      <c r="F28" s="20"/>
      <c r="G28" s="20"/>
    </row>
    <row r="29" spans="1:12" ht="62.55" customHeight="1" x14ac:dyDescent="0.3">
      <c r="A29" s="38" t="s">
        <v>872</v>
      </c>
      <c r="B29" s="101" t="s">
        <v>967</v>
      </c>
      <c r="C29" s="102"/>
      <c r="D29" s="102"/>
      <c r="E29" s="102"/>
      <c r="F29" s="102"/>
      <c r="G29" s="103"/>
    </row>
    <row r="30" spans="1:12" ht="38.549999999999997" customHeight="1" x14ac:dyDescent="0.3">
      <c r="A30" s="39" t="s">
        <v>873</v>
      </c>
      <c r="B30" s="104" t="s">
        <v>951</v>
      </c>
      <c r="C30" s="105"/>
      <c r="D30" s="105"/>
      <c r="E30" s="105"/>
      <c r="F30" s="105"/>
      <c r="G30" s="106"/>
    </row>
    <row r="31" spans="1:12" ht="48.9" customHeight="1" x14ac:dyDescent="0.3">
      <c r="A31" s="39" t="s">
        <v>874</v>
      </c>
      <c r="B31" s="107" t="s">
        <v>962</v>
      </c>
      <c r="C31" s="108"/>
      <c r="D31" s="108"/>
      <c r="E31" s="108"/>
      <c r="F31" s="108"/>
      <c r="G31" s="109"/>
    </row>
    <row r="32" spans="1:12" ht="36.9" customHeight="1" thickBot="1" x14ac:dyDescent="0.35">
      <c r="A32" s="40" t="s">
        <v>875</v>
      </c>
      <c r="B32" s="94" t="s">
        <v>952</v>
      </c>
      <c r="C32" s="95"/>
      <c r="D32" s="95"/>
      <c r="E32" s="95"/>
      <c r="F32" s="95"/>
      <c r="G32" s="96"/>
    </row>
  </sheetData>
  <sheetProtection algorithmName="SHA-512" hashValue="j1h68lgJa44pv7DTLARjWKihTY/0up3S3GTefwx2SHu+Yz0LkA0fPz3PYDUfuWsNVbrohY4LHVpsylYXKDWeew==" saltValue="PIIlKDoWE6URsxpkvgz4xw==" spinCount="100000" sheet="1" objects="1" scenarios="1"/>
  <mergeCells count="25">
    <mergeCell ref="B24:G24"/>
    <mergeCell ref="B25:G25"/>
    <mergeCell ref="B32:G32"/>
    <mergeCell ref="A1:G1"/>
    <mergeCell ref="A4:G4"/>
    <mergeCell ref="B29:G29"/>
    <mergeCell ref="B30:G30"/>
    <mergeCell ref="B31:G31"/>
    <mergeCell ref="A27:G27"/>
    <mergeCell ref="A7:A11"/>
    <mergeCell ref="A12:A16"/>
    <mergeCell ref="A17:B17"/>
    <mergeCell ref="B20:G20"/>
    <mergeCell ref="B21:G21"/>
    <mergeCell ref="B22:G22"/>
    <mergeCell ref="B23:G23"/>
    <mergeCell ref="F12:G12"/>
    <mergeCell ref="F13:G13"/>
    <mergeCell ref="F14:G14"/>
    <mergeCell ref="F15:G15"/>
    <mergeCell ref="F6:G6"/>
    <mergeCell ref="F8:G8"/>
    <mergeCell ref="F7:G7"/>
    <mergeCell ref="F9:G9"/>
    <mergeCell ref="F10:G10"/>
  </mergeCells>
  <conditionalFormatting sqref="AT1:XFD1 H1:I1">
    <cfRule type="cellIs" dxfId="5" priority="14" operator="equal">
      <formula>"Změna"</formula>
    </cfRule>
  </conditionalFormatting>
  <conditionalFormatting sqref="B3:G3">
    <cfRule type="cellIs" dxfId="4" priority="12" operator="equal">
      <formula>0</formula>
    </cfRule>
  </conditionalFormatting>
  <conditionalFormatting sqref="F11">
    <cfRule type="cellIs" dxfId="3" priority="10" operator="equal">
      <formula>"Pro tuto službu se nepočítá"</formula>
    </cfRule>
  </conditionalFormatting>
  <conditionalFormatting sqref="F15">
    <cfRule type="cellIs" dxfId="2" priority="3" operator="equal">
      <formula>"Pro tuto službu se nepočítá"</formula>
    </cfRule>
  </conditionalFormatting>
  <conditionalFormatting sqref="F7:F10">
    <cfRule type="cellIs" dxfId="1" priority="2" operator="equal">
      <formula>"Pro tuto službu se nepočítá"</formula>
    </cfRule>
  </conditionalFormatting>
  <conditionalFormatting sqref="F12:F14">
    <cfRule type="cellIs" dxfId="0" priority="1" operator="equal">
      <formula>"Pro tuto službu se nepočítá"</formula>
    </cfRule>
  </conditionalFormatting>
  <dataValidations count="1">
    <dataValidation type="decimal" allowBlank="1" showInputMessage="1" showErrorMessage="1" errorTitle="Vyplňovat pouze číselné hodnoty" error="Vyplňovat pouze číselné hodnoty popř.  s desetinnou čárkou" promptTitle="Vyplňovat pouze číselné hodnoty" prompt="Vyplňovat pouze číselné hodnoty" sqref="B3:G3">
      <formula1>-500</formula1>
      <formula2>500</formula2>
    </dataValidation>
  </dataValidations>
  <printOptions horizontalCentered="1"/>
  <pageMargins left="0.23622047244094491" right="0.23622047244094491" top="0.74803149606299213" bottom="0.74803149606299213" header="0.31496062992125984" footer="0.31496062992125984"/>
  <pageSetup paperSize="9" scale="96" orientation="portrait" r:id="rId1"/>
  <headerFooter>
    <oddHeader>&amp;L&amp;F&amp;C&amp;A&amp;R&amp;D</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'ref_hodnoty pro rok 2020'!$A$5:$A$35</xm:f>
          </x14:formula1>
          <xm:sqref>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6"/>
  <sheetViews>
    <sheetView topLeftCell="Q1" workbookViewId="0">
      <pane xSplit="1" ySplit="4" topLeftCell="R5" activePane="bottomRight" state="frozen"/>
      <selection activeCell="Q1" sqref="Q1"/>
      <selection pane="topRight" activeCell="R1" sqref="R1"/>
      <selection pane="bottomLeft" activeCell="Q5" sqref="Q5"/>
      <selection pane="bottomRight" activeCell="Y29" sqref="Y29"/>
    </sheetView>
  </sheetViews>
  <sheetFormatPr defaultColWidth="9.21875" defaultRowHeight="14.4" x14ac:dyDescent="0.3"/>
  <cols>
    <col min="1" max="16" width="0" style="7" hidden="1" customWidth="1"/>
    <col min="17" max="17" width="35" style="70" customWidth="1"/>
    <col min="18" max="18" width="10.109375" style="7" customWidth="1"/>
    <col min="19" max="21" width="9.21875" style="7"/>
    <col min="22" max="22" width="0" style="7" hidden="1" customWidth="1"/>
    <col min="23" max="51" width="9.21875" style="7"/>
    <col min="52" max="55" width="15.5546875" style="7" customWidth="1"/>
    <col min="56" max="16384" width="9.21875" style="7"/>
  </cols>
  <sheetData>
    <row r="1" spans="1:62" hidden="1" x14ac:dyDescent="0.3">
      <c r="P1" s="7">
        <v>1</v>
      </c>
      <c r="R1" s="7">
        <v>3</v>
      </c>
      <c r="S1" s="7">
        <v>4</v>
      </c>
      <c r="T1" s="7">
        <v>5</v>
      </c>
      <c r="U1" s="7">
        <v>6</v>
      </c>
      <c r="V1" s="7">
        <v>7</v>
      </c>
      <c r="W1" s="7">
        <v>8</v>
      </c>
      <c r="X1" s="7">
        <v>9</v>
      </c>
      <c r="Y1" s="7">
        <v>10</v>
      </c>
      <c r="Z1" s="7">
        <v>11</v>
      </c>
      <c r="AA1" s="7">
        <v>12</v>
      </c>
      <c r="AB1" s="7">
        <v>13</v>
      </c>
      <c r="AC1" s="7">
        <v>14</v>
      </c>
      <c r="AD1" s="7">
        <v>15</v>
      </c>
      <c r="AE1" s="7">
        <v>16</v>
      </c>
      <c r="AF1" s="7">
        <v>17</v>
      </c>
      <c r="AG1" s="7">
        <v>18</v>
      </c>
      <c r="AH1" s="7">
        <v>19</v>
      </c>
      <c r="AI1" s="7">
        <v>20</v>
      </c>
      <c r="AJ1" s="7">
        <v>21</v>
      </c>
      <c r="AK1" s="7">
        <v>22</v>
      </c>
      <c r="AL1" s="7">
        <v>23</v>
      </c>
      <c r="AM1" s="7">
        <v>24</v>
      </c>
      <c r="AN1" s="7">
        <v>25</v>
      </c>
      <c r="AO1" s="7">
        <v>26</v>
      </c>
      <c r="AP1" s="7">
        <v>27</v>
      </c>
      <c r="AQ1" s="7">
        <v>28</v>
      </c>
      <c r="AR1" s="7">
        <v>29</v>
      </c>
      <c r="AS1" s="7">
        <v>30</v>
      </c>
      <c r="AT1" s="7">
        <v>31</v>
      </c>
      <c r="AU1" s="7">
        <v>32</v>
      </c>
      <c r="AV1" s="7">
        <v>33</v>
      </c>
      <c r="AW1" s="7">
        <v>34</v>
      </c>
      <c r="AX1" s="7">
        <v>35</v>
      </c>
      <c r="AZ1" s="42" t="s">
        <v>957</v>
      </c>
      <c r="BA1" s="42" t="s">
        <v>958</v>
      </c>
      <c r="BB1" s="42" t="s">
        <v>959</v>
      </c>
      <c r="BC1" s="42" t="s">
        <v>960</v>
      </c>
    </row>
    <row r="2" spans="1:62" x14ac:dyDescent="0.3">
      <c r="A2" s="6"/>
      <c r="B2" s="7" t="s">
        <v>876</v>
      </c>
      <c r="C2" s="8" t="s">
        <v>871</v>
      </c>
      <c r="D2" s="8"/>
      <c r="E2" s="8"/>
      <c r="F2" s="8"/>
      <c r="G2" s="8"/>
      <c r="H2" s="8" t="s">
        <v>877</v>
      </c>
      <c r="I2" s="8" t="s">
        <v>878</v>
      </c>
      <c r="J2" s="8"/>
      <c r="K2" s="8"/>
      <c r="L2" s="8" t="s">
        <v>870</v>
      </c>
      <c r="M2" s="8"/>
      <c r="N2" s="8"/>
      <c r="O2" s="8"/>
      <c r="R2" s="68" t="s">
        <v>968</v>
      </c>
      <c r="X2" s="69" t="s">
        <v>969</v>
      </c>
      <c r="AC2" s="8" t="s">
        <v>870</v>
      </c>
      <c r="AD2" s="8"/>
      <c r="AE2" s="8"/>
      <c r="AF2" s="8"/>
      <c r="AH2" s="8" t="s">
        <v>871</v>
      </c>
      <c r="AI2" s="8"/>
      <c r="AJ2" s="8"/>
      <c r="AK2" s="8"/>
      <c r="AO2" s="7" t="s">
        <v>931</v>
      </c>
      <c r="AP2" s="7" t="s">
        <v>932</v>
      </c>
      <c r="AU2" s="7" t="s">
        <v>933</v>
      </c>
      <c r="AZ2" s="42" t="s">
        <v>956</v>
      </c>
      <c r="BF2" s="53" t="s">
        <v>963</v>
      </c>
    </row>
    <row r="3" spans="1:62" x14ac:dyDescent="0.3">
      <c r="A3" s="8" t="s">
        <v>879</v>
      </c>
      <c r="C3" s="8" t="s">
        <v>872</v>
      </c>
      <c r="D3" s="8" t="s">
        <v>873</v>
      </c>
      <c r="E3" s="8" t="s">
        <v>874</v>
      </c>
      <c r="F3" s="8" t="s">
        <v>875</v>
      </c>
      <c r="G3" s="8"/>
      <c r="H3" s="8" t="s">
        <v>880</v>
      </c>
      <c r="I3" s="8" t="s">
        <v>881</v>
      </c>
      <c r="J3" s="8"/>
      <c r="K3" s="8" t="s">
        <v>879</v>
      </c>
      <c r="L3" s="8" t="s">
        <v>872</v>
      </c>
      <c r="M3" s="8" t="s">
        <v>873</v>
      </c>
      <c r="N3" s="8" t="s">
        <v>874</v>
      </c>
      <c r="O3" s="8" t="s">
        <v>875</v>
      </c>
      <c r="R3" s="7" t="s">
        <v>872</v>
      </c>
      <c r="S3" s="7" t="s">
        <v>873</v>
      </c>
      <c r="T3" s="7" t="s">
        <v>874</v>
      </c>
      <c r="U3" s="7" t="s">
        <v>875</v>
      </c>
      <c r="X3" s="7" t="s">
        <v>872</v>
      </c>
      <c r="Y3" s="7" t="s">
        <v>873</v>
      </c>
      <c r="Z3" s="7" t="s">
        <v>874</v>
      </c>
      <c r="AA3" s="7" t="s">
        <v>875</v>
      </c>
      <c r="AC3" s="8" t="s">
        <v>872</v>
      </c>
      <c r="AD3" s="8" t="s">
        <v>873</v>
      </c>
      <c r="AE3" s="8" t="s">
        <v>874</v>
      </c>
      <c r="AF3" s="8" t="s">
        <v>875</v>
      </c>
      <c r="AH3" s="8" t="s">
        <v>872</v>
      </c>
      <c r="AI3" s="8" t="s">
        <v>873</v>
      </c>
      <c r="AJ3" s="8" t="s">
        <v>874</v>
      </c>
      <c r="AK3" s="8" t="s">
        <v>875</v>
      </c>
      <c r="AP3" s="7" t="s">
        <v>872</v>
      </c>
      <c r="AQ3" s="7" t="s">
        <v>873</v>
      </c>
      <c r="AR3" s="7" t="s">
        <v>874</v>
      </c>
      <c r="AS3" s="7" t="s">
        <v>875</v>
      </c>
      <c r="AU3" s="7" t="s">
        <v>872</v>
      </c>
      <c r="AV3" s="7" t="s">
        <v>873</v>
      </c>
      <c r="AW3" s="7" t="s">
        <v>874</v>
      </c>
      <c r="AX3" s="7" t="s">
        <v>875</v>
      </c>
      <c r="AZ3" s="7" t="s">
        <v>872</v>
      </c>
      <c r="BA3" s="7" t="s">
        <v>873</v>
      </c>
      <c r="BB3" s="7" t="s">
        <v>874</v>
      </c>
      <c r="BC3" s="7" t="s">
        <v>875</v>
      </c>
      <c r="BG3" s="7" t="s">
        <v>872</v>
      </c>
      <c r="BH3" s="7" t="s">
        <v>873</v>
      </c>
      <c r="BI3" s="7" t="s">
        <v>874</v>
      </c>
      <c r="BJ3" s="7" t="s">
        <v>875</v>
      </c>
    </row>
    <row r="4" spans="1:62" hidden="1" x14ac:dyDescent="0.3">
      <c r="A4" s="8" t="s">
        <v>882</v>
      </c>
      <c r="B4" s="7">
        <v>24</v>
      </c>
      <c r="C4" s="8" t="s">
        <v>883</v>
      </c>
      <c r="D4" s="8" t="s">
        <v>884</v>
      </c>
      <c r="E4" s="8" t="s">
        <v>885</v>
      </c>
      <c r="F4" s="8" t="s">
        <v>885</v>
      </c>
      <c r="G4" s="8"/>
      <c r="H4" s="8" t="s">
        <v>886</v>
      </c>
      <c r="I4" s="8" t="s">
        <v>887</v>
      </c>
      <c r="J4" s="8"/>
      <c r="K4" s="8"/>
      <c r="L4" s="8"/>
      <c r="M4" s="8"/>
      <c r="N4" s="8"/>
      <c r="O4" s="8"/>
      <c r="P4" s="8"/>
      <c r="R4" s="72"/>
      <c r="S4" s="9"/>
      <c r="T4" s="9"/>
      <c r="U4" s="9"/>
      <c r="AH4" s="8"/>
      <c r="AI4" s="8"/>
      <c r="AJ4" s="8"/>
      <c r="AK4" s="8"/>
    </row>
    <row r="5" spans="1:62" x14ac:dyDescent="0.3">
      <c r="A5" s="8" t="s">
        <v>882</v>
      </c>
      <c r="B5" s="7">
        <v>5</v>
      </c>
      <c r="C5" s="8" t="s">
        <v>883</v>
      </c>
      <c r="D5" s="8" t="s">
        <v>884</v>
      </c>
      <c r="E5" s="8" t="s">
        <v>885</v>
      </c>
      <c r="F5" s="8" t="s">
        <v>885</v>
      </c>
      <c r="G5" s="8"/>
      <c r="H5" s="8" t="s">
        <v>888</v>
      </c>
      <c r="I5" s="8" t="s">
        <v>889</v>
      </c>
      <c r="J5" s="8"/>
      <c r="K5" s="8" t="s">
        <v>882</v>
      </c>
      <c r="L5" s="8"/>
      <c r="M5" s="8"/>
      <c r="N5" s="8"/>
      <c r="O5" s="8"/>
      <c r="P5" s="8" t="s">
        <v>882</v>
      </c>
      <c r="Q5" s="70" t="s">
        <v>882</v>
      </c>
      <c r="R5" s="74">
        <v>702647.61931353377</v>
      </c>
      <c r="S5" s="71">
        <v>0</v>
      </c>
      <c r="T5" s="9">
        <v>47852.849933426725</v>
      </c>
      <c r="U5" s="9">
        <v>0</v>
      </c>
      <c r="X5" s="9">
        <v>0</v>
      </c>
      <c r="Y5" s="9">
        <v>0</v>
      </c>
      <c r="Z5" s="9">
        <v>0</v>
      </c>
      <c r="AA5" s="9">
        <v>0</v>
      </c>
      <c r="AC5" s="8"/>
      <c r="AD5" s="8"/>
      <c r="AE5" s="8"/>
      <c r="AF5" s="8"/>
      <c r="AH5" s="8" t="s">
        <v>885</v>
      </c>
      <c r="AI5" s="8"/>
      <c r="AJ5" s="8" t="s">
        <v>885</v>
      </c>
      <c r="AK5" s="8"/>
      <c r="AN5" s="7" t="s">
        <v>882</v>
      </c>
      <c r="AO5" s="7" t="s">
        <v>922</v>
      </c>
      <c r="AP5" s="7" t="s">
        <v>885</v>
      </c>
      <c r="AR5" s="7" t="s">
        <v>885</v>
      </c>
      <c r="AY5" s="43" t="str">
        <f>A5</f>
        <v>§ 37 - Odborné sociální poradenství</v>
      </c>
      <c r="AZ5" s="51" t="str">
        <f>IF(AP5=0,"Pro tuto službu se nepočítá",CONCATENATE(AP5,"*","Referenční hodnota"))</f>
        <v>PPPc*Referenční hodnota</v>
      </c>
      <c r="BA5" s="51" t="str">
        <f>IF(AQ5=0,"Pro tuto službu se nepočítá",CONCATENATE(AQ5,"*","Referenční hodnota"))</f>
        <v>Pro tuto službu se nepočítá</v>
      </c>
      <c r="BB5" s="51" t="str">
        <f>IF(AR5=0,"Pro tuto službu se nepočítá",CONCATENATE(AR5,"*","Referenční hodnota"))</f>
        <v>PPPc*Referenční hodnota</v>
      </c>
      <c r="BC5" s="51" t="str">
        <f>IF(AS5=0,"Pro tuto službu se nepočítá",CONCATENATE(AS5,"*","Referenční hodnota"))</f>
        <v>Pro tuto službu se nepočítá</v>
      </c>
      <c r="BF5" s="7" t="str">
        <f>AY5</f>
        <v>§ 37 - Odborné sociální poradenství</v>
      </c>
      <c r="BG5" s="51" t="str">
        <f>IF(AC5=0,"Pro tuto službu se nepočítá",CONCATENATE(AC5,"*","Referenční hodnota"))</f>
        <v>Pro tuto službu se nepočítá</v>
      </c>
      <c r="BH5" s="51" t="str">
        <f t="shared" ref="BH5:BJ5" si="0">IF(AD5=0,"Pro tuto službu se nepočítá",CONCATENATE(AD5,"*","Referenční hodnota"))</f>
        <v>Pro tuto službu se nepočítá</v>
      </c>
      <c r="BI5" s="51" t="str">
        <f t="shared" si="0"/>
        <v>Pro tuto službu se nepočítá</v>
      </c>
      <c r="BJ5" s="51" t="str">
        <f t="shared" si="0"/>
        <v>Pro tuto službu se nepočítá</v>
      </c>
    </row>
    <row r="6" spans="1:62" x14ac:dyDescent="0.3">
      <c r="A6" s="8" t="s">
        <v>890</v>
      </c>
      <c r="B6" s="7">
        <v>13</v>
      </c>
      <c r="C6" s="8" t="s">
        <v>883</v>
      </c>
      <c r="D6" s="8" t="s">
        <v>884</v>
      </c>
      <c r="E6" s="8" t="s">
        <v>885</v>
      </c>
      <c r="F6" s="8" t="s">
        <v>885</v>
      </c>
      <c r="G6" s="8"/>
      <c r="H6" s="8"/>
      <c r="I6" s="8"/>
      <c r="J6" s="8"/>
      <c r="K6" s="8" t="s">
        <v>890</v>
      </c>
      <c r="L6" s="8" t="s">
        <v>891</v>
      </c>
      <c r="M6" s="8"/>
      <c r="N6" s="8"/>
      <c r="O6" s="8"/>
      <c r="P6" s="8" t="s">
        <v>890</v>
      </c>
      <c r="Q6" s="70" t="s">
        <v>890</v>
      </c>
      <c r="R6" s="73">
        <v>539539.44379884494</v>
      </c>
      <c r="S6" s="9">
        <v>0</v>
      </c>
      <c r="T6" s="9">
        <v>20023.745023701256</v>
      </c>
      <c r="U6" s="9">
        <v>0</v>
      </c>
      <c r="X6" s="9">
        <v>124968.8404806758</v>
      </c>
      <c r="Y6" s="9">
        <v>0</v>
      </c>
      <c r="Z6" s="9">
        <v>0</v>
      </c>
      <c r="AA6" s="9">
        <v>0</v>
      </c>
      <c r="AC6" s="13" t="s">
        <v>891</v>
      </c>
      <c r="AD6" s="8"/>
      <c r="AE6" s="8"/>
      <c r="AF6" s="8"/>
      <c r="AH6" s="8" t="s">
        <v>885</v>
      </c>
      <c r="AI6" s="8"/>
      <c r="AJ6" s="8" t="s">
        <v>885</v>
      </c>
      <c r="AK6" s="8"/>
      <c r="AN6" s="7" t="s">
        <v>890</v>
      </c>
      <c r="AO6" s="7" t="s">
        <v>923</v>
      </c>
      <c r="AP6" s="7" t="s">
        <v>885</v>
      </c>
      <c r="AR6" s="7" t="s">
        <v>885</v>
      </c>
      <c r="AU6" s="7" t="s">
        <v>934</v>
      </c>
      <c r="AY6" s="43" t="str">
        <f t="shared" ref="AY6:AY35" si="1">A6</f>
        <v>§ 39 - Osobní asistence</v>
      </c>
      <c r="AZ6" s="51" t="str">
        <f t="shared" ref="AZ6:BC35" si="2">IF(AP6=0,"Pro tuto službu se nepočítá",CONCATENATE(AP6,"*","Referenční hodnota"))</f>
        <v>PPPc*Referenční hodnota</v>
      </c>
      <c r="BA6" s="51" t="str">
        <f t="shared" si="2"/>
        <v>Pro tuto službu se nepočítá</v>
      </c>
      <c r="BB6" s="51" t="str">
        <f t="shared" si="2"/>
        <v>PPPc*Referenční hodnota</v>
      </c>
      <c r="BC6" s="51" t="str">
        <f t="shared" si="2"/>
        <v>Pro tuto službu se nepočítá</v>
      </c>
      <c r="BF6" s="7" t="str">
        <f t="shared" ref="BF6:BF14" si="3">AY6</f>
        <v>§ 39 - Osobní asistence</v>
      </c>
      <c r="BG6" s="51" t="str">
        <f t="shared" ref="BG6:BG14" si="4">IF(AC6=0,"Pro tuto službu se nepočítá",CONCATENATE(AC6,"*","Referenční hodnota"))</f>
        <v>PSS*Referenční hodnota</v>
      </c>
      <c r="BH6" s="51" t="str">
        <f t="shared" ref="BH6:BH14" si="5">IF(AD6=0,"Pro tuto službu se nepočítá",CONCATENATE(AD6,"*","Referenční hodnota"))</f>
        <v>Pro tuto službu se nepočítá</v>
      </c>
      <c r="BI6" s="51" t="str">
        <f t="shared" ref="BI6:BI14" si="6">IF(AE6=0,"Pro tuto službu se nepočítá",CONCATENATE(AE6,"*","Referenční hodnota"))</f>
        <v>Pro tuto službu se nepočítá</v>
      </c>
      <c r="BJ6" s="51" t="str">
        <f t="shared" ref="BJ6:BJ14" si="7">IF(AF6=0,"Pro tuto službu se nepočítá",CONCATENATE(AF6,"*","Referenční hodnota"))</f>
        <v>Pro tuto službu se nepočítá</v>
      </c>
    </row>
    <row r="7" spans="1:62" x14ac:dyDescent="0.3">
      <c r="A7" s="8" t="s">
        <v>892</v>
      </c>
      <c r="B7" s="7">
        <v>47</v>
      </c>
      <c r="C7" s="8" t="s">
        <v>883</v>
      </c>
      <c r="D7" s="8" t="s">
        <v>884</v>
      </c>
      <c r="E7" s="8" t="s">
        <v>885</v>
      </c>
      <c r="F7" s="8" t="s">
        <v>885</v>
      </c>
      <c r="G7" s="8"/>
      <c r="H7" s="8"/>
      <c r="I7" s="8"/>
      <c r="J7" s="8"/>
      <c r="K7" s="8" t="s">
        <v>892</v>
      </c>
      <c r="L7" s="8" t="s">
        <v>891</v>
      </c>
      <c r="M7" s="8"/>
      <c r="N7" s="8"/>
      <c r="O7" s="8"/>
      <c r="P7" s="8" t="s">
        <v>892</v>
      </c>
      <c r="Q7" s="70" t="s">
        <v>892</v>
      </c>
      <c r="R7" s="9">
        <v>583433.77666570176</v>
      </c>
      <c r="S7" s="9">
        <v>0</v>
      </c>
      <c r="T7" s="9">
        <v>43486.001245716325</v>
      </c>
      <c r="U7" s="9">
        <v>0</v>
      </c>
      <c r="X7" s="9">
        <v>138755.23529411765</v>
      </c>
      <c r="Y7" s="9">
        <v>0</v>
      </c>
      <c r="Z7" s="9">
        <v>0</v>
      </c>
      <c r="AA7" s="9">
        <v>0</v>
      </c>
      <c r="AC7" s="13" t="s">
        <v>891</v>
      </c>
      <c r="AD7" s="8"/>
      <c r="AE7" s="8"/>
      <c r="AF7" s="8" t="s">
        <v>885</v>
      </c>
      <c r="AH7" s="8" t="s">
        <v>885</v>
      </c>
      <c r="AI7" s="8"/>
      <c r="AJ7" s="8" t="s">
        <v>885</v>
      </c>
      <c r="AK7" s="8" t="s">
        <v>885</v>
      </c>
      <c r="AN7" s="7" t="s">
        <v>892</v>
      </c>
      <c r="AO7" s="7" t="s">
        <v>924</v>
      </c>
      <c r="AP7" s="7" t="s">
        <v>885</v>
      </c>
      <c r="AR7" s="7" t="s">
        <v>885</v>
      </c>
      <c r="AS7" s="7" t="s">
        <v>885</v>
      </c>
      <c r="AU7" s="7" t="s">
        <v>934</v>
      </c>
      <c r="AX7" s="7" t="s">
        <v>885</v>
      </c>
      <c r="AY7" s="43" t="str">
        <f t="shared" si="1"/>
        <v>§ 40 - Pečovatelská služba</v>
      </c>
      <c r="AZ7" s="51" t="str">
        <f t="shared" si="2"/>
        <v>PPPc*Referenční hodnota</v>
      </c>
      <c r="BA7" s="51" t="str">
        <f t="shared" si="2"/>
        <v>Pro tuto službu se nepočítá</v>
      </c>
      <c r="BB7" s="51" t="str">
        <f t="shared" si="2"/>
        <v>PPPc*Referenční hodnota</v>
      </c>
      <c r="BC7" s="51" t="str">
        <f t="shared" si="2"/>
        <v>PPPc*Referenční hodnota</v>
      </c>
      <c r="BF7" s="7" t="str">
        <f t="shared" si="3"/>
        <v>§ 40 - Pečovatelská služba</v>
      </c>
      <c r="BG7" s="51" t="str">
        <f t="shared" si="4"/>
        <v>PSS*Referenční hodnota</v>
      </c>
      <c r="BH7" s="51" t="str">
        <f t="shared" si="5"/>
        <v>Pro tuto službu se nepočítá</v>
      </c>
      <c r="BI7" s="51" t="str">
        <f t="shared" si="6"/>
        <v>Pro tuto službu se nepočítá</v>
      </c>
      <c r="BJ7" s="51" t="str">
        <f t="shared" si="7"/>
        <v>PPPc*Referenční hodnota</v>
      </c>
    </row>
    <row r="8" spans="1:62" x14ac:dyDescent="0.3">
      <c r="A8" s="8" t="s">
        <v>893</v>
      </c>
      <c r="B8" s="7">
        <v>2</v>
      </c>
      <c r="C8" s="8" t="s">
        <v>883</v>
      </c>
      <c r="D8" s="8" t="s">
        <v>884</v>
      </c>
      <c r="E8" s="8" t="s">
        <v>885</v>
      </c>
      <c r="F8" s="8" t="s">
        <v>885</v>
      </c>
      <c r="G8" s="8"/>
      <c r="H8" s="8"/>
      <c r="I8" s="8"/>
      <c r="J8" s="8"/>
      <c r="K8" s="8" t="s">
        <v>893</v>
      </c>
      <c r="L8" s="8"/>
      <c r="M8" s="8"/>
      <c r="N8" s="8"/>
      <c r="O8" s="8"/>
      <c r="P8" s="8" t="s">
        <v>893</v>
      </c>
      <c r="Q8" s="70" t="s">
        <v>893</v>
      </c>
      <c r="R8" s="9">
        <v>711907.39275896945</v>
      </c>
      <c r="S8" s="9">
        <v>0</v>
      </c>
      <c r="T8" s="9">
        <v>41390.991327604534</v>
      </c>
      <c r="U8" s="9">
        <v>0</v>
      </c>
      <c r="X8" s="9">
        <v>122466.42619311875</v>
      </c>
      <c r="Y8" s="9">
        <v>0</v>
      </c>
      <c r="Z8" s="9">
        <v>0</v>
      </c>
      <c r="AA8" s="9">
        <v>0</v>
      </c>
      <c r="AC8" s="13" t="s">
        <v>891</v>
      </c>
      <c r="AD8" s="8"/>
      <c r="AE8" s="8"/>
      <c r="AF8" s="8"/>
      <c r="AH8" s="8" t="s">
        <v>885</v>
      </c>
      <c r="AI8" s="8"/>
      <c r="AJ8" s="8" t="s">
        <v>885</v>
      </c>
      <c r="AK8" s="8"/>
      <c r="AN8" s="7" t="s">
        <v>893</v>
      </c>
      <c r="AO8" s="7" t="s">
        <v>923</v>
      </c>
      <c r="AP8" s="7" t="s">
        <v>885</v>
      </c>
      <c r="AR8" s="7" t="s">
        <v>885</v>
      </c>
      <c r="AU8" s="7" t="s">
        <v>934</v>
      </c>
      <c r="AY8" s="43" t="str">
        <f t="shared" si="1"/>
        <v>§ 41 - Tísňová péče</v>
      </c>
      <c r="AZ8" s="51" t="str">
        <f t="shared" si="2"/>
        <v>PPPc*Referenční hodnota</v>
      </c>
      <c r="BA8" s="51" t="str">
        <f t="shared" si="2"/>
        <v>Pro tuto službu se nepočítá</v>
      </c>
      <c r="BB8" s="51" t="str">
        <f t="shared" si="2"/>
        <v>PPPc*Referenční hodnota</v>
      </c>
      <c r="BC8" s="51" t="str">
        <f t="shared" si="2"/>
        <v>Pro tuto službu se nepočítá</v>
      </c>
      <c r="BF8" s="7" t="str">
        <f t="shared" si="3"/>
        <v>§ 41 - Tísňová péče</v>
      </c>
      <c r="BG8" s="51" t="str">
        <f t="shared" si="4"/>
        <v>PSS*Referenční hodnota</v>
      </c>
      <c r="BH8" s="51" t="str">
        <f t="shared" si="5"/>
        <v>Pro tuto službu se nepočítá</v>
      </c>
      <c r="BI8" s="51" t="str">
        <f t="shared" si="6"/>
        <v>Pro tuto službu se nepočítá</v>
      </c>
      <c r="BJ8" s="51" t="str">
        <f t="shared" si="7"/>
        <v>Pro tuto službu se nepočítá</v>
      </c>
    </row>
    <row r="9" spans="1:62" x14ac:dyDescent="0.3">
      <c r="A9" s="8" t="s">
        <v>894</v>
      </c>
      <c r="B9" s="7">
        <v>1</v>
      </c>
      <c r="C9" s="8" t="s">
        <v>883</v>
      </c>
      <c r="D9" s="8" t="s">
        <v>884</v>
      </c>
      <c r="E9" s="8" t="s">
        <v>885</v>
      </c>
      <c r="F9" s="8" t="s">
        <v>885</v>
      </c>
      <c r="G9" s="8"/>
      <c r="H9" s="8"/>
      <c r="I9" s="8"/>
      <c r="J9" s="8"/>
      <c r="K9" s="8" t="s">
        <v>894</v>
      </c>
      <c r="L9" s="8" t="s">
        <v>891</v>
      </c>
      <c r="M9" s="8"/>
      <c r="N9" s="8"/>
      <c r="O9" s="8"/>
      <c r="P9" s="8" t="s">
        <v>894</v>
      </c>
      <c r="Q9" s="70" t="s">
        <v>894</v>
      </c>
      <c r="R9" s="9">
        <v>655765.55174806318</v>
      </c>
      <c r="S9" s="9">
        <v>0</v>
      </c>
      <c r="T9" s="9">
        <v>42652.448119568078</v>
      </c>
      <c r="U9" s="9">
        <v>0</v>
      </c>
      <c r="X9" s="9">
        <v>85612.359361880779</v>
      </c>
      <c r="Y9" s="9">
        <v>0</v>
      </c>
      <c r="Z9" s="9">
        <v>0</v>
      </c>
      <c r="AA9" s="9">
        <v>0</v>
      </c>
      <c r="AC9" s="13" t="s">
        <v>891</v>
      </c>
      <c r="AD9" s="8"/>
      <c r="AE9" s="8"/>
      <c r="AF9" s="8"/>
      <c r="AH9" s="8" t="s">
        <v>885</v>
      </c>
      <c r="AI9" s="8"/>
      <c r="AJ9" s="8" t="s">
        <v>885</v>
      </c>
      <c r="AK9" s="8"/>
      <c r="AN9" s="7" t="s">
        <v>894</v>
      </c>
      <c r="AO9" s="7" t="s">
        <v>923</v>
      </c>
      <c r="AP9" s="7" t="s">
        <v>885</v>
      </c>
      <c r="AR9" s="7" t="s">
        <v>885</v>
      </c>
      <c r="AU9" s="7" t="s">
        <v>934</v>
      </c>
      <c r="AY9" s="43" t="str">
        <f t="shared" si="1"/>
        <v>§ 42 - Průvodcovské a předčítatelské služby</v>
      </c>
      <c r="AZ9" s="51" t="str">
        <f t="shared" si="2"/>
        <v>PPPc*Referenční hodnota</v>
      </c>
      <c r="BA9" s="51" t="str">
        <f t="shared" si="2"/>
        <v>Pro tuto službu se nepočítá</v>
      </c>
      <c r="BB9" s="51" t="str">
        <f t="shared" si="2"/>
        <v>PPPc*Referenční hodnota</v>
      </c>
      <c r="BC9" s="51" t="str">
        <f t="shared" si="2"/>
        <v>Pro tuto službu se nepočítá</v>
      </c>
      <c r="BF9" s="7" t="str">
        <f t="shared" si="3"/>
        <v>§ 42 - Průvodcovské a předčítatelské služby</v>
      </c>
      <c r="BG9" s="51" t="str">
        <f t="shared" si="4"/>
        <v>PSS*Referenční hodnota</v>
      </c>
      <c r="BH9" s="51" t="str">
        <f t="shared" si="5"/>
        <v>Pro tuto službu se nepočítá</v>
      </c>
      <c r="BI9" s="51" t="str">
        <f t="shared" si="6"/>
        <v>Pro tuto službu se nepočítá</v>
      </c>
      <c r="BJ9" s="51" t="str">
        <f t="shared" si="7"/>
        <v>Pro tuto službu se nepočítá</v>
      </c>
    </row>
    <row r="10" spans="1:62" x14ac:dyDescent="0.3">
      <c r="A10" s="8" t="s">
        <v>895</v>
      </c>
      <c r="B10" s="7">
        <v>2</v>
      </c>
      <c r="C10" s="8" t="s">
        <v>883</v>
      </c>
      <c r="D10" s="8" t="s">
        <v>884</v>
      </c>
      <c r="E10" s="8" t="s">
        <v>885</v>
      </c>
      <c r="F10" s="8" t="s">
        <v>885</v>
      </c>
      <c r="G10" s="8"/>
      <c r="H10" s="8"/>
      <c r="I10" s="8"/>
      <c r="J10" s="8"/>
      <c r="K10" s="8" t="s">
        <v>895</v>
      </c>
      <c r="L10" s="8" t="s">
        <v>891</v>
      </c>
      <c r="M10" s="8"/>
      <c r="N10" s="8"/>
      <c r="O10" s="8"/>
      <c r="P10" s="8" t="s">
        <v>895</v>
      </c>
      <c r="Q10" s="70" t="s">
        <v>895</v>
      </c>
      <c r="R10" s="9">
        <v>653060.12631317088</v>
      </c>
      <c r="S10" s="9">
        <v>0</v>
      </c>
      <c r="T10" s="9">
        <v>15230.60060125</v>
      </c>
      <c r="U10" s="9">
        <v>0</v>
      </c>
      <c r="X10" s="9">
        <v>107302.76000000001</v>
      </c>
      <c r="Y10" s="9">
        <v>0</v>
      </c>
      <c r="Z10" s="9">
        <v>0</v>
      </c>
      <c r="AA10" s="9">
        <v>0</v>
      </c>
      <c r="AC10" s="13" t="s">
        <v>891</v>
      </c>
      <c r="AD10" s="8"/>
      <c r="AE10" s="8"/>
      <c r="AF10" s="8"/>
      <c r="AH10" s="8" t="s">
        <v>885</v>
      </c>
      <c r="AI10" s="8"/>
      <c r="AJ10" s="8" t="s">
        <v>885</v>
      </c>
      <c r="AK10" s="8"/>
      <c r="AN10" s="7" t="s">
        <v>895</v>
      </c>
      <c r="AO10" s="7" t="s">
        <v>923</v>
      </c>
      <c r="AP10" s="7" t="s">
        <v>885</v>
      </c>
      <c r="AR10" s="7" t="s">
        <v>885</v>
      </c>
      <c r="AU10" s="7" t="s">
        <v>934</v>
      </c>
      <c r="AY10" s="43" t="str">
        <f t="shared" si="1"/>
        <v>§ 43 - Podpora samostatného bydlení</v>
      </c>
      <c r="AZ10" s="51" t="str">
        <f t="shared" si="2"/>
        <v>PPPc*Referenční hodnota</v>
      </c>
      <c r="BA10" s="51" t="str">
        <f t="shared" si="2"/>
        <v>Pro tuto službu se nepočítá</v>
      </c>
      <c r="BB10" s="51" t="str">
        <f t="shared" si="2"/>
        <v>PPPc*Referenční hodnota</v>
      </c>
      <c r="BC10" s="51" t="str">
        <f t="shared" si="2"/>
        <v>Pro tuto službu se nepočítá</v>
      </c>
      <c r="BF10" s="7" t="str">
        <f t="shared" si="3"/>
        <v>§ 43 - Podpora samostatného bydlení</v>
      </c>
      <c r="BG10" s="51" t="str">
        <f t="shared" si="4"/>
        <v>PSS*Referenční hodnota</v>
      </c>
      <c r="BH10" s="51" t="str">
        <f t="shared" si="5"/>
        <v>Pro tuto službu se nepočítá</v>
      </c>
      <c r="BI10" s="51" t="str">
        <f t="shared" si="6"/>
        <v>Pro tuto službu se nepočítá</v>
      </c>
      <c r="BJ10" s="51" t="str">
        <f t="shared" si="7"/>
        <v>Pro tuto službu se nepočítá</v>
      </c>
    </row>
    <row r="11" spans="1:62" x14ac:dyDescent="0.3">
      <c r="A11" s="8" t="s">
        <v>896</v>
      </c>
      <c r="B11" s="7">
        <v>14</v>
      </c>
      <c r="C11" s="8" t="s">
        <v>883</v>
      </c>
      <c r="D11" s="8" t="s">
        <v>884</v>
      </c>
      <c r="E11" s="8" t="s">
        <v>878</v>
      </c>
      <c r="F11" s="8" t="s">
        <v>878</v>
      </c>
      <c r="G11" s="8"/>
      <c r="H11" s="8"/>
      <c r="I11" s="8"/>
      <c r="J11" s="8"/>
      <c r="K11" s="8" t="s">
        <v>896</v>
      </c>
      <c r="L11" s="8" t="s">
        <v>891</v>
      </c>
      <c r="M11" s="8"/>
      <c r="N11" s="8" t="s">
        <v>878</v>
      </c>
      <c r="O11" s="8" t="s">
        <v>878</v>
      </c>
      <c r="P11" s="8" t="s">
        <v>896</v>
      </c>
      <c r="Q11" s="70" t="s">
        <v>896</v>
      </c>
      <c r="R11" s="9">
        <v>596169.45778259693</v>
      </c>
      <c r="S11" s="9">
        <v>0</v>
      </c>
      <c r="T11" s="9">
        <v>57030.758113867072</v>
      </c>
      <c r="U11" s="9">
        <v>31288.368907055497</v>
      </c>
      <c r="X11" s="9">
        <v>127380.32127517335</v>
      </c>
      <c r="Y11" s="9">
        <v>0</v>
      </c>
      <c r="Z11" s="9">
        <v>38455.3125</v>
      </c>
      <c r="AA11" s="9">
        <v>23895.45</v>
      </c>
      <c r="AC11" s="13" t="s">
        <v>891</v>
      </c>
      <c r="AD11" s="8"/>
      <c r="AE11" s="8" t="s">
        <v>878</v>
      </c>
      <c r="AF11" s="8" t="s">
        <v>878</v>
      </c>
      <c r="AH11" s="8" t="s">
        <v>885</v>
      </c>
      <c r="AI11" s="8"/>
      <c r="AJ11" s="8" t="s">
        <v>878</v>
      </c>
      <c r="AK11" s="8" t="s">
        <v>878</v>
      </c>
      <c r="AN11" s="7" t="s">
        <v>896</v>
      </c>
      <c r="AO11" s="7" t="s">
        <v>925</v>
      </c>
      <c r="AP11" s="7" t="s">
        <v>885</v>
      </c>
      <c r="AR11" s="7" t="s">
        <v>878</v>
      </c>
      <c r="AS11" s="7" t="s">
        <v>878</v>
      </c>
      <c r="AU11" s="7" t="s">
        <v>934</v>
      </c>
      <c r="AW11" s="7" t="s">
        <v>878</v>
      </c>
      <c r="AX11" s="7" t="s">
        <v>878</v>
      </c>
      <c r="AY11" s="43" t="str">
        <f t="shared" si="1"/>
        <v>§ 44 - Odlehčovací služby</v>
      </c>
      <c r="AZ11" s="51" t="str">
        <f t="shared" si="2"/>
        <v>PPPc*Referenční hodnota</v>
      </c>
      <c r="BA11" s="51" t="str">
        <f t="shared" si="2"/>
        <v>Pro tuto službu se nepočítá</v>
      </c>
      <c r="BB11" s="51" t="str">
        <f t="shared" si="2"/>
        <v>kapacita1*Referenční hodnota</v>
      </c>
      <c r="BC11" s="51" t="str">
        <f t="shared" si="2"/>
        <v>kapacita1*Referenční hodnota</v>
      </c>
      <c r="BF11" s="7" t="str">
        <f t="shared" si="3"/>
        <v>§ 44 - Odlehčovací služby</v>
      </c>
      <c r="BG11" s="51" t="str">
        <f t="shared" si="4"/>
        <v>PSS*Referenční hodnota</v>
      </c>
      <c r="BH11" s="51" t="str">
        <f t="shared" si="5"/>
        <v>Pro tuto službu se nepočítá</v>
      </c>
      <c r="BI11" s="51" t="str">
        <f t="shared" si="6"/>
        <v>kapacita1*Referenční hodnota</v>
      </c>
      <c r="BJ11" s="51" t="str">
        <f t="shared" si="7"/>
        <v>kapacita1*Referenční hodnota</v>
      </c>
    </row>
    <row r="12" spans="1:62" x14ac:dyDescent="0.3">
      <c r="A12" s="8" t="s">
        <v>897</v>
      </c>
      <c r="B12" s="7">
        <v>7</v>
      </c>
      <c r="C12" s="8" t="s">
        <v>883</v>
      </c>
      <c r="D12" s="8" t="s">
        <v>884</v>
      </c>
      <c r="E12" s="8" t="s">
        <v>887</v>
      </c>
      <c r="F12" s="8" t="s">
        <v>887</v>
      </c>
      <c r="G12" s="8"/>
      <c r="H12" s="8"/>
      <c r="I12" s="8"/>
      <c r="J12" s="8"/>
      <c r="K12" s="8" t="s">
        <v>897</v>
      </c>
      <c r="L12" s="8" t="s">
        <v>891</v>
      </c>
      <c r="M12" s="8"/>
      <c r="N12" s="8"/>
      <c r="O12" s="8" t="s">
        <v>887</v>
      </c>
      <c r="P12" s="8" t="s">
        <v>897</v>
      </c>
      <c r="Q12" s="70" t="s">
        <v>897</v>
      </c>
      <c r="R12" s="9">
        <v>603574.69420273951</v>
      </c>
      <c r="S12" s="9">
        <v>0</v>
      </c>
      <c r="T12" s="9">
        <v>19324.247634689011</v>
      </c>
      <c r="U12" s="9">
        <v>554.09061086150246</v>
      </c>
      <c r="X12" s="9">
        <v>113601</v>
      </c>
      <c r="Y12" s="9">
        <v>0</v>
      </c>
      <c r="Z12" s="9">
        <v>0</v>
      </c>
      <c r="AA12" s="9">
        <v>0</v>
      </c>
      <c r="AC12" s="13" t="s">
        <v>891</v>
      </c>
      <c r="AD12" s="8"/>
      <c r="AE12" s="8"/>
      <c r="AF12" s="8" t="s">
        <v>887</v>
      </c>
      <c r="AH12" s="8" t="s">
        <v>885</v>
      </c>
      <c r="AI12" s="8"/>
      <c r="AJ12" s="8" t="s">
        <v>887</v>
      </c>
      <c r="AK12" s="8" t="s">
        <v>887</v>
      </c>
      <c r="AN12" s="7" t="s">
        <v>897</v>
      </c>
      <c r="AO12" s="7" t="s">
        <v>926</v>
      </c>
      <c r="AP12" s="7" t="s">
        <v>885</v>
      </c>
      <c r="AR12" s="7" t="s">
        <v>887</v>
      </c>
      <c r="AS12" s="7" t="s">
        <v>887</v>
      </c>
      <c r="AU12" s="7" t="s">
        <v>934</v>
      </c>
      <c r="AX12" s="7" t="s">
        <v>887</v>
      </c>
      <c r="AY12" s="43" t="str">
        <f t="shared" si="1"/>
        <v>§ 45 - Centra denních služeb</v>
      </c>
      <c r="AZ12" s="51" t="str">
        <f t="shared" si="2"/>
        <v>PPPc*Referenční hodnota</v>
      </c>
      <c r="BA12" s="51" t="str">
        <f t="shared" si="2"/>
        <v>Pro tuto službu se nepočítá</v>
      </c>
      <c r="BB12" s="51" t="str">
        <f t="shared" si="2"/>
        <v>kapacita3*Referenční hodnota</v>
      </c>
      <c r="BC12" s="51" t="str">
        <f t="shared" si="2"/>
        <v>kapacita3*Referenční hodnota</v>
      </c>
      <c r="BF12" s="7" t="str">
        <f t="shared" si="3"/>
        <v>§ 45 - Centra denních služeb</v>
      </c>
      <c r="BG12" s="51" t="str">
        <f t="shared" si="4"/>
        <v>PSS*Referenční hodnota</v>
      </c>
      <c r="BH12" s="51" t="str">
        <f t="shared" si="5"/>
        <v>Pro tuto službu se nepočítá</v>
      </c>
      <c r="BI12" s="51" t="str">
        <f t="shared" si="6"/>
        <v>Pro tuto službu se nepočítá</v>
      </c>
      <c r="BJ12" s="51" t="str">
        <f t="shared" si="7"/>
        <v>kapacita3*Referenční hodnota</v>
      </c>
    </row>
    <row r="13" spans="1:62" x14ac:dyDescent="0.3">
      <c r="A13" s="8" t="s">
        <v>898</v>
      </c>
      <c r="B13" s="7">
        <v>14</v>
      </c>
      <c r="C13" s="8" t="s">
        <v>883</v>
      </c>
      <c r="D13" s="8" t="s">
        <v>884</v>
      </c>
      <c r="E13" s="8" t="s">
        <v>887</v>
      </c>
      <c r="F13" s="8" t="s">
        <v>887</v>
      </c>
      <c r="G13" s="8"/>
      <c r="H13" s="8"/>
      <c r="I13" s="8"/>
      <c r="J13" s="8"/>
      <c r="K13" s="8" t="s">
        <v>898</v>
      </c>
      <c r="L13" s="8" t="s">
        <v>891</v>
      </c>
      <c r="M13" s="8"/>
      <c r="N13" s="8"/>
      <c r="O13" s="8" t="s">
        <v>887</v>
      </c>
      <c r="P13" s="8" t="s">
        <v>898</v>
      </c>
      <c r="Q13" s="70" t="s">
        <v>898</v>
      </c>
      <c r="R13" s="9">
        <v>751521.4249193744</v>
      </c>
      <c r="S13" s="9">
        <v>0</v>
      </c>
      <c r="T13" s="9">
        <v>28187.128425974268</v>
      </c>
      <c r="U13" s="9">
        <v>5532.6195249418806</v>
      </c>
      <c r="X13" s="9">
        <v>134893.46405228757</v>
      </c>
      <c r="Y13" s="12">
        <v>0</v>
      </c>
      <c r="Z13" s="9">
        <v>0</v>
      </c>
      <c r="AA13" s="9">
        <v>4993.8</v>
      </c>
      <c r="AC13" s="13" t="s">
        <v>891</v>
      </c>
      <c r="AD13" s="8"/>
      <c r="AE13" s="8"/>
      <c r="AF13" s="8" t="s">
        <v>887</v>
      </c>
      <c r="AH13" s="8" t="s">
        <v>885</v>
      </c>
      <c r="AI13" s="8"/>
      <c r="AJ13" s="8" t="s">
        <v>887</v>
      </c>
      <c r="AK13" s="8" t="s">
        <v>887</v>
      </c>
      <c r="AN13" s="7" t="s">
        <v>898</v>
      </c>
      <c r="AO13" s="7" t="s">
        <v>926</v>
      </c>
      <c r="AP13" s="7" t="s">
        <v>885</v>
      </c>
      <c r="AR13" s="7" t="s">
        <v>887</v>
      </c>
      <c r="AS13" s="7" t="s">
        <v>887</v>
      </c>
      <c r="AU13" s="7" t="s">
        <v>934</v>
      </c>
      <c r="AX13" s="7" t="s">
        <v>887</v>
      </c>
      <c r="AY13" s="43" t="str">
        <f t="shared" si="1"/>
        <v>§ 46 - Denní stacionáře</v>
      </c>
      <c r="AZ13" s="51" t="str">
        <f t="shared" si="2"/>
        <v>PPPc*Referenční hodnota</v>
      </c>
      <c r="BA13" s="51" t="str">
        <f t="shared" si="2"/>
        <v>Pro tuto službu se nepočítá</v>
      </c>
      <c r="BB13" s="51" t="str">
        <f t="shared" si="2"/>
        <v>kapacita3*Referenční hodnota</v>
      </c>
      <c r="BC13" s="51" t="str">
        <f t="shared" si="2"/>
        <v>kapacita3*Referenční hodnota</v>
      </c>
      <c r="BF13" s="7" t="str">
        <f t="shared" si="3"/>
        <v>§ 46 - Denní stacionáře</v>
      </c>
      <c r="BG13" s="51" t="str">
        <f t="shared" si="4"/>
        <v>PSS*Referenční hodnota</v>
      </c>
      <c r="BH13" s="51" t="str">
        <f t="shared" si="5"/>
        <v>Pro tuto službu se nepočítá</v>
      </c>
      <c r="BI13" s="51" t="str">
        <f t="shared" si="6"/>
        <v>Pro tuto službu se nepočítá</v>
      </c>
      <c r="BJ13" s="51" t="str">
        <f t="shared" si="7"/>
        <v>kapacita3*Referenční hodnota</v>
      </c>
    </row>
    <row r="14" spans="1:62" x14ac:dyDescent="0.3">
      <c r="A14" s="8" t="s">
        <v>899</v>
      </c>
      <c r="B14" s="7">
        <v>1</v>
      </c>
      <c r="C14" s="8" t="s">
        <v>883</v>
      </c>
      <c r="D14" s="8" t="s">
        <v>884</v>
      </c>
      <c r="E14" s="8" t="s">
        <v>878</v>
      </c>
      <c r="F14" s="8" t="s">
        <v>878</v>
      </c>
      <c r="G14" s="8"/>
      <c r="H14" s="8"/>
      <c r="I14" s="8"/>
      <c r="J14" s="8"/>
      <c r="K14" s="8" t="s">
        <v>899</v>
      </c>
      <c r="L14" s="8" t="s">
        <v>878</v>
      </c>
      <c r="M14" s="8" t="s">
        <v>878</v>
      </c>
      <c r="N14" s="8" t="s">
        <v>878</v>
      </c>
      <c r="O14" s="8" t="s">
        <v>878</v>
      </c>
      <c r="P14" s="8" t="s">
        <v>899</v>
      </c>
      <c r="Q14" s="70" t="s">
        <v>899</v>
      </c>
      <c r="R14" s="9">
        <v>610669.97551909264</v>
      </c>
      <c r="S14" s="9">
        <v>759622.15263550379</v>
      </c>
      <c r="T14" s="9">
        <v>84744.110769310209</v>
      </c>
      <c r="U14" s="9">
        <v>36146.488053668509</v>
      </c>
      <c r="X14" s="9">
        <v>65442.888888888891</v>
      </c>
      <c r="Y14" s="9">
        <v>0</v>
      </c>
      <c r="Z14" s="9">
        <v>30780</v>
      </c>
      <c r="AA14" s="9">
        <v>25917.777777777777</v>
      </c>
      <c r="AC14" s="8" t="s">
        <v>878</v>
      </c>
      <c r="AD14" s="8" t="s">
        <v>878</v>
      </c>
      <c r="AE14" s="8" t="s">
        <v>878</v>
      </c>
      <c r="AF14" s="8" t="s">
        <v>878</v>
      </c>
      <c r="AH14" s="8" t="s">
        <v>883</v>
      </c>
      <c r="AI14" s="8" t="s">
        <v>884</v>
      </c>
      <c r="AJ14" s="8" t="s">
        <v>878</v>
      </c>
      <c r="AK14" s="8" t="s">
        <v>878</v>
      </c>
      <c r="AN14" s="7" t="s">
        <v>899</v>
      </c>
      <c r="AO14" s="7" t="s">
        <v>927</v>
      </c>
      <c r="AP14" s="7" t="s">
        <v>883</v>
      </c>
      <c r="AQ14" s="7" t="s">
        <v>884</v>
      </c>
      <c r="AR14" s="7" t="s">
        <v>878</v>
      </c>
      <c r="AS14" s="7" t="s">
        <v>878</v>
      </c>
      <c r="AU14" s="7" t="s">
        <v>878</v>
      </c>
      <c r="AV14" s="7" t="s">
        <v>878</v>
      </c>
      <c r="AW14" s="7" t="s">
        <v>878</v>
      </c>
      <c r="AX14" s="7" t="s">
        <v>878</v>
      </c>
      <c r="AY14" s="43" t="str">
        <f t="shared" si="1"/>
        <v>§ 47 - Týdenní stacionáře</v>
      </c>
      <c r="AZ14" s="51" t="str">
        <f t="shared" si="2"/>
        <v>PPPs*Referenční hodnota</v>
      </c>
      <c r="BA14" s="51" t="str">
        <f t="shared" si="2"/>
        <v>PPPz*Referenční hodnota</v>
      </c>
      <c r="BB14" s="51" t="str">
        <f t="shared" si="2"/>
        <v>kapacita1*Referenční hodnota</v>
      </c>
      <c r="BC14" s="51" t="str">
        <f t="shared" si="2"/>
        <v>kapacita1*Referenční hodnota</v>
      </c>
      <c r="BF14" s="7" t="str">
        <f t="shared" si="3"/>
        <v>§ 47 - Týdenní stacionáře</v>
      </c>
      <c r="BG14" s="51" t="str">
        <f t="shared" si="4"/>
        <v>kapacita1*Referenční hodnota</v>
      </c>
      <c r="BH14" s="51" t="str">
        <f t="shared" si="5"/>
        <v>kapacita1*Referenční hodnota</v>
      </c>
      <c r="BI14" s="51" t="str">
        <f t="shared" si="6"/>
        <v>kapacita1*Referenční hodnota</v>
      </c>
      <c r="BJ14" s="51" t="str">
        <f t="shared" si="7"/>
        <v>kapacita1*Referenční hodnota</v>
      </c>
    </row>
    <row r="15" spans="1:62" x14ac:dyDescent="0.3">
      <c r="A15" s="8" t="s">
        <v>900</v>
      </c>
      <c r="B15" s="7">
        <v>11</v>
      </c>
      <c r="C15" s="8" t="s">
        <v>883</v>
      </c>
      <c r="D15" s="8" t="s">
        <v>884</v>
      </c>
      <c r="E15" s="8" t="s">
        <v>878</v>
      </c>
      <c r="F15" s="8" t="s">
        <v>878</v>
      </c>
      <c r="G15" s="8"/>
      <c r="H15" s="8"/>
      <c r="I15" s="8"/>
      <c r="J15" s="8"/>
      <c r="K15" s="8" t="s">
        <v>900</v>
      </c>
      <c r="L15" s="8" t="s">
        <v>878</v>
      </c>
      <c r="M15" s="8" t="s">
        <v>878</v>
      </c>
      <c r="N15" s="8" t="s">
        <v>878</v>
      </c>
      <c r="O15" s="8" t="s">
        <v>878</v>
      </c>
      <c r="P15" s="8" t="s">
        <v>900</v>
      </c>
      <c r="Q15" s="70" t="s">
        <v>900</v>
      </c>
      <c r="R15" s="9">
        <v>676015.28698849189</v>
      </c>
      <c r="S15" s="9">
        <v>858113.85490218725</v>
      </c>
      <c r="T15" s="9">
        <v>106252.42190658177</v>
      </c>
      <c r="U15" s="9">
        <v>68247.346557706303</v>
      </c>
      <c r="X15" s="9">
        <v>106120.35588235295</v>
      </c>
      <c r="Y15" s="9">
        <v>26349.725490196077</v>
      </c>
      <c r="Z15" s="10">
        <v>47835.26315789474</v>
      </c>
      <c r="AA15" s="9">
        <v>45269.65</v>
      </c>
      <c r="AC15" s="8" t="s">
        <v>878</v>
      </c>
      <c r="AD15" s="8" t="s">
        <v>878</v>
      </c>
      <c r="AE15" s="8" t="s">
        <v>878</v>
      </c>
      <c r="AF15" s="8" t="s">
        <v>878</v>
      </c>
      <c r="AH15" s="8" t="s">
        <v>883</v>
      </c>
      <c r="AI15" s="8" t="s">
        <v>884</v>
      </c>
      <c r="AJ15" s="8" t="s">
        <v>878</v>
      </c>
      <c r="AK15" s="8" t="s">
        <v>878</v>
      </c>
      <c r="AN15" s="7" t="s">
        <v>900</v>
      </c>
      <c r="AO15" s="7" t="s">
        <v>927</v>
      </c>
      <c r="AP15" s="7" t="s">
        <v>883</v>
      </c>
      <c r="AQ15" s="7" t="s">
        <v>884</v>
      </c>
      <c r="AR15" s="7" t="s">
        <v>878</v>
      </c>
      <c r="AS15" s="7" t="s">
        <v>878</v>
      </c>
      <c r="AU15" s="7" t="s">
        <v>878</v>
      </c>
      <c r="AV15" s="7" t="s">
        <v>878</v>
      </c>
      <c r="AW15" s="7" t="s">
        <v>878</v>
      </c>
      <c r="AX15" s="7" t="s">
        <v>878</v>
      </c>
      <c r="AY15" s="43" t="str">
        <f t="shared" si="1"/>
        <v>§ 48 - Domovy pro osoby se zdravotním postižením</v>
      </c>
      <c r="AZ15" s="51" t="str">
        <f t="shared" si="2"/>
        <v>PPPs*Referenční hodnota</v>
      </c>
      <c r="BA15" s="51" t="str">
        <f t="shared" si="2"/>
        <v>PPPz*Referenční hodnota</v>
      </c>
      <c r="BB15" s="51" t="str">
        <f t="shared" si="2"/>
        <v>kapacita1*Referenční hodnota</v>
      </c>
      <c r="BC15" s="51" t="str">
        <f t="shared" si="2"/>
        <v>kapacita1*Referenční hodnota</v>
      </c>
      <c r="BF15" s="7" t="str">
        <f t="shared" ref="BF15:BF35" si="8">AY15</f>
        <v>§ 48 - Domovy pro osoby se zdravotním postižením</v>
      </c>
      <c r="BG15" s="51" t="str">
        <f t="shared" ref="BG15:BG35" si="9">IF(AC15=0,"Pro tuto službu se nepočítá",CONCATENATE(AC15,"*","Referenční hodnota"))</f>
        <v>kapacita1*Referenční hodnota</v>
      </c>
      <c r="BH15" s="51" t="str">
        <f t="shared" ref="BH15:BH35" si="10">IF(AD15=0,"Pro tuto službu se nepočítá",CONCATENATE(AD15,"*","Referenční hodnota"))</f>
        <v>kapacita1*Referenční hodnota</v>
      </c>
      <c r="BI15" s="51" t="str">
        <f t="shared" ref="BI15:BI35" si="11">IF(AE15=0,"Pro tuto službu se nepočítá",CONCATENATE(AE15,"*","Referenční hodnota"))</f>
        <v>kapacita1*Referenční hodnota</v>
      </c>
      <c r="BJ15" s="51" t="str">
        <f t="shared" ref="BJ15:BJ35" si="12">IF(AF15=0,"Pro tuto službu se nepočítá",CONCATENATE(AF15,"*","Referenční hodnota"))</f>
        <v>kapacita1*Referenční hodnota</v>
      </c>
    </row>
    <row r="16" spans="1:62" x14ac:dyDescent="0.3">
      <c r="A16" s="8" t="s">
        <v>901</v>
      </c>
      <c r="B16" s="7">
        <v>30</v>
      </c>
      <c r="C16" s="8" t="s">
        <v>883</v>
      </c>
      <c r="D16" s="8" t="s">
        <v>884</v>
      </c>
      <c r="E16" s="8" t="s">
        <v>878</v>
      </c>
      <c r="F16" s="8" t="s">
        <v>878</v>
      </c>
      <c r="G16" s="8"/>
      <c r="H16" s="8"/>
      <c r="I16" s="8"/>
      <c r="J16" s="8"/>
      <c r="K16" s="8" t="s">
        <v>901</v>
      </c>
      <c r="L16" s="8" t="s">
        <v>878</v>
      </c>
      <c r="M16" s="8" t="s">
        <v>878</v>
      </c>
      <c r="N16" s="8" t="s">
        <v>878</v>
      </c>
      <c r="O16" s="8" t="s">
        <v>878</v>
      </c>
      <c r="P16" s="8" t="s">
        <v>901</v>
      </c>
      <c r="Q16" s="70" t="s">
        <v>901</v>
      </c>
      <c r="R16" s="9">
        <v>688669.38924167759</v>
      </c>
      <c r="S16" s="9">
        <v>856977.85349618213</v>
      </c>
      <c r="T16" s="9">
        <v>102340.67314793884</v>
      </c>
      <c r="U16" s="9">
        <v>71740.044790104468</v>
      </c>
      <c r="X16" s="9">
        <v>112270.48515586343</v>
      </c>
      <c r="Y16" s="9">
        <v>29244.868760064412</v>
      </c>
      <c r="Z16" s="10">
        <v>76923.774625689519</v>
      </c>
      <c r="AA16" s="9">
        <v>50877.062959558825</v>
      </c>
      <c r="AC16" s="8" t="s">
        <v>878</v>
      </c>
      <c r="AD16" s="8" t="s">
        <v>878</v>
      </c>
      <c r="AE16" s="8" t="s">
        <v>878</v>
      </c>
      <c r="AF16" s="8" t="s">
        <v>878</v>
      </c>
      <c r="AH16" s="8" t="s">
        <v>883</v>
      </c>
      <c r="AI16" s="8" t="s">
        <v>884</v>
      </c>
      <c r="AJ16" s="8" t="s">
        <v>878</v>
      </c>
      <c r="AK16" s="8" t="s">
        <v>878</v>
      </c>
      <c r="AN16" s="7" t="s">
        <v>901</v>
      </c>
      <c r="AO16" s="7" t="s">
        <v>927</v>
      </c>
      <c r="AP16" s="7" t="s">
        <v>883</v>
      </c>
      <c r="AQ16" s="7" t="s">
        <v>884</v>
      </c>
      <c r="AR16" s="7" t="s">
        <v>878</v>
      </c>
      <c r="AS16" s="7" t="s">
        <v>878</v>
      </c>
      <c r="AU16" s="7" t="s">
        <v>878</v>
      </c>
      <c r="AV16" s="7" t="s">
        <v>878</v>
      </c>
      <c r="AW16" s="7" t="s">
        <v>878</v>
      </c>
      <c r="AX16" s="7" t="s">
        <v>878</v>
      </c>
      <c r="AY16" s="43" t="str">
        <f t="shared" si="1"/>
        <v>§ 49 - Domovy pro seniory</v>
      </c>
      <c r="AZ16" s="51" t="str">
        <f t="shared" si="2"/>
        <v>PPPs*Referenční hodnota</v>
      </c>
      <c r="BA16" s="51" t="str">
        <f t="shared" si="2"/>
        <v>PPPz*Referenční hodnota</v>
      </c>
      <c r="BB16" s="51" t="str">
        <f t="shared" si="2"/>
        <v>kapacita1*Referenční hodnota</v>
      </c>
      <c r="BC16" s="51" t="str">
        <f t="shared" si="2"/>
        <v>kapacita1*Referenční hodnota</v>
      </c>
      <c r="BF16" s="7" t="str">
        <f t="shared" si="8"/>
        <v>§ 49 - Domovy pro seniory</v>
      </c>
      <c r="BG16" s="51" t="str">
        <f t="shared" si="9"/>
        <v>kapacita1*Referenční hodnota</v>
      </c>
      <c r="BH16" s="51" t="str">
        <f t="shared" si="10"/>
        <v>kapacita1*Referenční hodnota</v>
      </c>
      <c r="BI16" s="51" t="str">
        <f t="shared" si="11"/>
        <v>kapacita1*Referenční hodnota</v>
      </c>
      <c r="BJ16" s="51" t="str">
        <f t="shared" si="12"/>
        <v>kapacita1*Referenční hodnota</v>
      </c>
    </row>
    <row r="17" spans="1:62" x14ac:dyDescent="0.3">
      <c r="A17" s="8" t="s">
        <v>902</v>
      </c>
      <c r="B17" s="7">
        <v>11</v>
      </c>
      <c r="C17" s="8" t="s">
        <v>883</v>
      </c>
      <c r="D17" s="8" t="s">
        <v>884</v>
      </c>
      <c r="E17" s="8" t="s">
        <v>878</v>
      </c>
      <c r="F17" s="8" t="s">
        <v>878</v>
      </c>
      <c r="G17" s="8"/>
      <c r="H17" s="8"/>
      <c r="I17" s="8"/>
      <c r="J17" s="8"/>
      <c r="K17" s="8" t="s">
        <v>902</v>
      </c>
      <c r="L17" s="8" t="s">
        <v>878</v>
      </c>
      <c r="M17" s="8" t="s">
        <v>878</v>
      </c>
      <c r="N17" s="8" t="s">
        <v>878</v>
      </c>
      <c r="O17" s="8" t="s">
        <v>878</v>
      </c>
      <c r="P17" s="8" t="s">
        <v>902</v>
      </c>
      <c r="Q17" s="70" t="s">
        <v>902</v>
      </c>
      <c r="R17" s="9">
        <v>674211.54749504104</v>
      </c>
      <c r="S17" s="9">
        <v>854783.42261765734</v>
      </c>
      <c r="T17" s="9">
        <v>100667.44043572393</v>
      </c>
      <c r="U17" s="9">
        <v>67989.207842904536</v>
      </c>
      <c r="X17" s="9">
        <v>120068.22</v>
      </c>
      <c r="Y17" s="9">
        <v>22482.096249999999</v>
      </c>
      <c r="Z17" s="9">
        <v>72441.827586206899</v>
      </c>
      <c r="AA17" s="9">
        <v>51001.35</v>
      </c>
      <c r="AC17" s="8" t="s">
        <v>878</v>
      </c>
      <c r="AD17" s="8" t="s">
        <v>878</v>
      </c>
      <c r="AE17" s="8" t="s">
        <v>878</v>
      </c>
      <c r="AF17" s="8" t="s">
        <v>878</v>
      </c>
      <c r="AH17" s="8" t="s">
        <v>883</v>
      </c>
      <c r="AI17" s="8" t="s">
        <v>884</v>
      </c>
      <c r="AJ17" s="8" t="s">
        <v>878</v>
      </c>
      <c r="AK17" s="8" t="s">
        <v>878</v>
      </c>
      <c r="AN17" s="7" t="s">
        <v>902</v>
      </c>
      <c r="AO17" s="7" t="s">
        <v>927</v>
      </c>
      <c r="AP17" s="7" t="s">
        <v>883</v>
      </c>
      <c r="AQ17" s="7" t="s">
        <v>884</v>
      </c>
      <c r="AR17" s="7" t="s">
        <v>878</v>
      </c>
      <c r="AS17" s="7" t="s">
        <v>878</v>
      </c>
      <c r="AU17" s="7" t="s">
        <v>878</v>
      </c>
      <c r="AV17" s="7" t="s">
        <v>878</v>
      </c>
      <c r="AW17" s="7" t="s">
        <v>878</v>
      </c>
      <c r="AX17" s="7" t="s">
        <v>878</v>
      </c>
      <c r="AY17" s="43" t="str">
        <f t="shared" si="1"/>
        <v>§ 50 - Domovy se zvláštním režimem</v>
      </c>
      <c r="AZ17" s="51" t="str">
        <f t="shared" si="2"/>
        <v>PPPs*Referenční hodnota</v>
      </c>
      <c r="BA17" s="51" t="str">
        <f t="shared" si="2"/>
        <v>PPPz*Referenční hodnota</v>
      </c>
      <c r="BB17" s="51" t="str">
        <f t="shared" si="2"/>
        <v>kapacita1*Referenční hodnota</v>
      </c>
      <c r="BC17" s="51" t="str">
        <f t="shared" si="2"/>
        <v>kapacita1*Referenční hodnota</v>
      </c>
      <c r="BF17" s="7" t="str">
        <f t="shared" si="8"/>
        <v>§ 50 - Domovy se zvláštním režimem</v>
      </c>
      <c r="BG17" s="51" t="str">
        <f t="shared" si="9"/>
        <v>kapacita1*Referenční hodnota</v>
      </c>
      <c r="BH17" s="51" t="str">
        <f t="shared" si="10"/>
        <v>kapacita1*Referenční hodnota</v>
      </c>
      <c r="BI17" s="51" t="str">
        <f t="shared" si="11"/>
        <v>kapacita1*Referenční hodnota</v>
      </c>
      <c r="BJ17" s="51" t="str">
        <f t="shared" si="12"/>
        <v>kapacita1*Referenční hodnota</v>
      </c>
    </row>
    <row r="18" spans="1:62" x14ac:dyDescent="0.3">
      <c r="A18" s="8" t="s">
        <v>903</v>
      </c>
      <c r="B18" s="7">
        <v>10</v>
      </c>
      <c r="C18" s="8" t="s">
        <v>883</v>
      </c>
      <c r="D18" s="8" t="s">
        <v>884</v>
      </c>
      <c r="E18" s="8" t="s">
        <v>878</v>
      </c>
      <c r="F18" s="8" t="s">
        <v>878</v>
      </c>
      <c r="G18" s="8"/>
      <c r="H18" s="8"/>
      <c r="I18" s="8"/>
      <c r="J18" s="8"/>
      <c r="K18" s="8" t="s">
        <v>903</v>
      </c>
      <c r="L18" s="8" t="s">
        <v>891</v>
      </c>
      <c r="M18" s="8" t="s">
        <v>878</v>
      </c>
      <c r="N18" s="8" t="s">
        <v>878</v>
      </c>
      <c r="O18" s="8" t="s">
        <v>878</v>
      </c>
      <c r="P18" s="8" t="s">
        <v>903</v>
      </c>
      <c r="Q18" s="70" t="s">
        <v>903</v>
      </c>
      <c r="R18" s="9">
        <v>680210.35890934628</v>
      </c>
      <c r="S18" s="9">
        <v>0</v>
      </c>
      <c r="T18" s="9">
        <v>57252.393431273274</v>
      </c>
      <c r="U18" s="9">
        <v>18854.301348466575</v>
      </c>
      <c r="X18" s="9">
        <v>81970.39432989691</v>
      </c>
      <c r="Y18" s="9">
        <v>0</v>
      </c>
      <c r="Z18" s="9">
        <v>43282.270000000004</v>
      </c>
      <c r="AA18" s="9">
        <v>17861.182666666668</v>
      </c>
      <c r="AC18" s="13" t="s">
        <v>891</v>
      </c>
      <c r="AD18" s="8"/>
      <c r="AE18" s="8" t="s">
        <v>878</v>
      </c>
      <c r="AF18" s="8" t="s">
        <v>878</v>
      </c>
      <c r="AH18" s="8" t="s">
        <v>885</v>
      </c>
      <c r="AI18" s="8"/>
      <c r="AJ18" s="8" t="s">
        <v>878</v>
      </c>
      <c r="AK18" s="8" t="s">
        <v>878</v>
      </c>
      <c r="AN18" s="7" t="s">
        <v>903</v>
      </c>
      <c r="AO18" s="7" t="s">
        <v>928</v>
      </c>
      <c r="AP18" s="7" t="s">
        <v>885</v>
      </c>
      <c r="AR18" s="7" t="s">
        <v>878</v>
      </c>
      <c r="AS18" s="7" t="s">
        <v>878</v>
      </c>
      <c r="AU18" s="7" t="s">
        <v>934</v>
      </c>
      <c r="AW18" s="7" t="s">
        <v>878</v>
      </c>
      <c r="AX18" s="7" t="s">
        <v>878</v>
      </c>
      <c r="AY18" s="43" t="str">
        <f t="shared" si="1"/>
        <v>§ 51 - Chráněné bydlení</v>
      </c>
      <c r="AZ18" s="51" t="str">
        <f t="shared" si="2"/>
        <v>PPPc*Referenční hodnota</v>
      </c>
      <c r="BA18" s="51" t="str">
        <f t="shared" si="2"/>
        <v>Pro tuto službu se nepočítá</v>
      </c>
      <c r="BB18" s="51" t="str">
        <f t="shared" si="2"/>
        <v>kapacita1*Referenční hodnota</v>
      </c>
      <c r="BC18" s="51" t="str">
        <f t="shared" si="2"/>
        <v>kapacita1*Referenční hodnota</v>
      </c>
      <c r="BF18" s="7" t="str">
        <f t="shared" si="8"/>
        <v>§ 51 - Chráněné bydlení</v>
      </c>
      <c r="BG18" s="51" t="str">
        <f t="shared" si="9"/>
        <v>PSS*Referenční hodnota</v>
      </c>
      <c r="BH18" s="51" t="str">
        <f t="shared" si="10"/>
        <v>Pro tuto službu se nepočítá</v>
      </c>
      <c r="BI18" s="51" t="str">
        <f t="shared" si="11"/>
        <v>kapacita1*Referenční hodnota</v>
      </c>
      <c r="BJ18" s="51" t="str">
        <f t="shared" si="12"/>
        <v>kapacita1*Referenční hodnota</v>
      </c>
    </row>
    <row r="19" spans="1:62" x14ac:dyDescent="0.3">
      <c r="A19" s="8" t="s">
        <v>904</v>
      </c>
      <c r="B19" s="7">
        <v>1</v>
      </c>
      <c r="C19" s="8" t="s">
        <v>883</v>
      </c>
      <c r="D19" s="8" t="s">
        <v>884</v>
      </c>
      <c r="E19" s="8" t="s">
        <v>878</v>
      </c>
      <c r="F19" s="8" t="s">
        <v>878</v>
      </c>
      <c r="G19" s="8"/>
      <c r="H19" s="8"/>
      <c r="I19" s="8"/>
      <c r="J19" s="8"/>
      <c r="K19" s="8" t="s">
        <v>904</v>
      </c>
      <c r="L19" s="8" t="s">
        <v>878</v>
      </c>
      <c r="M19" s="8" t="s">
        <v>878</v>
      </c>
      <c r="N19" s="8" t="s">
        <v>878</v>
      </c>
      <c r="O19" s="8" t="s">
        <v>878</v>
      </c>
      <c r="P19" s="8" t="s">
        <v>904</v>
      </c>
      <c r="Q19" s="70" t="s">
        <v>904</v>
      </c>
      <c r="R19" s="9">
        <v>497011.07463269454</v>
      </c>
      <c r="S19" s="9">
        <v>563987.53334852192</v>
      </c>
      <c r="T19" s="9">
        <v>50637.850264456079</v>
      </c>
      <c r="U19" s="9">
        <v>33351.870121187931</v>
      </c>
      <c r="X19" s="9">
        <v>69386.416666666657</v>
      </c>
      <c r="Y19" s="9">
        <v>6151.3888888888887</v>
      </c>
      <c r="Z19" s="9">
        <v>47745.166666666672</v>
      </c>
      <c r="AA19" s="9">
        <v>31745.545517978229</v>
      </c>
      <c r="AC19" s="8" t="s">
        <v>878</v>
      </c>
      <c r="AD19" s="8" t="s">
        <v>878</v>
      </c>
      <c r="AE19" s="8" t="s">
        <v>878</v>
      </c>
      <c r="AF19" s="8" t="s">
        <v>878</v>
      </c>
      <c r="AH19" s="8" t="s">
        <v>883</v>
      </c>
      <c r="AI19" s="8" t="s">
        <v>884</v>
      </c>
      <c r="AJ19" s="8" t="s">
        <v>878</v>
      </c>
      <c r="AK19" s="8" t="s">
        <v>878</v>
      </c>
      <c r="AN19" s="7" t="s">
        <v>904</v>
      </c>
      <c r="AO19" s="7" t="s">
        <v>927</v>
      </c>
      <c r="AP19" s="7" t="s">
        <v>883</v>
      </c>
      <c r="AQ19" s="7" t="s">
        <v>884</v>
      </c>
      <c r="AR19" s="7" t="s">
        <v>878</v>
      </c>
      <c r="AS19" s="7" t="s">
        <v>878</v>
      </c>
      <c r="AU19" s="7" t="s">
        <v>878</v>
      </c>
      <c r="AV19" s="7" t="s">
        <v>878</v>
      </c>
      <c r="AW19" s="7" t="s">
        <v>878</v>
      </c>
      <c r="AX19" s="7" t="s">
        <v>878</v>
      </c>
      <c r="AY19" s="43" t="str">
        <f t="shared" si="1"/>
        <v>§ 52 - Sociální služby poskytované ve zdravotnických zařízeních ústavní péče</v>
      </c>
      <c r="AZ19" s="51" t="str">
        <f t="shared" si="2"/>
        <v>PPPs*Referenční hodnota</v>
      </c>
      <c r="BA19" s="51" t="str">
        <f t="shared" si="2"/>
        <v>PPPz*Referenční hodnota</v>
      </c>
      <c r="BB19" s="51" t="str">
        <f t="shared" si="2"/>
        <v>kapacita1*Referenční hodnota</v>
      </c>
      <c r="BC19" s="51" t="str">
        <f t="shared" si="2"/>
        <v>kapacita1*Referenční hodnota</v>
      </c>
      <c r="BF19" s="7" t="str">
        <f t="shared" si="8"/>
        <v>§ 52 - Sociální služby poskytované ve zdravotnických zařízeních ústavní péče</v>
      </c>
      <c r="BG19" s="51" t="str">
        <f t="shared" si="9"/>
        <v>kapacita1*Referenční hodnota</v>
      </c>
      <c r="BH19" s="51" t="str">
        <f t="shared" si="10"/>
        <v>kapacita1*Referenční hodnota</v>
      </c>
      <c r="BI19" s="51" t="str">
        <f t="shared" si="11"/>
        <v>kapacita1*Referenční hodnota</v>
      </c>
      <c r="BJ19" s="51" t="str">
        <f t="shared" si="12"/>
        <v>kapacita1*Referenční hodnota</v>
      </c>
    </row>
    <row r="20" spans="1:62" x14ac:dyDescent="0.3">
      <c r="A20" s="8" t="s">
        <v>905</v>
      </c>
      <c r="B20" s="7">
        <v>4</v>
      </c>
      <c r="C20" s="8" t="s">
        <v>883</v>
      </c>
      <c r="D20" s="8" t="s">
        <v>884</v>
      </c>
      <c r="E20" s="8" t="s">
        <v>885</v>
      </c>
      <c r="F20" s="8" t="s">
        <v>885</v>
      </c>
      <c r="G20" s="8"/>
      <c r="H20" s="8"/>
      <c r="I20" s="8"/>
      <c r="J20" s="8"/>
      <c r="K20" s="8" t="s">
        <v>905</v>
      </c>
      <c r="L20" s="8"/>
      <c r="M20" s="8"/>
      <c r="N20" s="8"/>
      <c r="O20" s="8"/>
      <c r="P20" s="8" t="s">
        <v>905</v>
      </c>
      <c r="Q20" s="70" t="s">
        <v>905</v>
      </c>
      <c r="R20" s="9">
        <v>820927.86983391666</v>
      </c>
      <c r="S20" s="9">
        <v>0</v>
      </c>
      <c r="T20" s="9">
        <v>64610.043890173773</v>
      </c>
      <c r="U20" s="9">
        <v>0</v>
      </c>
      <c r="X20" s="9">
        <v>0</v>
      </c>
      <c r="Y20" s="9">
        <v>0</v>
      </c>
      <c r="Z20" s="9">
        <v>0</v>
      </c>
      <c r="AA20" s="9">
        <v>0</v>
      </c>
      <c r="AC20" s="8"/>
      <c r="AD20" s="8"/>
      <c r="AE20" s="8"/>
      <c r="AF20" s="8"/>
      <c r="AH20" s="8" t="s">
        <v>885</v>
      </c>
      <c r="AI20" s="8"/>
      <c r="AJ20" s="8" t="s">
        <v>885</v>
      </c>
      <c r="AK20" s="8"/>
      <c r="AN20" s="7" t="s">
        <v>905</v>
      </c>
      <c r="AO20" s="7" t="s">
        <v>922</v>
      </c>
      <c r="AP20" s="7" t="s">
        <v>885</v>
      </c>
      <c r="AR20" s="7" t="s">
        <v>885</v>
      </c>
      <c r="AY20" s="43" t="str">
        <f t="shared" si="1"/>
        <v>§ 54 - Raná péče</v>
      </c>
      <c r="AZ20" s="51" t="str">
        <f t="shared" si="2"/>
        <v>PPPc*Referenční hodnota</v>
      </c>
      <c r="BA20" s="51" t="str">
        <f t="shared" si="2"/>
        <v>Pro tuto službu se nepočítá</v>
      </c>
      <c r="BB20" s="51" t="str">
        <f t="shared" si="2"/>
        <v>PPPc*Referenční hodnota</v>
      </c>
      <c r="BC20" s="51" t="str">
        <f t="shared" si="2"/>
        <v>Pro tuto službu se nepočítá</v>
      </c>
      <c r="BF20" s="7" t="str">
        <f t="shared" si="8"/>
        <v>§ 54 - Raná péče</v>
      </c>
      <c r="BG20" s="51" t="str">
        <f t="shared" si="9"/>
        <v>Pro tuto službu se nepočítá</v>
      </c>
      <c r="BH20" s="51" t="str">
        <f t="shared" si="10"/>
        <v>Pro tuto službu se nepočítá</v>
      </c>
      <c r="BI20" s="51" t="str">
        <f t="shared" si="11"/>
        <v>Pro tuto službu se nepočítá</v>
      </c>
      <c r="BJ20" s="51" t="str">
        <f t="shared" si="12"/>
        <v>Pro tuto službu se nepočítá</v>
      </c>
    </row>
    <row r="21" spans="1:62" x14ac:dyDescent="0.3">
      <c r="A21" s="8" t="s">
        <v>906</v>
      </c>
      <c r="B21" s="7">
        <v>1</v>
      </c>
      <c r="C21" s="8" t="s">
        <v>883</v>
      </c>
      <c r="D21" s="8" t="s">
        <v>884</v>
      </c>
      <c r="E21" s="8" t="s">
        <v>885</v>
      </c>
      <c r="F21" s="8" t="s">
        <v>885</v>
      </c>
      <c r="G21" s="8"/>
      <c r="H21" s="8"/>
      <c r="I21" s="8"/>
      <c r="J21" s="8"/>
      <c r="K21" s="8" t="s">
        <v>906</v>
      </c>
      <c r="L21" s="8"/>
      <c r="M21" s="8"/>
      <c r="N21" s="8"/>
      <c r="O21" s="8"/>
      <c r="P21" s="8" t="s">
        <v>906</v>
      </c>
      <c r="Q21" s="70" t="s">
        <v>906</v>
      </c>
      <c r="R21" s="9">
        <v>682722.37575762556</v>
      </c>
      <c r="S21" s="9">
        <v>0</v>
      </c>
      <c r="T21" s="9">
        <v>40902.092211640964</v>
      </c>
      <c r="U21" s="9">
        <v>0</v>
      </c>
      <c r="X21" s="9">
        <v>0</v>
      </c>
      <c r="Y21" s="9">
        <v>0</v>
      </c>
      <c r="Z21" s="9">
        <v>0</v>
      </c>
      <c r="AA21" s="9">
        <v>0</v>
      </c>
      <c r="AC21" s="8"/>
      <c r="AD21" s="8"/>
      <c r="AE21" s="8"/>
      <c r="AF21" s="8"/>
      <c r="AH21" s="8" t="s">
        <v>885</v>
      </c>
      <c r="AI21" s="8"/>
      <c r="AJ21" s="8" t="s">
        <v>885</v>
      </c>
      <c r="AK21" s="8"/>
      <c r="AN21" s="7" t="s">
        <v>906</v>
      </c>
      <c r="AO21" s="7" t="s">
        <v>922</v>
      </c>
      <c r="AP21" s="7" t="s">
        <v>885</v>
      </c>
      <c r="AR21" s="7" t="s">
        <v>885</v>
      </c>
      <c r="AY21" s="43" t="str">
        <f t="shared" si="1"/>
        <v>§ 56 - Tlumočnické služby</v>
      </c>
      <c r="AZ21" s="51" t="str">
        <f t="shared" si="2"/>
        <v>PPPc*Referenční hodnota</v>
      </c>
      <c r="BA21" s="51" t="str">
        <f t="shared" si="2"/>
        <v>Pro tuto službu se nepočítá</v>
      </c>
      <c r="BB21" s="51" t="str">
        <f t="shared" si="2"/>
        <v>PPPc*Referenční hodnota</v>
      </c>
      <c r="BC21" s="51" t="str">
        <f t="shared" si="2"/>
        <v>Pro tuto službu se nepočítá</v>
      </c>
      <c r="BF21" s="7" t="str">
        <f t="shared" si="8"/>
        <v>§ 56 - Tlumočnické služby</v>
      </c>
      <c r="BG21" s="51" t="str">
        <f t="shared" si="9"/>
        <v>Pro tuto službu se nepočítá</v>
      </c>
      <c r="BH21" s="51" t="str">
        <f t="shared" si="10"/>
        <v>Pro tuto službu se nepočítá</v>
      </c>
      <c r="BI21" s="51" t="str">
        <f t="shared" si="11"/>
        <v>Pro tuto službu se nepočítá</v>
      </c>
      <c r="BJ21" s="51" t="str">
        <f t="shared" si="12"/>
        <v>Pro tuto službu se nepočítá</v>
      </c>
    </row>
    <row r="22" spans="1:62" x14ac:dyDescent="0.3">
      <c r="A22" s="8" t="s">
        <v>907</v>
      </c>
      <c r="B22" s="7">
        <v>6</v>
      </c>
      <c r="C22" s="8" t="s">
        <v>883</v>
      </c>
      <c r="D22" s="8" t="s">
        <v>884</v>
      </c>
      <c r="E22" s="8" t="s">
        <v>878</v>
      </c>
      <c r="F22" s="8" t="s">
        <v>878</v>
      </c>
      <c r="G22" s="8"/>
      <c r="H22" s="8"/>
      <c r="I22" s="8"/>
      <c r="J22" s="8"/>
      <c r="K22" s="8" t="s">
        <v>907</v>
      </c>
      <c r="L22" s="8"/>
      <c r="M22" s="8"/>
      <c r="N22" s="8" t="s">
        <v>878</v>
      </c>
      <c r="O22" s="8"/>
      <c r="P22" s="8" t="s">
        <v>907</v>
      </c>
      <c r="Q22" s="70" t="s">
        <v>907</v>
      </c>
      <c r="R22" s="9">
        <v>654888.15811250254</v>
      </c>
      <c r="S22" s="9">
        <v>0</v>
      </c>
      <c r="T22" s="9">
        <v>26977.062395085872</v>
      </c>
      <c r="U22" s="9">
        <v>0</v>
      </c>
      <c r="X22" s="9">
        <v>0</v>
      </c>
      <c r="Y22" s="9">
        <v>0</v>
      </c>
      <c r="Z22" s="9">
        <v>22735.116666666669</v>
      </c>
      <c r="AA22" s="9">
        <v>0</v>
      </c>
      <c r="AC22" s="8"/>
      <c r="AD22" s="8"/>
      <c r="AE22" s="8" t="s">
        <v>878</v>
      </c>
      <c r="AF22" s="8"/>
      <c r="AH22" s="8" t="s">
        <v>885</v>
      </c>
      <c r="AI22" s="8"/>
      <c r="AJ22" s="8" t="s">
        <v>878</v>
      </c>
      <c r="AK22" s="8"/>
      <c r="AN22" s="7" t="s">
        <v>907</v>
      </c>
      <c r="AO22" s="7" t="s">
        <v>929</v>
      </c>
      <c r="AP22" s="7" t="s">
        <v>885</v>
      </c>
      <c r="AR22" s="7" t="s">
        <v>878</v>
      </c>
      <c r="AW22" s="7" t="s">
        <v>878</v>
      </c>
      <c r="AY22" s="43" t="str">
        <f t="shared" si="1"/>
        <v>§ 57 - Azylové domy</v>
      </c>
      <c r="AZ22" s="51" t="str">
        <f t="shared" si="2"/>
        <v>PPPc*Referenční hodnota</v>
      </c>
      <c r="BA22" s="51" t="str">
        <f t="shared" si="2"/>
        <v>Pro tuto službu se nepočítá</v>
      </c>
      <c r="BB22" s="51" t="str">
        <f t="shared" si="2"/>
        <v>kapacita1*Referenční hodnota</v>
      </c>
      <c r="BC22" s="51" t="str">
        <f t="shared" si="2"/>
        <v>Pro tuto službu se nepočítá</v>
      </c>
      <c r="BF22" s="7" t="str">
        <f t="shared" si="8"/>
        <v>§ 57 - Azylové domy</v>
      </c>
      <c r="BG22" s="51" t="str">
        <f t="shared" si="9"/>
        <v>Pro tuto službu se nepočítá</v>
      </c>
      <c r="BH22" s="51" t="str">
        <f t="shared" si="10"/>
        <v>Pro tuto službu se nepočítá</v>
      </c>
      <c r="BI22" s="51" t="str">
        <f t="shared" si="11"/>
        <v>kapacita1*Referenční hodnota</v>
      </c>
      <c r="BJ22" s="51" t="str">
        <f t="shared" si="12"/>
        <v>Pro tuto službu se nepočítá</v>
      </c>
    </row>
    <row r="23" spans="1:62" x14ac:dyDescent="0.3">
      <c r="A23" s="8" t="s">
        <v>908</v>
      </c>
      <c r="B23" s="7">
        <v>1</v>
      </c>
      <c r="C23" s="8" t="s">
        <v>883</v>
      </c>
      <c r="D23" s="8" t="s">
        <v>884</v>
      </c>
      <c r="E23" s="8" t="s">
        <v>878</v>
      </c>
      <c r="F23" s="8" t="s">
        <v>878</v>
      </c>
      <c r="G23" s="8"/>
      <c r="H23" s="8"/>
      <c r="I23" s="8"/>
      <c r="J23" s="8"/>
      <c r="K23" s="8" t="s">
        <v>908</v>
      </c>
      <c r="L23" s="8"/>
      <c r="M23" s="8"/>
      <c r="N23" s="8" t="s">
        <v>878</v>
      </c>
      <c r="O23" s="8"/>
      <c r="P23" s="8" t="s">
        <v>908</v>
      </c>
      <c r="Q23" s="70" t="s">
        <v>908</v>
      </c>
      <c r="R23" s="9">
        <v>675378.73325031507</v>
      </c>
      <c r="S23" s="9">
        <v>0</v>
      </c>
      <c r="T23" s="9">
        <v>35185.885412105694</v>
      </c>
      <c r="U23" s="9">
        <v>0</v>
      </c>
      <c r="X23" s="9">
        <v>0</v>
      </c>
      <c r="Y23" s="9">
        <v>0</v>
      </c>
      <c r="Z23" s="9">
        <v>23644.25</v>
      </c>
      <c r="AA23" s="9">
        <v>0</v>
      </c>
      <c r="AC23" s="8"/>
      <c r="AD23" s="8"/>
      <c r="AE23" s="8" t="s">
        <v>878</v>
      </c>
      <c r="AF23" s="8"/>
      <c r="AH23" s="8" t="s">
        <v>885</v>
      </c>
      <c r="AI23" s="8"/>
      <c r="AJ23" s="8" t="s">
        <v>878</v>
      </c>
      <c r="AK23" s="8"/>
      <c r="AN23" s="7" t="s">
        <v>908</v>
      </c>
      <c r="AO23" s="7" t="s">
        <v>929</v>
      </c>
      <c r="AP23" s="7" t="s">
        <v>885</v>
      </c>
      <c r="AR23" s="7" t="s">
        <v>878</v>
      </c>
      <c r="AW23" s="7" t="s">
        <v>878</v>
      </c>
      <c r="AY23" s="43" t="str">
        <f t="shared" si="1"/>
        <v>§ 58 - Domy na půl cesty</v>
      </c>
      <c r="AZ23" s="51" t="str">
        <f t="shared" si="2"/>
        <v>PPPc*Referenční hodnota</v>
      </c>
      <c r="BA23" s="51" t="str">
        <f t="shared" si="2"/>
        <v>Pro tuto službu se nepočítá</v>
      </c>
      <c r="BB23" s="51" t="str">
        <f t="shared" si="2"/>
        <v>kapacita1*Referenční hodnota</v>
      </c>
      <c r="BC23" s="51" t="str">
        <f t="shared" si="2"/>
        <v>Pro tuto službu se nepočítá</v>
      </c>
      <c r="BF23" s="7" t="str">
        <f t="shared" si="8"/>
        <v>§ 58 - Domy na půl cesty</v>
      </c>
      <c r="BG23" s="51" t="str">
        <f t="shared" si="9"/>
        <v>Pro tuto službu se nepočítá</v>
      </c>
      <c r="BH23" s="51" t="str">
        <f t="shared" si="10"/>
        <v>Pro tuto službu se nepočítá</v>
      </c>
      <c r="BI23" s="51" t="str">
        <f t="shared" si="11"/>
        <v>kapacita1*Referenční hodnota</v>
      </c>
      <c r="BJ23" s="51" t="str">
        <f t="shared" si="12"/>
        <v>Pro tuto službu se nepočítá</v>
      </c>
    </row>
    <row r="24" spans="1:62" x14ac:dyDescent="0.3">
      <c r="A24" s="8" t="s">
        <v>909</v>
      </c>
      <c r="B24" s="7">
        <v>2</v>
      </c>
      <c r="C24" s="8" t="s">
        <v>883</v>
      </c>
      <c r="D24" s="8" t="s">
        <v>884</v>
      </c>
      <c r="E24" s="8" t="s">
        <v>887</v>
      </c>
      <c r="F24" s="8" t="s">
        <v>887</v>
      </c>
      <c r="G24" s="8"/>
      <c r="H24" s="8"/>
      <c r="I24" s="8"/>
      <c r="J24" s="8"/>
      <c r="K24" s="8" t="s">
        <v>909</v>
      </c>
      <c r="L24" s="8"/>
      <c r="M24" s="8"/>
      <c r="N24" s="8"/>
      <c r="O24" s="8"/>
      <c r="P24" s="8" t="s">
        <v>909</v>
      </c>
      <c r="Q24" s="70" t="s">
        <v>909</v>
      </c>
      <c r="R24" s="9">
        <v>931448.28003301076</v>
      </c>
      <c r="S24" s="9">
        <v>0</v>
      </c>
      <c r="T24" s="9">
        <v>84496.15229676236</v>
      </c>
      <c r="U24" s="9">
        <v>763.47977500000002</v>
      </c>
      <c r="X24" s="9">
        <v>0</v>
      </c>
      <c r="Y24" s="9">
        <v>0</v>
      </c>
      <c r="Z24" s="9">
        <v>0</v>
      </c>
      <c r="AA24" s="9">
        <v>0</v>
      </c>
      <c r="AC24" s="8"/>
      <c r="AD24" s="8"/>
      <c r="AE24" s="8"/>
      <c r="AF24" s="8"/>
      <c r="AH24" s="8" t="s">
        <v>885</v>
      </c>
      <c r="AI24" s="8"/>
      <c r="AJ24" s="8" t="s">
        <v>887</v>
      </c>
      <c r="AK24" s="8" t="s">
        <v>887</v>
      </c>
      <c r="AN24" s="7" t="s">
        <v>909</v>
      </c>
      <c r="AO24" s="7" t="s">
        <v>930</v>
      </c>
      <c r="AP24" s="7" t="s">
        <v>885</v>
      </c>
      <c r="AR24" s="7" t="s">
        <v>887</v>
      </c>
      <c r="AS24" s="7" t="s">
        <v>887</v>
      </c>
      <c r="AY24" s="43" t="str">
        <f t="shared" si="1"/>
        <v>§ 59 - Kontaktní centra</v>
      </c>
      <c r="AZ24" s="51" t="str">
        <f t="shared" si="2"/>
        <v>PPPc*Referenční hodnota</v>
      </c>
      <c r="BA24" s="51" t="str">
        <f t="shared" si="2"/>
        <v>Pro tuto službu se nepočítá</v>
      </c>
      <c r="BB24" s="51" t="str">
        <f t="shared" si="2"/>
        <v>kapacita3*Referenční hodnota</v>
      </c>
      <c r="BC24" s="51" t="str">
        <f t="shared" si="2"/>
        <v>kapacita3*Referenční hodnota</v>
      </c>
      <c r="BF24" s="7" t="str">
        <f t="shared" si="8"/>
        <v>§ 59 - Kontaktní centra</v>
      </c>
      <c r="BG24" s="51" t="str">
        <f t="shared" si="9"/>
        <v>Pro tuto službu se nepočítá</v>
      </c>
      <c r="BH24" s="51" t="str">
        <f t="shared" si="10"/>
        <v>Pro tuto službu se nepočítá</v>
      </c>
      <c r="BI24" s="51" t="str">
        <f t="shared" si="11"/>
        <v>Pro tuto službu se nepočítá</v>
      </c>
      <c r="BJ24" s="51" t="str">
        <f t="shared" si="12"/>
        <v>Pro tuto službu se nepočítá</v>
      </c>
    </row>
    <row r="25" spans="1:62" x14ac:dyDescent="0.3">
      <c r="A25" s="8" t="s">
        <v>910</v>
      </c>
      <c r="B25" s="7">
        <v>1</v>
      </c>
      <c r="C25" s="8" t="s">
        <v>883</v>
      </c>
      <c r="D25" s="8" t="s">
        <v>884</v>
      </c>
      <c r="E25" s="8" t="s">
        <v>885</v>
      </c>
      <c r="F25" s="8" t="s">
        <v>885</v>
      </c>
      <c r="G25" s="8"/>
      <c r="H25" s="8"/>
      <c r="I25" s="8"/>
      <c r="J25" s="8"/>
      <c r="K25" s="8" t="s">
        <v>910</v>
      </c>
      <c r="L25" s="8"/>
      <c r="M25" s="8"/>
      <c r="N25" s="8"/>
      <c r="O25" s="8"/>
      <c r="P25" s="8" t="s">
        <v>910</v>
      </c>
      <c r="Q25" s="70" t="s">
        <v>910</v>
      </c>
      <c r="R25" s="9">
        <v>749458.76486936584</v>
      </c>
      <c r="S25" s="9">
        <v>0</v>
      </c>
      <c r="T25" s="9">
        <v>85629.758364312263</v>
      </c>
      <c r="U25" s="9">
        <v>0</v>
      </c>
      <c r="X25" s="9">
        <v>0</v>
      </c>
      <c r="Y25" s="9">
        <v>0</v>
      </c>
      <c r="Z25" s="9">
        <v>0</v>
      </c>
      <c r="AA25" s="9">
        <v>0</v>
      </c>
      <c r="AC25" s="8"/>
      <c r="AD25" s="8"/>
      <c r="AE25" s="8"/>
      <c r="AF25" s="8"/>
      <c r="AH25" s="8" t="s">
        <v>885</v>
      </c>
      <c r="AI25" s="8"/>
      <c r="AJ25" s="8" t="s">
        <v>885</v>
      </c>
      <c r="AK25" s="8"/>
      <c r="AN25" s="7" t="s">
        <v>910</v>
      </c>
      <c r="AO25" s="7" t="s">
        <v>922</v>
      </c>
      <c r="AP25" s="7" t="s">
        <v>885</v>
      </c>
      <c r="AR25" s="7" t="s">
        <v>885</v>
      </c>
      <c r="AY25" s="43" t="str">
        <f t="shared" si="1"/>
        <v>§ 60 - Krizová pomoc</v>
      </c>
      <c r="AZ25" s="51" t="str">
        <f t="shared" si="2"/>
        <v>PPPc*Referenční hodnota</v>
      </c>
      <c r="BA25" s="51" t="str">
        <f t="shared" si="2"/>
        <v>Pro tuto službu se nepočítá</v>
      </c>
      <c r="BB25" s="51" t="str">
        <f t="shared" si="2"/>
        <v>PPPc*Referenční hodnota</v>
      </c>
      <c r="BC25" s="51" t="str">
        <f t="shared" si="2"/>
        <v>Pro tuto službu se nepočítá</v>
      </c>
      <c r="BF25" s="7" t="str">
        <f t="shared" si="8"/>
        <v>§ 60 - Krizová pomoc</v>
      </c>
      <c r="BG25" s="51" t="str">
        <f t="shared" si="9"/>
        <v>Pro tuto službu se nepočítá</v>
      </c>
      <c r="BH25" s="51" t="str">
        <f t="shared" si="10"/>
        <v>Pro tuto službu se nepočítá</v>
      </c>
      <c r="BI25" s="51" t="str">
        <f t="shared" si="11"/>
        <v>Pro tuto službu se nepočítá</v>
      </c>
      <c r="BJ25" s="51" t="str">
        <f t="shared" si="12"/>
        <v>Pro tuto službu se nepočítá</v>
      </c>
    </row>
    <row r="26" spans="1:62" x14ac:dyDescent="0.3">
      <c r="A26" s="8" t="s">
        <v>911</v>
      </c>
      <c r="B26" s="7">
        <v>1</v>
      </c>
      <c r="C26" s="8" t="s">
        <v>883</v>
      </c>
      <c r="D26" s="8" t="s">
        <v>884</v>
      </c>
      <c r="E26" s="8" t="s">
        <v>885</v>
      </c>
      <c r="F26" s="8" t="s">
        <v>885</v>
      </c>
      <c r="G26" s="8"/>
      <c r="H26" s="8"/>
      <c r="I26" s="8"/>
      <c r="J26" s="8"/>
      <c r="K26" s="8" t="s">
        <v>911</v>
      </c>
      <c r="L26" s="8"/>
      <c r="M26" s="8"/>
      <c r="N26" s="8"/>
      <c r="O26" s="8"/>
      <c r="P26" s="8" t="s">
        <v>911</v>
      </c>
      <c r="Q26" s="70" t="s">
        <v>911</v>
      </c>
      <c r="R26" s="9">
        <v>819773.33309557883</v>
      </c>
      <c r="S26" s="9">
        <v>0</v>
      </c>
      <c r="T26" s="9">
        <v>69110.808014650625</v>
      </c>
      <c r="U26" s="9">
        <v>0</v>
      </c>
      <c r="X26" s="9">
        <v>0</v>
      </c>
      <c r="Y26" s="9">
        <v>0</v>
      </c>
      <c r="Z26" s="9">
        <v>0</v>
      </c>
      <c r="AA26" s="9">
        <v>0</v>
      </c>
      <c r="AC26" s="8"/>
      <c r="AD26" s="8"/>
      <c r="AE26" s="8"/>
      <c r="AF26" s="8"/>
      <c r="AH26" s="8" t="s">
        <v>885</v>
      </c>
      <c r="AI26" s="8"/>
      <c r="AJ26" s="8" t="s">
        <v>885</v>
      </c>
      <c r="AK26" s="8"/>
      <c r="AN26" s="7" t="s">
        <v>911</v>
      </c>
      <c r="AO26" s="7" t="s">
        <v>922</v>
      </c>
      <c r="AP26" s="7" t="s">
        <v>885</v>
      </c>
      <c r="AR26" s="7" t="s">
        <v>885</v>
      </c>
      <c r="AY26" s="43" t="str">
        <f t="shared" si="1"/>
        <v>§ 60 a) - Intervenční centra</v>
      </c>
      <c r="AZ26" s="51" t="str">
        <f t="shared" si="2"/>
        <v>PPPc*Referenční hodnota</v>
      </c>
      <c r="BA26" s="51" t="str">
        <f t="shared" si="2"/>
        <v>Pro tuto službu se nepočítá</v>
      </c>
      <c r="BB26" s="51" t="str">
        <f t="shared" si="2"/>
        <v>PPPc*Referenční hodnota</v>
      </c>
      <c r="BC26" s="51" t="str">
        <f t="shared" si="2"/>
        <v>Pro tuto službu se nepočítá</v>
      </c>
      <c r="BF26" s="7" t="str">
        <f t="shared" si="8"/>
        <v>§ 60 a) - Intervenční centra</v>
      </c>
      <c r="BG26" s="51" t="str">
        <f t="shared" si="9"/>
        <v>Pro tuto službu se nepočítá</v>
      </c>
      <c r="BH26" s="51" t="str">
        <f t="shared" si="10"/>
        <v>Pro tuto službu se nepočítá</v>
      </c>
      <c r="BI26" s="51" t="str">
        <f t="shared" si="11"/>
        <v>Pro tuto službu se nepočítá</v>
      </c>
      <c r="BJ26" s="51" t="str">
        <f t="shared" si="12"/>
        <v>Pro tuto službu se nepočítá</v>
      </c>
    </row>
    <row r="27" spans="1:62" x14ac:dyDescent="0.3">
      <c r="A27" s="8" t="s">
        <v>912</v>
      </c>
      <c r="B27" s="7">
        <v>1</v>
      </c>
      <c r="C27" s="8" t="s">
        <v>883</v>
      </c>
      <c r="D27" s="8" t="s">
        <v>884</v>
      </c>
      <c r="E27" s="8" t="s">
        <v>885</v>
      </c>
      <c r="F27" s="8" t="s">
        <v>885</v>
      </c>
      <c r="G27" s="8"/>
      <c r="H27" s="8"/>
      <c r="I27" s="8"/>
      <c r="J27" s="8"/>
      <c r="K27" s="8" t="s">
        <v>912</v>
      </c>
      <c r="L27" s="8"/>
      <c r="M27" s="8"/>
      <c r="N27" s="8"/>
      <c r="O27" s="8"/>
      <c r="P27" s="8" t="s">
        <v>912</v>
      </c>
      <c r="Q27" s="70" t="s">
        <v>912</v>
      </c>
      <c r="R27" s="9">
        <v>596131.14132058632</v>
      </c>
      <c r="S27" s="9">
        <v>0</v>
      </c>
      <c r="T27" s="9">
        <v>88158.297443870906</v>
      </c>
      <c r="U27" s="9">
        <v>0</v>
      </c>
      <c r="X27" s="9">
        <v>0</v>
      </c>
      <c r="Y27" s="9">
        <v>0</v>
      </c>
      <c r="Z27" s="9">
        <v>0</v>
      </c>
      <c r="AA27" s="9">
        <v>0</v>
      </c>
      <c r="AC27" s="8"/>
      <c r="AD27" s="8"/>
      <c r="AE27" s="8"/>
      <c r="AF27" s="8"/>
      <c r="AH27" s="8" t="s">
        <v>885</v>
      </c>
      <c r="AI27" s="8"/>
      <c r="AJ27" s="8" t="s">
        <v>885</v>
      </c>
      <c r="AK27" s="8"/>
      <c r="AN27" s="7" t="s">
        <v>912</v>
      </c>
      <c r="AO27" s="7" t="s">
        <v>922</v>
      </c>
      <c r="AP27" s="7" t="s">
        <v>885</v>
      </c>
      <c r="AR27" s="7" t="s">
        <v>885</v>
      </c>
      <c r="AY27" s="43" t="str">
        <f t="shared" si="1"/>
        <v>§ 61 - Nízkoprahová denní centra</v>
      </c>
      <c r="AZ27" s="51" t="str">
        <f t="shared" si="2"/>
        <v>PPPc*Referenční hodnota</v>
      </c>
      <c r="BA27" s="51" t="str">
        <f t="shared" si="2"/>
        <v>Pro tuto službu se nepočítá</v>
      </c>
      <c r="BB27" s="51" t="str">
        <f t="shared" si="2"/>
        <v>PPPc*Referenční hodnota</v>
      </c>
      <c r="BC27" s="51" t="str">
        <f t="shared" si="2"/>
        <v>Pro tuto službu se nepočítá</v>
      </c>
      <c r="BF27" s="7" t="str">
        <f t="shared" si="8"/>
        <v>§ 61 - Nízkoprahová denní centra</v>
      </c>
      <c r="BG27" s="51" t="str">
        <f t="shared" si="9"/>
        <v>Pro tuto službu se nepočítá</v>
      </c>
      <c r="BH27" s="51" t="str">
        <f t="shared" si="10"/>
        <v>Pro tuto službu se nepočítá</v>
      </c>
      <c r="BI27" s="51" t="str">
        <f t="shared" si="11"/>
        <v>Pro tuto službu se nepočítá</v>
      </c>
      <c r="BJ27" s="51" t="str">
        <f t="shared" si="12"/>
        <v>Pro tuto službu se nepočítá</v>
      </c>
    </row>
    <row r="28" spans="1:62" x14ac:dyDescent="0.3">
      <c r="A28" s="8" t="s">
        <v>913</v>
      </c>
      <c r="B28" s="7">
        <v>10</v>
      </c>
      <c r="C28" s="8" t="s">
        <v>883</v>
      </c>
      <c r="D28" s="8" t="s">
        <v>884</v>
      </c>
      <c r="E28" s="8" t="s">
        <v>885</v>
      </c>
      <c r="F28" s="8" t="s">
        <v>885</v>
      </c>
      <c r="G28" s="8"/>
      <c r="H28" s="8"/>
      <c r="I28" s="8"/>
      <c r="J28" s="8"/>
      <c r="K28" s="8" t="s">
        <v>913</v>
      </c>
      <c r="L28" s="8"/>
      <c r="M28" s="8"/>
      <c r="N28" s="8"/>
      <c r="O28" s="8"/>
      <c r="P28" s="8" t="s">
        <v>913</v>
      </c>
      <c r="Q28" s="70" t="s">
        <v>913</v>
      </c>
      <c r="R28" s="9">
        <v>607093.53358705109</v>
      </c>
      <c r="S28" s="9">
        <v>0</v>
      </c>
      <c r="T28" s="9">
        <v>57177.089842241265</v>
      </c>
      <c r="U28" s="9">
        <v>0</v>
      </c>
      <c r="X28" s="9">
        <v>0</v>
      </c>
      <c r="Y28" s="9">
        <v>0</v>
      </c>
      <c r="Z28" s="9">
        <v>0</v>
      </c>
      <c r="AA28" s="9">
        <v>0</v>
      </c>
      <c r="AC28" s="8"/>
      <c r="AD28" s="8"/>
      <c r="AE28" s="8"/>
      <c r="AF28" s="8"/>
      <c r="AH28" s="8" t="s">
        <v>885</v>
      </c>
      <c r="AI28" s="8"/>
      <c r="AJ28" s="8" t="s">
        <v>885</v>
      </c>
      <c r="AK28" s="8"/>
      <c r="AN28" s="7" t="s">
        <v>913</v>
      </c>
      <c r="AO28" s="7" t="s">
        <v>922</v>
      </c>
      <c r="AP28" s="7" t="s">
        <v>885</v>
      </c>
      <c r="AR28" s="7" t="s">
        <v>885</v>
      </c>
      <c r="AY28" s="43" t="str">
        <f t="shared" si="1"/>
        <v>§ 62 - Nízkoprahová zařízení pro děti a mládež</v>
      </c>
      <c r="AZ28" s="51" t="str">
        <f t="shared" si="2"/>
        <v>PPPc*Referenční hodnota</v>
      </c>
      <c r="BA28" s="51" t="str">
        <f t="shared" si="2"/>
        <v>Pro tuto službu se nepočítá</v>
      </c>
      <c r="BB28" s="51" t="str">
        <f t="shared" si="2"/>
        <v>PPPc*Referenční hodnota</v>
      </c>
      <c r="BC28" s="51" t="str">
        <f t="shared" si="2"/>
        <v>Pro tuto službu se nepočítá</v>
      </c>
      <c r="BF28" s="7" t="str">
        <f t="shared" si="8"/>
        <v>§ 62 - Nízkoprahová zařízení pro děti a mládež</v>
      </c>
      <c r="BG28" s="51" t="str">
        <f t="shared" si="9"/>
        <v>Pro tuto službu se nepočítá</v>
      </c>
      <c r="BH28" s="51" t="str">
        <f t="shared" si="10"/>
        <v>Pro tuto službu se nepočítá</v>
      </c>
      <c r="BI28" s="51" t="str">
        <f t="shared" si="11"/>
        <v>Pro tuto službu se nepočítá</v>
      </c>
      <c r="BJ28" s="51" t="str">
        <f t="shared" si="12"/>
        <v>Pro tuto službu se nepočítá</v>
      </c>
    </row>
    <row r="29" spans="1:62" x14ac:dyDescent="0.3">
      <c r="A29" s="8" t="s">
        <v>914</v>
      </c>
      <c r="B29" s="7">
        <v>3</v>
      </c>
      <c r="C29" s="8" t="s">
        <v>883</v>
      </c>
      <c r="D29" s="8" t="s">
        <v>884</v>
      </c>
      <c r="E29" s="8" t="s">
        <v>885</v>
      </c>
      <c r="F29" s="8" t="s">
        <v>885</v>
      </c>
      <c r="G29" s="8" t="s">
        <v>878</v>
      </c>
      <c r="H29" s="8"/>
      <c r="I29" s="8"/>
      <c r="J29" s="8"/>
      <c r="K29" s="8" t="s">
        <v>914</v>
      </c>
      <c r="L29" s="8"/>
      <c r="M29" s="8"/>
      <c r="N29" s="8" t="s">
        <v>878</v>
      </c>
      <c r="O29" s="8" t="s">
        <v>878</v>
      </c>
      <c r="P29" s="8" t="s">
        <v>914</v>
      </c>
      <c r="Q29" s="70" t="s">
        <v>914</v>
      </c>
      <c r="R29" s="9">
        <v>715731.64752229233</v>
      </c>
      <c r="S29" s="9">
        <v>0</v>
      </c>
      <c r="T29" s="9">
        <v>22225.897163412952</v>
      </c>
      <c r="U29" s="9">
        <v>0</v>
      </c>
      <c r="X29" s="9">
        <v>0</v>
      </c>
      <c r="Y29" s="9">
        <v>0</v>
      </c>
      <c r="Z29" s="9">
        <v>6992</v>
      </c>
      <c r="AA29" s="9">
        <v>0</v>
      </c>
      <c r="AC29" s="8"/>
      <c r="AD29" s="8"/>
      <c r="AE29" s="8" t="s">
        <v>878</v>
      </c>
      <c r="AF29" s="8"/>
      <c r="AH29" s="8" t="s">
        <v>885</v>
      </c>
      <c r="AI29" s="8"/>
      <c r="AJ29" s="8" t="s">
        <v>878</v>
      </c>
      <c r="AK29" s="8"/>
      <c r="AN29" s="7" t="s">
        <v>914</v>
      </c>
      <c r="AO29" s="7" t="s">
        <v>929</v>
      </c>
      <c r="AP29" s="7" t="s">
        <v>885</v>
      </c>
      <c r="AR29" s="7" t="s">
        <v>878</v>
      </c>
      <c r="AW29" s="7" t="s">
        <v>878</v>
      </c>
      <c r="AY29" s="43" t="str">
        <f t="shared" si="1"/>
        <v>§ 63 - Noclehárny</v>
      </c>
      <c r="AZ29" s="51" t="str">
        <f t="shared" si="2"/>
        <v>PPPc*Referenční hodnota</v>
      </c>
      <c r="BA29" s="51" t="str">
        <f t="shared" si="2"/>
        <v>Pro tuto službu se nepočítá</v>
      </c>
      <c r="BB29" s="51" t="str">
        <f t="shared" si="2"/>
        <v>kapacita1*Referenční hodnota</v>
      </c>
      <c r="BC29" s="51" t="str">
        <f t="shared" si="2"/>
        <v>Pro tuto službu se nepočítá</v>
      </c>
      <c r="BF29" s="7" t="str">
        <f t="shared" si="8"/>
        <v>§ 63 - Noclehárny</v>
      </c>
      <c r="BG29" s="51" t="str">
        <f t="shared" si="9"/>
        <v>Pro tuto službu se nepočítá</v>
      </c>
      <c r="BH29" s="51" t="str">
        <f t="shared" si="10"/>
        <v>Pro tuto službu se nepočítá</v>
      </c>
      <c r="BI29" s="51" t="str">
        <f t="shared" si="11"/>
        <v>kapacita1*Referenční hodnota</v>
      </c>
      <c r="BJ29" s="51" t="str">
        <f t="shared" si="12"/>
        <v>Pro tuto službu se nepočítá</v>
      </c>
    </row>
    <row r="30" spans="1:62" x14ac:dyDescent="0.3">
      <c r="A30" s="8" t="s">
        <v>915</v>
      </c>
      <c r="B30" s="7">
        <v>1</v>
      </c>
      <c r="C30" s="8" t="s">
        <v>883</v>
      </c>
      <c r="D30" s="8" t="s">
        <v>884</v>
      </c>
      <c r="E30" s="8" t="s">
        <v>885</v>
      </c>
      <c r="F30" s="8" t="s">
        <v>885</v>
      </c>
      <c r="G30" s="8"/>
      <c r="H30" s="8"/>
      <c r="I30" s="8"/>
      <c r="J30" s="8"/>
      <c r="K30" s="8" t="s">
        <v>915</v>
      </c>
      <c r="L30" s="8"/>
      <c r="M30" s="8"/>
      <c r="N30" s="8"/>
      <c r="O30" s="8"/>
      <c r="P30" s="8" t="s">
        <v>915</v>
      </c>
      <c r="Q30" s="70" t="s">
        <v>915</v>
      </c>
      <c r="R30" s="9">
        <v>835921.31130859954</v>
      </c>
      <c r="S30" s="9">
        <v>0</v>
      </c>
      <c r="T30" s="9">
        <v>119070.84330878603</v>
      </c>
      <c r="U30" s="9">
        <v>0</v>
      </c>
      <c r="X30" s="9">
        <v>0</v>
      </c>
      <c r="Y30" s="9">
        <v>0</v>
      </c>
      <c r="Z30" s="9">
        <v>0</v>
      </c>
      <c r="AA30" s="9">
        <v>0</v>
      </c>
      <c r="AC30" s="8"/>
      <c r="AD30" s="8"/>
      <c r="AE30" s="8"/>
      <c r="AF30" s="8"/>
      <c r="AH30" s="8" t="s">
        <v>885</v>
      </c>
      <c r="AI30" s="8"/>
      <c r="AJ30" s="8" t="s">
        <v>885</v>
      </c>
      <c r="AK30" s="8"/>
      <c r="AN30" s="7" t="s">
        <v>915</v>
      </c>
      <c r="AO30" s="7" t="s">
        <v>922</v>
      </c>
      <c r="AP30" s="7" t="s">
        <v>885</v>
      </c>
      <c r="AR30" s="7" t="s">
        <v>885</v>
      </c>
      <c r="AY30" s="43" t="str">
        <f t="shared" si="1"/>
        <v>§ 64 - Služby následné péče</v>
      </c>
      <c r="AZ30" s="51" t="str">
        <f t="shared" si="2"/>
        <v>PPPc*Referenční hodnota</v>
      </c>
      <c r="BA30" s="51" t="str">
        <f t="shared" si="2"/>
        <v>Pro tuto službu se nepočítá</v>
      </c>
      <c r="BB30" s="51" t="str">
        <f t="shared" si="2"/>
        <v>PPPc*Referenční hodnota</v>
      </c>
      <c r="BC30" s="51" t="str">
        <f t="shared" si="2"/>
        <v>Pro tuto službu se nepočítá</v>
      </c>
      <c r="BF30" s="7" t="str">
        <f t="shared" si="8"/>
        <v>§ 64 - Služby následné péče</v>
      </c>
      <c r="BG30" s="51" t="str">
        <f t="shared" si="9"/>
        <v>Pro tuto službu se nepočítá</v>
      </c>
      <c r="BH30" s="51" t="str">
        <f t="shared" si="10"/>
        <v>Pro tuto službu se nepočítá</v>
      </c>
      <c r="BI30" s="51" t="str">
        <f t="shared" si="11"/>
        <v>Pro tuto službu se nepočítá</v>
      </c>
      <c r="BJ30" s="51" t="str">
        <f t="shared" si="12"/>
        <v>Pro tuto službu se nepočítá</v>
      </c>
    </row>
    <row r="31" spans="1:62" x14ac:dyDescent="0.3">
      <c r="A31" s="8" t="s">
        <v>916</v>
      </c>
      <c r="B31" s="7">
        <v>14</v>
      </c>
      <c r="C31" s="8" t="s">
        <v>883</v>
      </c>
      <c r="D31" s="8" t="s">
        <v>884</v>
      </c>
      <c r="E31" s="8" t="s">
        <v>885</v>
      </c>
      <c r="F31" s="8" t="s">
        <v>885</v>
      </c>
      <c r="G31" s="8"/>
      <c r="H31" s="8"/>
      <c r="I31" s="8"/>
      <c r="J31" s="8"/>
      <c r="K31" s="8" t="s">
        <v>916</v>
      </c>
      <c r="L31" s="8"/>
      <c r="M31" s="8"/>
      <c r="N31" s="8"/>
      <c r="O31" s="8"/>
      <c r="P31" s="8" t="s">
        <v>916</v>
      </c>
      <c r="Q31" s="70" t="s">
        <v>916</v>
      </c>
      <c r="R31" s="9">
        <v>681010.31460576877</v>
      </c>
      <c r="S31" s="9">
        <v>0</v>
      </c>
      <c r="T31" s="9">
        <v>45455.958794338963</v>
      </c>
      <c r="U31" s="9">
        <v>0</v>
      </c>
      <c r="X31" s="9">
        <v>0</v>
      </c>
      <c r="Y31" s="9">
        <v>0</v>
      </c>
      <c r="Z31" s="9">
        <v>0</v>
      </c>
      <c r="AA31" s="9">
        <v>0</v>
      </c>
      <c r="AC31" s="8"/>
      <c r="AD31" s="8"/>
      <c r="AE31" s="8"/>
      <c r="AF31" s="8"/>
      <c r="AH31" s="8" t="s">
        <v>885</v>
      </c>
      <c r="AI31" s="8"/>
      <c r="AJ31" s="8" t="s">
        <v>885</v>
      </c>
      <c r="AK31" s="8"/>
      <c r="AN31" s="7" t="s">
        <v>916</v>
      </c>
      <c r="AO31" s="7" t="s">
        <v>922</v>
      </c>
      <c r="AP31" s="7" t="s">
        <v>885</v>
      </c>
      <c r="AR31" s="7" t="s">
        <v>885</v>
      </c>
      <c r="AY31" s="43" t="str">
        <f t="shared" si="1"/>
        <v>§ 65 - Sociálně aktivizační služby pro rodiny s dětmi</v>
      </c>
      <c r="AZ31" s="51" t="str">
        <f t="shared" si="2"/>
        <v>PPPc*Referenční hodnota</v>
      </c>
      <c r="BA31" s="51" t="str">
        <f t="shared" si="2"/>
        <v>Pro tuto službu se nepočítá</v>
      </c>
      <c r="BB31" s="51" t="str">
        <f t="shared" si="2"/>
        <v>PPPc*Referenční hodnota</v>
      </c>
      <c r="BC31" s="51" t="str">
        <f t="shared" si="2"/>
        <v>Pro tuto službu se nepočítá</v>
      </c>
      <c r="BF31" s="7" t="str">
        <f t="shared" si="8"/>
        <v>§ 65 - Sociálně aktivizační služby pro rodiny s dětmi</v>
      </c>
      <c r="BG31" s="51" t="str">
        <f t="shared" si="9"/>
        <v>Pro tuto službu se nepočítá</v>
      </c>
      <c r="BH31" s="51" t="str">
        <f t="shared" si="10"/>
        <v>Pro tuto službu se nepočítá</v>
      </c>
      <c r="BI31" s="51" t="str">
        <f t="shared" si="11"/>
        <v>Pro tuto službu se nepočítá</v>
      </c>
      <c r="BJ31" s="51" t="str">
        <f t="shared" si="12"/>
        <v>Pro tuto službu se nepočítá</v>
      </c>
    </row>
    <row r="32" spans="1:62" x14ac:dyDescent="0.3">
      <c r="A32" s="8" t="s">
        <v>917</v>
      </c>
      <c r="B32" s="7">
        <v>2</v>
      </c>
      <c r="C32" s="8" t="s">
        <v>883</v>
      </c>
      <c r="D32" s="8" t="s">
        <v>884</v>
      </c>
      <c r="E32" s="8" t="s">
        <v>885</v>
      </c>
      <c r="F32" s="8" t="s">
        <v>885</v>
      </c>
      <c r="G32" s="8"/>
      <c r="H32" s="8"/>
      <c r="I32" s="8"/>
      <c r="J32" s="8"/>
      <c r="K32" s="8" t="s">
        <v>917</v>
      </c>
      <c r="L32" s="8"/>
      <c r="M32" s="8"/>
      <c r="N32" s="8"/>
      <c r="O32" s="8"/>
      <c r="P32" s="8" t="s">
        <v>917</v>
      </c>
      <c r="Q32" s="70" t="s">
        <v>917</v>
      </c>
      <c r="R32" s="9">
        <v>717037.25010681245</v>
      </c>
      <c r="S32" s="9">
        <v>0</v>
      </c>
      <c r="T32" s="9">
        <v>40252.804949689911</v>
      </c>
      <c r="U32" s="9">
        <v>0</v>
      </c>
      <c r="X32" s="9">
        <v>0</v>
      </c>
      <c r="Y32" s="9">
        <v>0</v>
      </c>
      <c r="Z32" s="9">
        <v>0</v>
      </c>
      <c r="AA32" s="9">
        <v>0</v>
      </c>
      <c r="AC32" s="8"/>
      <c r="AD32" s="8"/>
      <c r="AE32" s="8"/>
      <c r="AF32" s="8"/>
      <c r="AH32" s="8" t="s">
        <v>885</v>
      </c>
      <c r="AI32" s="8"/>
      <c r="AJ32" s="8" t="s">
        <v>885</v>
      </c>
      <c r="AK32" s="8"/>
      <c r="AN32" s="7" t="s">
        <v>917</v>
      </c>
      <c r="AO32" s="7" t="s">
        <v>922</v>
      </c>
      <c r="AP32" s="7" t="s">
        <v>885</v>
      </c>
      <c r="AR32" s="7" t="s">
        <v>885</v>
      </c>
      <c r="AY32" s="43" t="str">
        <f t="shared" si="1"/>
        <v>§ 66 - Sociálně aktivizační služby pro seniory a osoby se zdravotním postižením</v>
      </c>
      <c r="AZ32" s="51" t="str">
        <f t="shared" si="2"/>
        <v>PPPc*Referenční hodnota</v>
      </c>
      <c r="BA32" s="51" t="str">
        <f t="shared" si="2"/>
        <v>Pro tuto službu se nepočítá</v>
      </c>
      <c r="BB32" s="51" t="str">
        <f t="shared" si="2"/>
        <v>PPPc*Referenční hodnota</v>
      </c>
      <c r="BC32" s="51" t="str">
        <f t="shared" si="2"/>
        <v>Pro tuto službu se nepočítá</v>
      </c>
      <c r="BF32" s="7" t="str">
        <f t="shared" si="8"/>
        <v>§ 66 - Sociálně aktivizační služby pro seniory a osoby se zdravotním postižením</v>
      </c>
      <c r="BG32" s="51" t="str">
        <f t="shared" si="9"/>
        <v>Pro tuto službu se nepočítá</v>
      </c>
      <c r="BH32" s="51" t="str">
        <f t="shared" si="10"/>
        <v>Pro tuto službu se nepočítá</v>
      </c>
      <c r="BI32" s="51" t="str">
        <f t="shared" si="11"/>
        <v>Pro tuto službu se nepočítá</v>
      </c>
      <c r="BJ32" s="51" t="str">
        <f t="shared" si="12"/>
        <v>Pro tuto službu se nepočítá</v>
      </c>
    </row>
    <row r="33" spans="1:62" x14ac:dyDescent="0.3">
      <c r="A33" s="8" t="s">
        <v>918</v>
      </c>
      <c r="B33" s="7">
        <v>3</v>
      </c>
      <c r="C33" s="8" t="s">
        <v>883</v>
      </c>
      <c r="D33" s="8" t="s">
        <v>884</v>
      </c>
      <c r="E33" s="8" t="s">
        <v>885</v>
      </c>
      <c r="F33" s="8" t="s">
        <v>885</v>
      </c>
      <c r="G33" s="8"/>
      <c r="H33" s="8"/>
      <c r="I33" s="8"/>
      <c r="J33" s="8"/>
      <c r="K33" s="8" t="s">
        <v>918</v>
      </c>
      <c r="L33" s="8"/>
      <c r="M33" s="8"/>
      <c r="N33" s="8"/>
      <c r="O33" s="8"/>
      <c r="P33" s="8" t="s">
        <v>918</v>
      </c>
      <c r="Q33" s="70" t="s">
        <v>918</v>
      </c>
      <c r="R33" s="9">
        <v>627521.95277823717</v>
      </c>
      <c r="S33" s="9">
        <v>0</v>
      </c>
      <c r="T33" s="9">
        <v>82967.972717429351</v>
      </c>
      <c r="U33" s="9">
        <v>0</v>
      </c>
      <c r="X33" s="9">
        <v>0</v>
      </c>
      <c r="Y33" s="9">
        <v>0</v>
      </c>
      <c r="Z33" s="9">
        <v>0</v>
      </c>
      <c r="AA33" s="9">
        <v>0</v>
      </c>
      <c r="AC33" s="8"/>
      <c r="AD33" s="8"/>
      <c r="AE33" s="8"/>
      <c r="AF33" s="8"/>
      <c r="AH33" s="8" t="s">
        <v>885</v>
      </c>
      <c r="AI33" s="8"/>
      <c r="AJ33" s="8" t="s">
        <v>885</v>
      </c>
      <c r="AK33" s="8"/>
      <c r="AN33" s="7" t="s">
        <v>918</v>
      </c>
      <c r="AO33" s="7" t="s">
        <v>922</v>
      </c>
      <c r="AP33" s="7" t="s">
        <v>885</v>
      </c>
      <c r="AR33" s="7" t="s">
        <v>885</v>
      </c>
      <c r="AY33" s="43" t="str">
        <f t="shared" si="1"/>
        <v>§ 67 - Sociálně terapeutické dílny</v>
      </c>
      <c r="AZ33" s="51" t="str">
        <f t="shared" si="2"/>
        <v>PPPc*Referenční hodnota</v>
      </c>
      <c r="BA33" s="51" t="str">
        <f t="shared" si="2"/>
        <v>Pro tuto službu se nepočítá</v>
      </c>
      <c r="BB33" s="51" t="str">
        <f t="shared" si="2"/>
        <v>PPPc*Referenční hodnota</v>
      </c>
      <c r="BC33" s="51" t="str">
        <f t="shared" si="2"/>
        <v>Pro tuto službu se nepočítá</v>
      </c>
      <c r="BF33" s="7" t="str">
        <f t="shared" si="8"/>
        <v>§ 67 - Sociálně terapeutické dílny</v>
      </c>
      <c r="BG33" s="51" t="str">
        <f t="shared" si="9"/>
        <v>Pro tuto službu se nepočítá</v>
      </c>
      <c r="BH33" s="51" t="str">
        <f t="shared" si="10"/>
        <v>Pro tuto službu se nepočítá</v>
      </c>
      <c r="BI33" s="51" t="str">
        <f t="shared" si="11"/>
        <v>Pro tuto službu se nepočítá</v>
      </c>
      <c r="BJ33" s="51" t="str">
        <f t="shared" si="12"/>
        <v>Pro tuto službu se nepočítá</v>
      </c>
    </row>
    <row r="34" spans="1:62" x14ac:dyDescent="0.3">
      <c r="A34" s="8" t="s">
        <v>919</v>
      </c>
      <c r="B34" s="7">
        <v>3</v>
      </c>
      <c r="C34" s="8" t="s">
        <v>883</v>
      </c>
      <c r="D34" s="8" t="s">
        <v>884</v>
      </c>
      <c r="E34" s="8" t="s">
        <v>885</v>
      </c>
      <c r="F34" s="8" t="s">
        <v>885</v>
      </c>
      <c r="G34" s="8"/>
      <c r="H34" s="8"/>
      <c r="I34" s="8"/>
      <c r="J34" s="8"/>
      <c r="K34" s="8" t="s">
        <v>919</v>
      </c>
      <c r="L34" s="8"/>
      <c r="M34" s="8"/>
      <c r="N34" s="8"/>
      <c r="O34" s="8"/>
      <c r="P34" s="8" t="s">
        <v>919</v>
      </c>
      <c r="Q34" s="70" t="s">
        <v>919</v>
      </c>
      <c r="R34" s="9">
        <v>633292.47464092844</v>
      </c>
      <c r="S34" s="9">
        <v>0</v>
      </c>
      <c r="T34" s="9">
        <v>31801.974538235809</v>
      </c>
      <c r="U34" s="9">
        <v>0</v>
      </c>
      <c r="X34" s="9">
        <v>0</v>
      </c>
      <c r="Y34" s="9">
        <v>0</v>
      </c>
      <c r="Z34" s="9">
        <v>0</v>
      </c>
      <c r="AA34" s="9">
        <v>0</v>
      </c>
      <c r="AC34" s="8"/>
      <c r="AD34" s="8"/>
      <c r="AE34" s="8"/>
      <c r="AF34" s="8"/>
      <c r="AH34" s="8" t="s">
        <v>885</v>
      </c>
      <c r="AI34" s="8"/>
      <c r="AJ34" s="8" t="s">
        <v>885</v>
      </c>
      <c r="AK34" s="8"/>
      <c r="AN34" s="7" t="s">
        <v>919</v>
      </c>
      <c r="AO34" s="7" t="s">
        <v>922</v>
      </c>
      <c r="AP34" s="7" t="s">
        <v>885</v>
      </c>
      <c r="AR34" s="7" t="s">
        <v>885</v>
      </c>
      <c r="AY34" s="43" t="str">
        <f t="shared" si="1"/>
        <v>§ 69 - Terénní programy</v>
      </c>
      <c r="AZ34" s="51" t="str">
        <f t="shared" si="2"/>
        <v>PPPc*Referenční hodnota</v>
      </c>
      <c r="BA34" s="51" t="str">
        <f t="shared" si="2"/>
        <v>Pro tuto službu se nepočítá</v>
      </c>
      <c r="BB34" s="51" t="str">
        <f t="shared" si="2"/>
        <v>PPPc*Referenční hodnota</v>
      </c>
      <c r="BC34" s="51" t="str">
        <f t="shared" si="2"/>
        <v>Pro tuto službu se nepočítá</v>
      </c>
      <c r="BF34" s="7" t="str">
        <f t="shared" si="8"/>
        <v>§ 69 - Terénní programy</v>
      </c>
      <c r="BG34" s="51" t="str">
        <f t="shared" si="9"/>
        <v>Pro tuto službu se nepočítá</v>
      </c>
      <c r="BH34" s="51" t="str">
        <f t="shared" si="10"/>
        <v>Pro tuto službu se nepočítá</v>
      </c>
      <c r="BI34" s="51" t="str">
        <f t="shared" si="11"/>
        <v>Pro tuto službu se nepočítá</v>
      </c>
      <c r="BJ34" s="51" t="str">
        <f t="shared" si="12"/>
        <v>Pro tuto službu se nepočítá</v>
      </c>
    </row>
    <row r="35" spans="1:62" x14ac:dyDescent="0.3">
      <c r="A35" s="8" t="s">
        <v>920</v>
      </c>
      <c r="B35" s="7">
        <v>25</v>
      </c>
      <c r="C35" s="8" t="s">
        <v>883</v>
      </c>
      <c r="D35" s="8" t="s">
        <v>884</v>
      </c>
      <c r="E35" s="8" t="s">
        <v>885</v>
      </c>
      <c r="F35" s="8" t="s">
        <v>885</v>
      </c>
      <c r="G35" s="8"/>
      <c r="H35" s="8"/>
      <c r="I35" s="8"/>
      <c r="J35" s="8"/>
      <c r="K35" s="8" t="s">
        <v>920</v>
      </c>
      <c r="L35" s="8"/>
      <c r="M35" s="8"/>
      <c r="N35" s="8"/>
      <c r="O35" s="8"/>
      <c r="P35" s="8" t="s">
        <v>920</v>
      </c>
      <c r="Q35" s="70" t="s">
        <v>920</v>
      </c>
      <c r="R35" s="9">
        <v>709437.67891688924</v>
      </c>
      <c r="S35" s="9">
        <v>0</v>
      </c>
      <c r="T35" s="9">
        <v>44245.06687579702</v>
      </c>
      <c r="U35" s="9">
        <v>0</v>
      </c>
      <c r="X35" s="7">
        <v>0</v>
      </c>
      <c r="Y35" s="7">
        <v>0</v>
      </c>
      <c r="Z35" s="7">
        <v>0</v>
      </c>
      <c r="AA35" s="7">
        <v>0</v>
      </c>
      <c r="AC35" s="8"/>
      <c r="AD35" s="8"/>
      <c r="AE35" s="8"/>
      <c r="AF35" s="8"/>
      <c r="AH35" s="8" t="s">
        <v>885</v>
      </c>
      <c r="AI35" s="8"/>
      <c r="AJ35" s="8" t="s">
        <v>885</v>
      </c>
      <c r="AK35" s="8"/>
      <c r="AN35" s="7" t="s">
        <v>920</v>
      </c>
      <c r="AO35" s="7" t="s">
        <v>922</v>
      </c>
      <c r="AP35" s="7" t="s">
        <v>885</v>
      </c>
      <c r="AR35" s="7" t="s">
        <v>885</v>
      </c>
      <c r="AY35" s="43" t="str">
        <f t="shared" si="1"/>
        <v>§ 70 - Sociální rehabilitace</v>
      </c>
      <c r="AZ35" s="51" t="str">
        <f t="shared" si="2"/>
        <v>PPPc*Referenční hodnota</v>
      </c>
      <c r="BA35" s="51" t="str">
        <f t="shared" si="2"/>
        <v>Pro tuto službu se nepočítá</v>
      </c>
      <c r="BB35" s="51" t="str">
        <f t="shared" si="2"/>
        <v>PPPc*Referenční hodnota</v>
      </c>
      <c r="BC35" s="51" t="str">
        <f t="shared" si="2"/>
        <v>Pro tuto službu se nepočítá</v>
      </c>
      <c r="BF35" s="7" t="str">
        <f t="shared" si="8"/>
        <v>§ 70 - Sociální rehabilitace</v>
      </c>
      <c r="BG35" s="51" t="str">
        <f t="shared" si="9"/>
        <v>Pro tuto službu se nepočítá</v>
      </c>
      <c r="BH35" s="51" t="str">
        <f t="shared" si="10"/>
        <v>Pro tuto službu se nepočítá</v>
      </c>
      <c r="BI35" s="51" t="str">
        <f t="shared" si="11"/>
        <v>Pro tuto službu se nepočítá</v>
      </c>
      <c r="BJ35" s="51" t="str">
        <f t="shared" si="12"/>
        <v>Pro tuto službu se nepočítá</v>
      </c>
    </row>
    <row r="36" spans="1:62" x14ac:dyDescent="0.3">
      <c r="R36" s="14">
        <f>SUM(R5:R35)</f>
        <v>21082181.94002882</v>
      </c>
      <c r="S36" s="14">
        <f t="shared" ref="S36:U36" si="13">SUM(S5:S35)</f>
        <v>3893484.8170000529</v>
      </c>
      <c r="T36" s="14">
        <f t="shared" si="13"/>
        <v>1755341.3685996148</v>
      </c>
      <c r="U36" s="14">
        <f t="shared" si="13"/>
        <v>334467.81753189722</v>
      </c>
      <c r="X36" s="14">
        <f>SUM(X5:X35)</f>
        <v>1510239.1675809228</v>
      </c>
      <c r="Y36" s="14">
        <f t="shared" ref="Y36:AA36" si="14">SUM(Y5:Y35)</f>
        <v>84228.079389149381</v>
      </c>
      <c r="Z36" s="14">
        <f t="shared" si="14"/>
        <v>410834.98120312451</v>
      </c>
      <c r="AA36" s="14">
        <f t="shared" si="14"/>
        <v>251561.8189219815</v>
      </c>
    </row>
  </sheetData>
  <sheetProtection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Návrh KÚ - hodnota</vt:lpstr>
      <vt:lpstr>Návrh KÚ - poznámka</vt:lpstr>
      <vt:lpstr>Návrh poskytovatele - hodnota</vt:lpstr>
      <vt:lpstr>Návrh poskytovatele - poznámka</vt:lpstr>
      <vt:lpstr>Návrh zadavatele - hodnota</vt:lpstr>
      <vt:lpstr>Návrh zadavatele - poznámka</vt:lpstr>
      <vt:lpstr>Výpočet vyrovnávací platby</vt:lpstr>
      <vt:lpstr>ref_hodnoty pro rok 2020</vt:lpstr>
      <vt:lpstr>'Výpočet vyrovnávací platby'!Oblast_tisku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Khýn Lukáš Mgr.</dc:creator>
  <cp:lastModifiedBy>Guman Ivan Ing.</cp:lastModifiedBy>
  <cp:lastPrinted>2020-04-25T12:05:55Z</cp:lastPrinted>
  <dcterms:created xsi:type="dcterms:W3CDTF">2019-09-16T05:25:40Z</dcterms:created>
  <dcterms:modified xsi:type="dcterms:W3CDTF">2020-06-02T06:10:55Z</dcterms:modified>
</cp:coreProperties>
</file>