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60" tabRatio="599" activeTab="1"/>
  </bookViews>
  <sheets>
    <sheet name="sumář" sheetId="1" r:id="rId1"/>
    <sheet name="10 - doprava" sheetId="2" r:id="rId2"/>
    <sheet name="12 - správa" sheetId="23" r:id="rId3"/>
    <sheet name="14 - školství" sheetId="36" r:id="rId4"/>
    <sheet name="15 - zdravot" sheetId="33" r:id="rId5"/>
    <sheet name="16- kultura" sheetId="29" r:id="rId6"/>
    <sheet name="19- kraj " sheetId="24" r:id="rId7"/>
    <sheet name="28 sociálka" sheetId="28" r:id="rId8"/>
  </sheets>
  <definedNames>
    <definedName name="_xlnm.Print_Area" localSheetId="3">'14 - školství'!$A$1:$K$112</definedName>
    <definedName name="_xlnm.Print_Area" localSheetId="4">'15 - zdravot'!$A$1:$L$108</definedName>
    <definedName name="_xlnm.Print_Area" localSheetId="0">sumář!$A$1:$C$22</definedName>
  </definedNames>
  <calcPr calcId="152511"/>
</workbook>
</file>

<file path=xl/calcChain.xml><?xml version="1.0" encoding="utf-8"?>
<calcChain xmlns="http://schemas.openxmlformats.org/spreadsheetml/2006/main">
  <c r="F70" i="28" l="1"/>
  <c r="F111" i="36" l="1"/>
  <c r="F110" i="36"/>
  <c r="F109" i="36"/>
  <c r="F108" i="36"/>
  <c r="F107" i="36"/>
  <c r="H103" i="36"/>
  <c r="G103" i="36"/>
  <c r="G6" i="36"/>
  <c r="G104" i="36" l="1"/>
  <c r="F112" i="36"/>
  <c r="H6" i="33" l="1"/>
  <c r="G102" i="33"/>
  <c r="G99" i="33"/>
  <c r="G98" i="33"/>
  <c r="G97" i="33"/>
  <c r="G96" i="33"/>
  <c r="G103" i="33" s="1"/>
  <c r="F68" i="28" l="1"/>
  <c r="F69" i="28"/>
  <c r="F66" i="28"/>
  <c r="F67" i="28"/>
  <c r="C19" i="1" l="1"/>
  <c r="G6" i="28" l="1"/>
  <c r="G21" i="24"/>
  <c r="E28" i="24"/>
  <c r="F26" i="23" l="1"/>
  <c r="F25" i="23"/>
  <c r="E22" i="2"/>
  <c r="E21" i="2"/>
  <c r="E20" i="2"/>
  <c r="E23" i="2" l="1"/>
  <c r="K66" i="33"/>
  <c r="K64" i="33"/>
  <c r="J64" i="33" s="1"/>
  <c r="K61" i="33"/>
  <c r="J61" i="33" s="1"/>
  <c r="K63" i="33"/>
  <c r="J63" i="33" s="1"/>
  <c r="K62" i="33"/>
  <c r="J62" i="33" s="1"/>
  <c r="K55" i="33"/>
  <c r="K54" i="33"/>
  <c r="I92" i="33" l="1"/>
  <c r="H92" i="33"/>
  <c r="H93" i="33" l="1"/>
  <c r="G16" i="2" l="1"/>
  <c r="F16" i="2"/>
  <c r="E38" i="29" l="1"/>
  <c r="E39" i="29"/>
  <c r="H62" i="28" l="1"/>
  <c r="G62" i="28"/>
  <c r="G63" i="28" l="1"/>
  <c r="E29" i="24"/>
  <c r="E27" i="24"/>
  <c r="E26" i="24"/>
  <c r="E30" i="24" s="1"/>
  <c r="E25" i="24"/>
  <c r="F6" i="24"/>
  <c r="F21" i="24"/>
  <c r="F22" i="24" s="1"/>
  <c r="E40" i="29" l="1"/>
  <c r="E37" i="29"/>
  <c r="F6" i="29"/>
  <c r="G33" i="29"/>
  <c r="F33" i="29"/>
  <c r="E41" i="29" l="1"/>
  <c r="F34" i="29"/>
  <c r="G6" i="23"/>
  <c r="F24" i="23"/>
  <c r="H20" i="23"/>
  <c r="G20" i="23"/>
  <c r="F27" i="23" l="1"/>
  <c r="F6" i="2"/>
  <c r="G21" i="23" l="1"/>
  <c r="F17" i="2" l="1"/>
</calcChain>
</file>

<file path=xl/sharedStrings.xml><?xml version="1.0" encoding="utf-8"?>
<sst xmlns="http://schemas.openxmlformats.org/spreadsheetml/2006/main" count="668" uniqueCount="504">
  <si>
    <t>Kapitola 50 - Fond rozvoje a reprodukce Královéhradeckého kraje</t>
  </si>
  <si>
    <t>(v tis. Kč)</t>
  </si>
  <si>
    <t>odvětví</t>
  </si>
  <si>
    <t>doprava</t>
  </si>
  <si>
    <t>správa majetku kraje</t>
  </si>
  <si>
    <t>školství</t>
  </si>
  <si>
    <t>zdravotnictví</t>
  </si>
  <si>
    <t>kultura</t>
  </si>
  <si>
    <t>zastupitelstvo kraje</t>
  </si>
  <si>
    <t xml:space="preserve">činnost krajského úřadu </t>
  </si>
  <si>
    <t>sociální věci</t>
  </si>
  <si>
    <t>celkem FRR</t>
  </si>
  <si>
    <t>nerozděleno</t>
  </si>
  <si>
    <t xml:space="preserve">odvětví: </t>
  </si>
  <si>
    <t>v tis. Kč</t>
  </si>
  <si>
    <t>č. org.</t>
  </si>
  <si>
    <t>§</t>
  </si>
  <si>
    <t>položka</t>
  </si>
  <si>
    <t>č. akce</t>
  </si>
  <si>
    <t>název organizace a akce</t>
  </si>
  <si>
    <t>rozpočtové náklady celkem</t>
  </si>
  <si>
    <t>poznámka</t>
  </si>
  <si>
    <t xml:space="preserve">CELKEM </t>
  </si>
  <si>
    <t>CELKEM</t>
  </si>
  <si>
    <t>Rekapitulace:</t>
  </si>
  <si>
    <t>kapitálové výdaje - investiční transfery PO</t>
  </si>
  <si>
    <t>běžné výdaje - neinvestiční příspěvky PO</t>
  </si>
  <si>
    <t>ostatní kapitálové výdaje - rezervy kapitálových výdajů</t>
  </si>
  <si>
    <t>celkem</t>
  </si>
  <si>
    <t>Královéhradecký kraj</t>
  </si>
  <si>
    <t>Rekapitulace FRR:</t>
  </si>
  <si>
    <t>dopravy ( 10 )</t>
  </si>
  <si>
    <t>č.
org.</t>
  </si>
  <si>
    <t>kultura (16)</t>
  </si>
  <si>
    <t>správa majetku kraje ( 12 )</t>
  </si>
  <si>
    <t>běžné výdaje - neinvestiční transfery PO</t>
  </si>
  <si>
    <t>,</t>
  </si>
  <si>
    <t>běžné výdaje odvětví - opravy a udržování</t>
  </si>
  <si>
    <t>sociální věci (28)</t>
  </si>
  <si>
    <t>stroje, přístroje a zařízení</t>
  </si>
  <si>
    <t>činnost krajského úřadu (19)</t>
  </si>
  <si>
    <t>zdravotnictví ( 15 )</t>
  </si>
  <si>
    <t>Oblastní nemocnice Jičín a.s.</t>
  </si>
  <si>
    <t>Oblastní nemocnice Náchod a.s.</t>
  </si>
  <si>
    <t>Oblastní nemocnice Trutnov a.s.</t>
  </si>
  <si>
    <t>Městská nemocnice  a.s.Dvůr Králové n.L.</t>
  </si>
  <si>
    <t>programové vybavení</t>
  </si>
  <si>
    <t>výpočetní technika</t>
  </si>
  <si>
    <t>nerozdělená rezerva</t>
  </si>
  <si>
    <t>Domov důchodců Tmavý Důl</t>
  </si>
  <si>
    <t>Domov pro seniory Pilníkov</t>
  </si>
  <si>
    <t>Barevné domky Hajnice</t>
  </si>
  <si>
    <t>Obměna řídících stanic MaR pro VZT POO (ARO, OS) a stravování vč. PD</t>
  </si>
  <si>
    <t>Doplnění VZT do kompresorové stanice pro POO Jičín vč. PD</t>
  </si>
  <si>
    <t>Úprava prostor pro interní ambulanci v Jičíně vč. PD</t>
  </si>
  <si>
    <t>Obměna chladícího agregátu pro POO (ARO, OS - operační sály)</t>
  </si>
  <si>
    <t>STA pro objekt interny Nový Bydžov</t>
  </si>
  <si>
    <t>Úprava patologie včetně PD, ON Náchod</t>
  </si>
  <si>
    <t>Rozšíření chirurgická JIP v Náchodě o dvě monitorované postele</t>
  </si>
  <si>
    <t>Rekonstrukce dvou výtahů (výtah 3, 4) na požární výtahy v nemocnici RK - DIGIP</t>
  </si>
  <si>
    <t>Zdravotnický holding KHK a. s.</t>
  </si>
  <si>
    <t>nákup ostatních služeb</t>
  </si>
  <si>
    <t>OO92</t>
  </si>
  <si>
    <t>OO93</t>
  </si>
  <si>
    <t>OO94</t>
  </si>
  <si>
    <t>OO95</t>
  </si>
  <si>
    <t>OO98</t>
  </si>
  <si>
    <t>Zdravotnická záchranná služba KHK</t>
  </si>
  <si>
    <t>Investiční licence - MS Enterprise Agreement</t>
  </si>
  <si>
    <t>Automobily</t>
  </si>
  <si>
    <t xml:space="preserve">nerozděleno na odvětví - poplatky            </t>
  </si>
  <si>
    <t>Oprava oplocení areálu hlavní budovy v ulici Strozziho</t>
  </si>
  <si>
    <t>Rekonstrukce hlavní budovy</t>
  </si>
  <si>
    <t>Realizace staveb - opravy (kobercovky)</t>
  </si>
  <si>
    <t>Příprava staveb - služby</t>
  </si>
  <si>
    <t>ORG akce</t>
  </si>
  <si>
    <t>Stavební práce</t>
  </si>
  <si>
    <t>dopravní prostředky</t>
  </si>
  <si>
    <t>číslo odvětví UZ</t>
  </si>
  <si>
    <t>ZD/17/407</t>
  </si>
  <si>
    <t>ZD/12/455</t>
  </si>
  <si>
    <t>ZD/18/401</t>
  </si>
  <si>
    <t>ZD/18/402</t>
  </si>
  <si>
    <t>ZD/18/403</t>
  </si>
  <si>
    <t>ZD/18/405</t>
  </si>
  <si>
    <t>ZD/18/413</t>
  </si>
  <si>
    <t>ZD/18/417</t>
  </si>
  <si>
    <t>ZD/18/418</t>
  </si>
  <si>
    <t>ZD/18/424</t>
  </si>
  <si>
    <t>Úprava čísticích místností interna Náchod</t>
  </si>
  <si>
    <t>OO99</t>
  </si>
  <si>
    <t>kapitálové výdaje - pořízení dlouhodobého hmotného  majetku - pozemky</t>
  </si>
  <si>
    <t>nemocnice Rychnov n.K. a.s.</t>
  </si>
  <si>
    <t>Výstavba konsolidovaných laboratoří a transfúzního oddělení</t>
  </si>
  <si>
    <t>na rok 2019</t>
  </si>
  <si>
    <t xml:space="preserve">Fond rozvoje a reprodukce ( FRR kap. 50 ) Královéhradeckého kraje v roce 2019  </t>
  </si>
  <si>
    <t>limit 2019</t>
  </si>
  <si>
    <t>I.čerpání FRR 2019</t>
  </si>
  <si>
    <t xml:space="preserve">rozpočtováno do roku 2018 </t>
  </si>
  <si>
    <t>FRR 2019</t>
  </si>
  <si>
    <t xml:space="preserve">investice pro rok 2019     IV </t>
  </si>
  <si>
    <t>neinvestice pro rok 2019      NIV</t>
  </si>
  <si>
    <t>investice a neinvestice po roce 2019</t>
  </si>
  <si>
    <t>Příprava staveb</t>
  </si>
  <si>
    <t>Realizace staveb</t>
  </si>
  <si>
    <t>rozpočtováno do roku 2018</t>
  </si>
  <si>
    <t>Fond rozvoje a reprodukce ( FRR kap. 50 ) Královéhradeckého kraje v roce 2019</t>
  </si>
  <si>
    <t xml:space="preserve">Fond rozvoje a reprodukce ( FRR kap. 50 ) Královéhradeckého kraje v roce 2019 </t>
  </si>
  <si>
    <t>Limit  2019</t>
  </si>
  <si>
    <t>I. čerpání FRR 2019</t>
  </si>
  <si>
    <t xml:space="preserve">investice pro rok 2019    IV </t>
  </si>
  <si>
    <t>MK/15/912</t>
  </si>
  <si>
    <t>Evropské domy v krajích - stavební úpravy objektu "Nový Hluchák" včetně stravovacího zařízení, Pospíšilova 365, HK</t>
  </si>
  <si>
    <t>MK/16/901</t>
  </si>
  <si>
    <t>Bytový dům, Pod Budínem č.p. 1415, Rychnov n.Kn.</t>
  </si>
  <si>
    <t>Oprava interiérových dveří, č.p. 169, Opočno</t>
  </si>
  <si>
    <t>Stříška nad vjezd do garáže ZZS, Opočno</t>
  </si>
  <si>
    <t>MK/17/907</t>
  </si>
  <si>
    <t>Oprava oplocení pozemku 675/2, Opočno</t>
  </si>
  <si>
    <t>Oprava fasády a dvora, Hálkova 432, Náchod</t>
  </si>
  <si>
    <t>Demolice studny, Rychnov nad Kněžnou</t>
  </si>
  <si>
    <t>Oprava fasády a dvora, Hálkova 432, Náchod, vč. PD</t>
  </si>
  <si>
    <t>běžné výdaje odvětví - nákup ostatních služeb</t>
  </si>
  <si>
    <t>Galerie výtvarného umění v Náchodě</t>
  </si>
  <si>
    <t>Technické zhodnocení PC sítě</t>
  </si>
  <si>
    <t>Studijní a vědecká knihovna v Hradci Králové</t>
  </si>
  <si>
    <t>Impuls Hradec Králové, centrum podpory uměleckých aktivit</t>
  </si>
  <si>
    <t>Hvězdárna a planetárium v Hradci Králové</t>
  </si>
  <si>
    <t>Vzdělávací pořad</t>
  </si>
  <si>
    <t>Hvězdárna v Úpici</t>
  </si>
  <si>
    <t>Regionální muzeum a galerie v Jičíně</t>
  </si>
  <si>
    <t>Studie stálé expozice</t>
  </si>
  <si>
    <t>Výstavba depozitáře v Robousích</t>
  </si>
  <si>
    <t>Muzeum a galerie Orlických hor v Rychnově nad Kněžnou</t>
  </si>
  <si>
    <t>Multifunkční stroje</t>
  </si>
  <si>
    <t>Regály</t>
  </si>
  <si>
    <t>Virtualizační SW pro technologické centrum KHK</t>
  </si>
  <si>
    <t>Plotr</t>
  </si>
  <si>
    <t>Obnova serverů technologického centra KHK</t>
  </si>
  <si>
    <t>Obnova SAN infrastruktury technologického centra KHK</t>
  </si>
  <si>
    <t>Obnova diskových úložišť technologického centra KHK</t>
  </si>
  <si>
    <t>Domov důchodců Albrechtice nad Orlicí</t>
  </si>
  <si>
    <t>Domov důchodců Borohrádek</t>
  </si>
  <si>
    <t>Domov důchodců Dvůr Králové n. L.</t>
  </si>
  <si>
    <t>Zvedací zařízení pro imobilní klienty s váhou</t>
  </si>
  <si>
    <t>Oprava balkónů</t>
  </si>
  <si>
    <t>Domov U Biřičky Hradec Králové</t>
  </si>
  <si>
    <t>Domov důchodců Humburky</t>
  </si>
  <si>
    <t>Domov důchodců Lampertice</t>
  </si>
  <si>
    <t>Domov pro seniory Vrchlabí</t>
  </si>
  <si>
    <t>Domov sociálních služeb Chotělice</t>
  </si>
  <si>
    <t>Domov důchodců Malá Čermná</t>
  </si>
  <si>
    <t>Domov důchodců Náchod</t>
  </si>
  <si>
    <t>Nový signalizační, dorozumívací  systém ( sestra-pacient) na oddělení  Domova pro seniory  (DPS) 2 a 3 oddělení nová budova  DD Náchod.</t>
  </si>
  <si>
    <t>Domov důchodců Police nad Metují</t>
  </si>
  <si>
    <t>Výměna prádelenské technologie (pračky, sušiče, mandl)</t>
  </si>
  <si>
    <t>Zpracování PD na investiční akci "Záložní zdroj energie pro areál Domova důchodců"</t>
  </si>
  <si>
    <t>Nákup elektrického zvedáku s váhou</t>
  </si>
  <si>
    <t>Konvektomat elektrický do stravovacího provozu</t>
  </si>
  <si>
    <t>Válcový žehlič prádla</t>
  </si>
  <si>
    <t>Pračka do 11 kg</t>
  </si>
  <si>
    <t>Sušič prádla do 16 kg</t>
  </si>
  <si>
    <t>Vybudování parkovací plochy pro osobní automobily v areálu DD</t>
  </si>
  <si>
    <t>Nákup osobního automobilu</t>
  </si>
  <si>
    <t>Domov  V Podzámčí, Chlumec nad Cidlinou</t>
  </si>
  <si>
    <t>Automobil</t>
  </si>
  <si>
    <t>Stavební úpravy objekt Žacléř</t>
  </si>
  <si>
    <t>Zvedací systémy</t>
  </si>
  <si>
    <t>Polohovací lůžka s laterálním náklonem</t>
  </si>
  <si>
    <t>Výtah</t>
  </si>
  <si>
    <t>Demolice rodinného domu čp. 525 včetně terénních úprav pozemku</t>
  </si>
  <si>
    <t>Studie proveditelnosti stavebních úprav na objektech BD Hajnice vč. zpracování rozpočtu</t>
  </si>
  <si>
    <t>Sanace suterénů Žlutého domku v Hajnici (vodorovná a svislá hydroizolace)</t>
  </si>
  <si>
    <t>Výměna tepelného čerpadla vč. souvisejících úprav na otopném systému Stříbrného domu ve Dvoře Králové nad Labem</t>
  </si>
  <si>
    <t>Vozíky pro imobilní klienty s pohonem</t>
  </si>
  <si>
    <t>Mobilní sprchové lůžko</t>
  </si>
  <si>
    <t>Devítimístný vůz včetně úprav pro imobilní klienty DOZP v Hajnice</t>
  </si>
  <si>
    <t xml:space="preserve">Domov bez bariér Hořice v Podkrkonoší </t>
  </si>
  <si>
    <t>Nákup 9-ti místného osobního vozidla s plošinou</t>
  </si>
  <si>
    <t>Rekonstrukce střechy s doplněním tepelné izolace na objektu prádelny</t>
  </si>
  <si>
    <t>Domovy Na Třešňovce, Česká Skalice</t>
  </si>
  <si>
    <t>Zpracování studie (vnitřní přestavba DOZP)</t>
  </si>
  <si>
    <t>Nákup konvektomatu</t>
  </si>
  <si>
    <t>Zastřešení terasy</t>
  </si>
  <si>
    <t>Oprava plotu</t>
  </si>
  <si>
    <t>kapitálové výdaje - budovy, haly a stavby</t>
  </si>
  <si>
    <t>Vitrínový systém do galerie</t>
  </si>
  <si>
    <t>rezerva  (projekty, studie)</t>
  </si>
  <si>
    <t xml:space="preserve">Dovybavení praktického sálu </t>
  </si>
  <si>
    <t>Nákup totální stanice (pro geodetické měření)</t>
  </si>
  <si>
    <t>SV/18/607</t>
  </si>
  <si>
    <t>SV/17/608</t>
  </si>
  <si>
    <t>SV/17/611</t>
  </si>
  <si>
    <t>Technické zabezpečení osobních údajů (GDPR)</t>
  </si>
  <si>
    <t>Multimediální technika pro činnost GVUN</t>
  </si>
  <si>
    <t>Dataprojektor</t>
  </si>
  <si>
    <t>Oprava chodníčků a cestiček včetně osvětlení v areálu</t>
  </si>
  <si>
    <t>Obnova vybavení depozitářů</t>
  </si>
  <si>
    <t>ZD/15/401</t>
  </si>
  <si>
    <t>Změna vstupu s lékárnou do areálu nemocnice Jičín vč. PD</t>
  </si>
  <si>
    <t>ZD/16/421</t>
  </si>
  <si>
    <t>Interna Nový Bydžov - požárně bezpečnostní řešení, úpravy objektu vč.PD</t>
  </si>
  <si>
    <t>ZD/18/443</t>
  </si>
  <si>
    <t>Sociální zázemí pro zaměstnance stravovacího provozu v NB vč. PD</t>
  </si>
  <si>
    <t>Požárně bezpečnostní opatření pro ZZS a DZS v JC vč. PD</t>
  </si>
  <si>
    <t>Snížení energetické náročnosti budov v nemocnici NB - objekt ubytovny - PD</t>
  </si>
  <si>
    <t>Oprava oken v pavilonu POO, RDG a stravování v Jičíně</t>
  </si>
  <si>
    <t>Výměna podlahových krytin v objektech nemocnice Jičín a Nový Bydžov</t>
  </si>
  <si>
    <t>Rozvody kyslíku pro lůžka pacientů v Novém Bydžově - objekt LDN-A vč. PD</t>
  </si>
  <si>
    <t>Výměna skleněných ploch a slunolamů v POO v Jičín (spojovací chodba) vč.PD</t>
  </si>
  <si>
    <t>Obměna frekvenčních měničů VZT v POO v Jičíně</t>
  </si>
  <si>
    <t>Čipový systém - vstup na oddělení v Jičíně</t>
  </si>
  <si>
    <t>Úprava rozvodů ÚT a ZTI v objektu č.p. 493 v Novém Bydžově vč.PD</t>
  </si>
  <si>
    <t>Obnova bleskozvodů v Jičíně dle ČSN EN 62305-(1-4) ed.2 vč.PD</t>
  </si>
  <si>
    <t>Výměna požárního okna a napojení na EPS v POO - B JC vč.PD</t>
  </si>
  <si>
    <t>Úprava komunikace u objektu DZS v JC - PD</t>
  </si>
  <si>
    <t xml:space="preserve">Doplnění klimatizace do ambulancí v nemocnici v Jičíně vč. PD </t>
  </si>
  <si>
    <t xml:space="preserve">Doplnění klimatizace do ambulancí v nemocnici v Novém Bydžově vč. PD </t>
  </si>
  <si>
    <t>Úprava oplocení a hospodářského vjezdu do areálu nemocnice Jičín - PD</t>
  </si>
  <si>
    <t>Připojení nemocnice Nový Bydžov k metropolitní optické sítí vč. PD</t>
  </si>
  <si>
    <t>Oprava střechy garáží v JC</t>
  </si>
  <si>
    <t>Snížení energetické náročnosti osvětlení společných prostor vč. PD</t>
  </si>
  <si>
    <t>Snížení energetické náročnosti areálového osvětlení  vč. PD</t>
  </si>
  <si>
    <t>Úprava prostor pro parkoviště v Novém Bydžově - PD</t>
  </si>
  <si>
    <t>Výměna potrubí vnitřního vodovodu v POO - A v Jičíně</t>
  </si>
  <si>
    <t>Úprava prostoru terasy rehabilitace v Novém Bydžově - PD</t>
  </si>
  <si>
    <t>Rekonstrukce kuchyně- studie, PD (výměna technologií stavebních a provozních)</t>
  </si>
  <si>
    <t>Uzavření a zateplení stanice kyslíku</t>
  </si>
  <si>
    <t>Generel kompl.řešení budov a komunikací, vč.parkovacích ploch</t>
  </si>
  <si>
    <t>Sanace suterénních prostor + PD - Administrativní  budova  ( pokračování )</t>
  </si>
  <si>
    <t>Sanace ( odvlhčení ) suterénních prostor + PD - Hlavni budova nemocnice</t>
  </si>
  <si>
    <t>Rezerva</t>
  </si>
  <si>
    <t>kapitálové výdaje - pořízení dlouhodobého hmotného majetku (budovy, haly a stavby)</t>
  </si>
  <si>
    <t>Sanitní vozidlo typu B   2 ks</t>
  </si>
  <si>
    <t>Rozšíření licence software pro zálohování</t>
  </si>
  <si>
    <t>ZD/18/422</t>
  </si>
  <si>
    <t>Laboratoře v pavilonu D - PD</t>
  </si>
  <si>
    <t>ZD/18/425</t>
  </si>
  <si>
    <t>ZD/18/447</t>
  </si>
  <si>
    <t>ZD/17/431</t>
  </si>
  <si>
    <t>Stavební úpravy pavilonu D (interna)</t>
  </si>
  <si>
    <t>ZD/18/445</t>
  </si>
  <si>
    <t>Stavební úpravy NIP a DIOP</t>
  </si>
  <si>
    <t>Modernizace stravovacího provozu - PD</t>
  </si>
  <si>
    <t>Modernizace prádelny - PD</t>
  </si>
  <si>
    <t>Rekonstrukce a modernizace kuchyně - PD</t>
  </si>
  <si>
    <t>ZD/17/423</t>
  </si>
  <si>
    <t xml:space="preserve">Nástavba operačních sálů a sterilizace - revize PD </t>
  </si>
  <si>
    <t>Sdružení ozdravoven a léčeben okresu Trutnov</t>
  </si>
  <si>
    <t>Rehabilitační ústav Hostinné - rozšíření odstavných ploch v areálu</t>
  </si>
  <si>
    <t>Sanitní vozidlo RV 1 ks / 2ks</t>
  </si>
  <si>
    <t>Sanitní vozidlo typ B - kontejner 3 ks</t>
  </si>
  <si>
    <t>Dětská ozdravovna Pec -  výměna kotlů Libuše</t>
  </si>
  <si>
    <t xml:space="preserve">Dětská ozdravovna  Pec, Karukulka - oprava asfaltové plochy  </t>
  </si>
  <si>
    <t>Dětská ozdravovna Sv. Petr - rekonstrukce střechy Mařenka 215  (škola)</t>
  </si>
  <si>
    <t>Dětská ozdravovna Bedřichov - hlavní budova oprava schodů 4.NP</t>
  </si>
  <si>
    <t>Dětské centrum  Dvůr Králové n.L. výměna kotlů</t>
  </si>
  <si>
    <t>Dětská ozdravovna Bedřichov   - oprava 1.PP,1. NP soc.zařízení a 3. NP Idyla</t>
  </si>
  <si>
    <t>Dětská ozdravovna Bedřichov   -rekonstrunce 4. NP Idyla</t>
  </si>
  <si>
    <t xml:space="preserve">Dětská ozdravovna Sv. Petr - oprava podlahy jídelny a zástěny </t>
  </si>
  <si>
    <t>ČOV - revitalizace vč. studie a PD</t>
  </si>
  <si>
    <t>ZD/14/426</t>
  </si>
  <si>
    <t>Novostavba PAVILON "A" (Stavební úpravy č.p. 511 pro laboratoře a onkologii ON Jičín a.s.) Výstavba klinických laboratoří a onkologie</t>
  </si>
  <si>
    <t>finanční příslib ZK/15/1080/2018</t>
  </si>
  <si>
    <t>ZD/18/431</t>
  </si>
  <si>
    <t>školství ( 14 )</t>
  </si>
  <si>
    <t>Gymnázium B.Němcové, Hradec Králové, Pospíšilova tř. 324</t>
  </si>
  <si>
    <t>SM/19/301</t>
  </si>
  <si>
    <t>Rekonstrukce elektroinstalace v Tv a šatnách</t>
  </si>
  <si>
    <t>SM/19/302</t>
  </si>
  <si>
    <t>Oprava svislých odpadů v budově Šimkova</t>
  </si>
  <si>
    <t>SM/18/302</t>
  </si>
  <si>
    <t xml:space="preserve">Oprava fasády </t>
  </si>
  <si>
    <t>Gymnázium J. K. Tyla, Hradec Králové, Tylovo nábř. 682</t>
  </si>
  <si>
    <t>SM/19/303</t>
  </si>
  <si>
    <t xml:space="preserve">Klimatizace  </t>
  </si>
  <si>
    <t>SM/19/304</t>
  </si>
  <si>
    <t>Rekonstrukce vily vč. parkové úpravy</t>
  </si>
  <si>
    <t>Střední odborná škola veterinární, Hradec  Králové - Kukleny, Pražská 68</t>
  </si>
  <si>
    <t>SM/18/343</t>
  </si>
  <si>
    <t xml:space="preserve">Stavební úpravy vstupu čp. 72 (vila) </t>
  </si>
  <si>
    <t>SM/18/352</t>
  </si>
  <si>
    <t xml:space="preserve">Kanalizace laboratoří - přeložka </t>
  </si>
  <si>
    <t>SM/19/305</t>
  </si>
  <si>
    <t>Statiské zajižení trhlin v laboratoří</t>
  </si>
  <si>
    <t>Střední průmyslová škola, Střední odborná škola a střední odborné učiliště, Hradec Králové, Hradební 1029</t>
  </si>
  <si>
    <t>SM/19/306</t>
  </si>
  <si>
    <t>Výměna oken - budova Hradecká (SPŠ Gočár)</t>
  </si>
  <si>
    <t>Střední odborná škola a Střední odborné učiliště,  Hradec Králové, Vocelova 1338</t>
  </si>
  <si>
    <t>SM/19/307</t>
  </si>
  <si>
    <t xml:space="preserve">Výtah </t>
  </si>
  <si>
    <t>SM/17/332</t>
  </si>
  <si>
    <t>Rekonstrukce elektroinstalace vč. výměny osv. těles (dokončení)</t>
  </si>
  <si>
    <t>Vyšší odborná škola zdravotnická a Střední zdravotnická škola, Hr. Králové, Komenského 234</t>
  </si>
  <si>
    <t>SM/19/308</t>
  </si>
  <si>
    <t>Půdní vestavba - učebny pro dělenou výuku - PD</t>
  </si>
  <si>
    <t>SM/17/346</t>
  </si>
  <si>
    <t>Klimatizace Tv a aula</t>
  </si>
  <si>
    <t>Střední uměleckoprůmyslová škola hudebních nástrojů a nábytku, Hradec Králové, 17. listopadu 1202</t>
  </si>
  <si>
    <t>SM/18/355</t>
  </si>
  <si>
    <t>Vybudování výměníkové stanice-dodávka tepla  (Brněnská)</t>
  </si>
  <si>
    <t>SM/19/309</t>
  </si>
  <si>
    <t>Výměna oken  odlouč. pracoviště Petrof</t>
  </si>
  <si>
    <t>Mateřská škola, Speciální základní škola a Praktická škola, Hradec Králové, Hradecká 1231</t>
  </si>
  <si>
    <t>SM/19/310</t>
  </si>
  <si>
    <t>MŠ Slunečnice -domeček</t>
  </si>
  <si>
    <t>SM/19/311</t>
  </si>
  <si>
    <t>Výměna oken - MŠ Slunečnice</t>
  </si>
  <si>
    <t>SM/18/304</t>
  </si>
  <si>
    <t>Oprava střešních oken, střechy, strojovny -  Hradecká</t>
  </si>
  <si>
    <t>Vyšší odborná škola, Střední škola, Základní škola a Mateřská škola, Hradec Králové, Štefanikova 549</t>
  </si>
  <si>
    <t>SM/18/306</t>
  </si>
  <si>
    <t>Opravy podlah - reklamace</t>
  </si>
  <si>
    <t>Domov mládeže, internát a školní jídelna, Hradec Králové, Vocelova 1469/5</t>
  </si>
  <si>
    <t>SM/17/329</t>
  </si>
  <si>
    <t>Rekonstrukce elektroinstalace - DM Masaryka</t>
  </si>
  <si>
    <t>Gymnázium, Broumov, Hradební 218</t>
  </si>
  <si>
    <t>SM/19/312</t>
  </si>
  <si>
    <t>Výměna a oprava oken</t>
  </si>
  <si>
    <t>Jiráskovo gymnázium, Náchod, Řezníčkova 451</t>
  </si>
  <si>
    <t>SM/19/313</t>
  </si>
  <si>
    <t xml:space="preserve">Oprava podlah </t>
  </si>
  <si>
    <r>
      <t xml:space="preserve">Střední průmyslová škola, Odborná škola a Základní kola, Nové Město nad Metují, </t>
    </r>
    <r>
      <rPr>
        <b/>
        <i/>
        <u/>
        <sz val="12"/>
        <rFont val="Arial"/>
        <family val="2"/>
        <charset val="238"/>
      </rPr>
      <t>Husovo nám. 1218</t>
    </r>
  </si>
  <si>
    <t>SM/16/359</t>
  </si>
  <si>
    <t>Výdejna stravy - (Králíček), stavební úpravy (kanalizace) etapa 1 - přečerpávání</t>
  </si>
  <si>
    <t>Dětský domov, mateřská škola a školní jídelna, Broumov, třída Masarykova 246</t>
  </si>
  <si>
    <t>SM/16/302</t>
  </si>
  <si>
    <t>Rekonstrukce kotelny vč. PD</t>
  </si>
  <si>
    <t>Gymnázium Františka Martina Pelcla, Rychnov nad Kněžnou, Hrdinů odboje 36</t>
  </si>
  <si>
    <t>SM/19/314</t>
  </si>
  <si>
    <t>Oprava sportovní haly Romana Šebrleho - palubovka</t>
  </si>
  <si>
    <t>SM/18/311</t>
  </si>
  <si>
    <t>Stavební úpravy dílen Havlíčkova (dokončení)</t>
  </si>
  <si>
    <t>Lepařovo gymnázium, Jičín, Jiráskova 30</t>
  </si>
  <si>
    <t>SM/18/358</t>
  </si>
  <si>
    <t xml:space="preserve">Vybudování výtahu a únikového schodiště </t>
  </si>
  <si>
    <t>Gymnázium a Střední odborná škola pedagogická, Nová Paka, Kumburská 740</t>
  </si>
  <si>
    <t>SM/15/303</t>
  </si>
  <si>
    <t>Rekonstrukce školní kuchyně (zateplení) - dokončení</t>
  </si>
  <si>
    <t>Komíny vč. PD</t>
  </si>
  <si>
    <t>Vyšší odborná škola a Střední průmyslová škola, Jičín, Pod Koželuhy 100</t>
  </si>
  <si>
    <t>SM/19/315</t>
  </si>
  <si>
    <t>Výměna kotlů</t>
  </si>
  <si>
    <t>SM/19/316</t>
  </si>
  <si>
    <t>Oprava socilního zařízení u Tv - elektro - Pod Koželuhy</t>
  </si>
  <si>
    <t>Střední průmyslová škola kamenická a sochařská, Hořice, Husova 675</t>
  </si>
  <si>
    <t>SM/18/360</t>
  </si>
  <si>
    <t xml:space="preserve">Změna topného média - hlavní budova </t>
  </si>
  <si>
    <t>Střední škola zahradnická, Kopidlno, náměstí Hilmarovo 1</t>
  </si>
  <si>
    <t>SM/17/318</t>
  </si>
  <si>
    <t>Výměna podlahových krytin DM</t>
  </si>
  <si>
    <t>SM/19/317</t>
  </si>
  <si>
    <t>Výměna oken DM</t>
  </si>
  <si>
    <t>Střední škola řemesel a základní škola, Hořice, Havlíčkova 54</t>
  </si>
  <si>
    <t>SM/18/325</t>
  </si>
  <si>
    <t>Rekonstrukce soc. zařízení - DM (centrální umývárna)</t>
  </si>
  <si>
    <t>Gymnázium, Trutnov, Jiráskovo nám. 325</t>
  </si>
  <si>
    <t>SM/16/304</t>
  </si>
  <si>
    <t>Výměna oken a vstupních dveří</t>
  </si>
  <si>
    <t>Krkonošské gymnázium a Střední odborná škola, Vrchlabí, Komenského 586</t>
  </si>
  <si>
    <t>SM/19/318</t>
  </si>
  <si>
    <t>Výměna, oprava oken Hostinné</t>
  </si>
  <si>
    <t>SM/18/312</t>
  </si>
  <si>
    <t>Výměna oken Bulharská - dokončení</t>
  </si>
  <si>
    <t>Česká lesnická akademie Trutnov - střední škola a vyšší odborná škola, Trutnov, Lesnícká 9</t>
  </si>
  <si>
    <t>SM/19/319</t>
  </si>
  <si>
    <t>Rekonstrukce lesní cesty  "Nad bělidlem" (spolufinancování SZIF)</t>
  </si>
  <si>
    <t>Střední škola informatiky a služeb, Dvůr Králové nad Labem, E. Krásnohorské 2069</t>
  </si>
  <si>
    <t>SM/18/368</t>
  </si>
  <si>
    <t>Rekonstrukce topení SPŠ - dle topných větví</t>
  </si>
  <si>
    <t>Střední průmyslová škola, Trutnov, Školní 101</t>
  </si>
  <si>
    <t>SM/19/320</t>
  </si>
  <si>
    <t>Strojírenská laboratoř, Mladé Buky</t>
  </si>
  <si>
    <t>Střední škola a Základní škola Sluneční, Hostinné, Mládežnická 329</t>
  </si>
  <si>
    <t>SM/18/345</t>
  </si>
  <si>
    <t>Zpevněné plochy a sadové úpravy</t>
  </si>
  <si>
    <t>SM/16/322</t>
  </si>
  <si>
    <t>Rekonstrukce mostku - rozvody</t>
  </si>
  <si>
    <t>Speciální základní škola Augustina Bartoše, Úpice, Nábřeží pplk.A. Bunzla 660</t>
  </si>
  <si>
    <t>SM/19/321</t>
  </si>
  <si>
    <t>Výměna podlahových krytin ve třídách</t>
  </si>
  <si>
    <t>SM/18/315</t>
  </si>
  <si>
    <t xml:space="preserve">Sanace zdiva </t>
  </si>
  <si>
    <t>Střední škola řemeslná, Jaroměř, Studničkova 260</t>
  </si>
  <si>
    <t>SM/19/322</t>
  </si>
  <si>
    <t>Výměna oken - hlavní budova</t>
  </si>
  <si>
    <t>SM/18/364</t>
  </si>
  <si>
    <t xml:space="preserve">Stroje (zakružovačka, olepovačka, formátovací pila) </t>
  </si>
  <si>
    <t>Vyšší odborná škola a Střední průmyslová škola, Rychnov nad Kněžnou, U Stadionu 1166</t>
  </si>
  <si>
    <t>SM/16/310</t>
  </si>
  <si>
    <t>Rekonstrukce hl. topných rozvodů č.p. 1166</t>
  </si>
  <si>
    <t>SM/19/323</t>
  </si>
  <si>
    <t>Výměna oken Javornická 1501 vč. balkonů</t>
  </si>
  <si>
    <t>Pedagogicko-psychologická poradna a Speciálně pedagogické centrum Královéhradeckého kraje, Hradec Králové, Na Okrouhlíku 1371/30</t>
  </si>
  <si>
    <t>SM/17/338</t>
  </si>
  <si>
    <t>Izolace-spodní voda PPP Smiřických Náchod</t>
  </si>
  <si>
    <t>Střední škola strojírenská a elektrotechnická, Nová Paka, Kumburská 846</t>
  </si>
  <si>
    <t>SM/19/324</t>
  </si>
  <si>
    <t>Sanace sklep</t>
  </si>
  <si>
    <t>SM/17/367</t>
  </si>
  <si>
    <t>Stavební úpravy ul. Horská 258, Vrchlabí (střecha)</t>
  </si>
  <si>
    <t>Střední škola průmyslová, textilní a polygrafická, Hronov, Hostovského 910</t>
  </si>
  <si>
    <t>SM/16/330</t>
  </si>
  <si>
    <t>Decentralizace topení Velké Poříčí</t>
  </si>
  <si>
    <t>SM/18/319</t>
  </si>
  <si>
    <r>
      <t xml:space="preserve">Střední průmyslová škola stavební a Obchodní akademie, Náchod, </t>
    </r>
    <r>
      <rPr>
        <b/>
        <i/>
        <u/>
        <sz val="12"/>
        <rFont val="Arial"/>
        <family val="2"/>
        <charset val="238"/>
      </rPr>
      <t>Pražská 931</t>
    </r>
  </si>
  <si>
    <t>SM/18/309</t>
  </si>
  <si>
    <t>Reko elektroinstalace a rozvodů ZTI</t>
  </si>
  <si>
    <t xml:space="preserve">rezerva </t>
  </si>
  <si>
    <t xml:space="preserve">kapitálové výdaje - pořízení DHM - budovy, haly a stavby </t>
  </si>
  <si>
    <t>běžné výdaje - opravy a udržování</t>
  </si>
  <si>
    <t>MK/19/901</t>
  </si>
  <si>
    <t>MK/19/902</t>
  </si>
  <si>
    <t>MK/19/903</t>
  </si>
  <si>
    <t>MK/19/904</t>
  </si>
  <si>
    <t>PD - SM/15/346</t>
  </si>
  <si>
    <t>finanční příslib ZK/8/584/2017</t>
  </si>
  <si>
    <t>finanční příslib ZK/6/310/2017</t>
  </si>
  <si>
    <t>SV/19/601</t>
  </si>
  <si>
    <t>SV/19/602</t>
  </si>
  <si>
    <t>SV/19/603</t>
  </si>
  <si>
    <t>SV/19/604</t>
  </si>
  <si>
    <t>SV/19/605</t>
  </si>
  <si>
    <t>SV/19/606</t>
  </si>
  <si>
    <t>SV/19/607</t>
  </si>
  <si>
    <t>SV/19/608</t>
  </si>
  <si>
    <t>SV/19/609</t>
  </si>
  <si>
    <t>SV/19/610</t>
  </si>
  <si>
    <t>SV/19/611</t>
  </si>
  <si>
    <t>SV/19/612</t>
  </si>
  <si>
    <t>SV/19/613</t>
  </si>
  <si>
    <t>SV/19/614</t>
  </si>
  <si>
    <t>SV/19/615</t>
  </si>
  <si>
    <t>SV/19/616</t>
  </si>
  <si>
    <t>SV/19/617</t>
  </si>
  <si>
    <t>SV/19/618</t>
  </si>
  <si>
    <t>SV/19/619</t>
  </si>
  <si>
    <t>SV/19/620</t>
  </si>
  <si>
    <t>SV/19/621</t>
  </si>
  <si>
    <t>SV/19/622</t>
  </si>
  <si>
    <t>SV/19/623</t>
  </si>
  <si>
    <t>SV/19/624</t>
  </si>
  <si>
    <t>SV/19/625</t>
  </si>
  <si>
    <t>SV/19/626</t>
  </si>
  <si>
    <t>SV/19/627</t>
  </si>
  <si>
    <t>SV/19/628</t>
  </si>
  <si>
    <t>SV/19/629</t>
  </si>
  <si>
    <t>SV/19/630</t>
  </si>
  <si>
    <t>ZD/19/401</t>
  </si>
  <si>
    <t>ZD/19/402</t>
  </si>
  <si>
    <t>ZD/19/403</t>
  </si>
  <si>
    <t>ZD/19/404</t>
  </si>
  <si>
    <t>ZD/19/405</t>
  </si>
  <si>
    <t>ZD/19/406</t>
  </si>
  <si>
    <t>ZD/19/407</t>
  </si>
  <si>
    <t>ZD/19/408</t>
  </si>
  <si>
    <t>ZD/19/409</t>
  </si>
  <si>
    <t>ZD/19/410</t>
  </si>
  <si>
    <t>ZD/19/411</t>
  </si>
  <si>
    <t>ZD/19/412</t>
  </si>
  <si>
    <t>ZD/19/413</t>
  </si>
  <si>
    <t>ZD/19/414</t>
  </si>
  <si>
    <t>ZD/19/415</t>
  </si>
  <si>
    <t>ZD/19/416</t>
  </si>
  <si>
    <t>ZD/19/417</t>
  </si>
  <si>
    <t>ZD/19/418</t>
  </si>
  <si>
    <t>ZD/19/419</t>
  </si>
  <si>
    <t>ZD/19/420</t>
  </si>
  <si>
    <t>ZD/19/421</t>
  </si>
  <si>
    <t>ZD/19/422</t>
  </si>
  <si>
    <t>ZD/19/423</t>
  </si>
  <si>
    <t>ZD/19/424</t>
  </si>
  <si>
    <t>ZD/19/425</t>
  </si>
  <si>
    <t>ZD/19/426</t>
  </si>
  <si>
    <t>ZD/19/427</t>
  </si>
  <si>
    <t>ZD/19/428</t>
  </si>
  <si>
    <t>ZD/19/429</t>
  </si>
  <si>
    <t>ZD/19/430</t>
  </si>
  <si>
    <t>ZD/19/431</t>
  </si>
  <si>
    <t>ZD/19/432</t>
  </si>
  <si>
    <t>ZD/19/433</t>
  </si>
  <si>
    <t>ZD/19/434</t>
  </si>
  <si>
    <t>ZD/19/435</t>
  </si>
  <si>
    <t>ZD/19/436</t>
  </si>
  <si>
    <t>ZD/19/437</t>
  </si>
  <si>
    <t>ZD/19/438</t>
  </si>
  <si>
    <t>ZD/19/439</t>
  </si>
  <si>
    <t>ZD/19/440</t>
  </si>
  <si>
    <t>ZD/19/441</t>
  </si>
  <si>
    <t>Výměna firewallu</t>
  </si>
  <si>
    <t>org. 344</t>
  </si>
  <si>
    <t xml:space="preserve">Oprava střechy DM (vč.zateplení) Velké Poříčí </t>
  </si>
  <si>
    <t>SM/19/325</t>
  </si>
  <si>
    <t>Příloha č. 5</t>
  </si>
  <si>
    <t>Příloha č. 5/1</t>
  </si>
  <si>
    <t>Příloha č. 5/2</t>
  </si>
  <si>
    <t>Příloha č. 5/3</t>
  </si>
  <si>
    <t>Příloha č. 5/4</t>
  </si>
  <si>
    <t>Příloha č. 5/5</t>
  </si>
  <si>
    <t>Příloha č. 5/6</t>
  </si>
  <si>
    <t>Příloha č. 5/7</t>
  </si>
  <si>
    <t>Vyšší odborná škola zdravotnická, Střední zdravotnická škola a Obchodní akademie, Trutnov, Procházkova 303</t>
  </si>
  <si>
    <t>Střední škola zemědělská a střední odborné učiliště chladicí a klimatizační techniky, Kostelec nad Orlicí, Komenského 873</t>
  </si>
  <si>
    <t>schválený rozpočet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</si>
</sst>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00"/>
  </numFmts>
  <fonts count="6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u/>
      <sz val="14"/>
      <color indexed="57"/>
      <name val="Arial"/>
      <family val="2"/>
      <charset val="238"/>
    </font>
    <font>
      <sz val="14"/>
      <color indexed="57"/>
      <name val="Arial"/>
      <family val="2"/>
      <charset val="238"/>
    </font>
    <font>
      <b/>
      <sz val="14"/>
      <color indexed="57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2"/>
      <color theme="1"/>
      <name val="Arial"/>
      <family val="2"/>
      <charset val="238"/>
    </font>
    <font>
      <b/>
      <sz val="20"/>
      <name val="Arial"/>
      <family val="2"/>
      <charset val="238"/>
    </font>
    <font>
      <sz val="1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indexed="4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indexed="10"/>
      <name val="Arial"/>
      <family val="2"/>
      <charset val="238"/>
    </font>
    <font>
      <b/>
      <sz val="14"/>
      <color rgb="FF0070C0"/>
      <name val="Arial"/>
      <family val="2"/>
      <charset val="238"/>
    </font>
    <font>
      <b/>
      <i/>
      <sz val="14"/>
      <color indexed="4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70C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i/>
      <sz val="12"/>
      <color indexed="48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0070C0"/>
      <name val="Arial"/>
      <family val="2"/>
      <charset val="238"/>
    </font>
    <font>
      <i/>
      <sz val="14"/>
      <color indexed="4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2"/>
      <name val="Times New Roman"/>
      <family val="1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8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/>
    <xf numFmtId="43" fontId="59" fillId="0" borderId="0" applyFont="0" applyFill="0" applyBorder="0" applyAlignment="0" applyProtection="0"/>
  </cellStyleXfs>
  <cellXfs count="1284">
    <xf numFmtId="0" fontId="0" fillId="0" borderId="0" xfId="0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3" fillId="0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6" fillId="4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0" xfId="1" applyBorder="1"/>
    <xf numFmtId="0" fontId="7" fillId="0" borderId="6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/>
    <xf numFmtId="4" fontId="8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8" fillId="0" borderId="0" xfId="1" applyFont="1" applyFill="1" applyBorder="1"/>
    <xf numFmtId="4" fontId="8" fillId="0" borderId="0" xfId="1" applyNumberFormat="1" applyFont="1" applyFill="1" applyBorder="1"/>
    <xf numFmtId="0" fontId="9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/>
    <xf numFmtId="0" fontId="11" fillId="0" borderId="0" xfId="2" applyFont="1"/>
    <xf numFmtId="0" fontId="3" fillId="0" borderId="0" xfId="2" applyFont="1"/>
    <xf numFmtId="0" fontId="5" fillId="0" borderId="0" xfId="2" applyFont="1" applyBorder="1" applyAlignment="1"/>
    <xf numFmtId="0" fontId="12" fillId="0" borderId="0" xfId="2" applyFont="1"/>
    <xf numFmtId="0" fontId="5" fillId="0" borderId="0" xfId="2" applyFont="1"/>
    <xf numFmtId="0" fontId="13" fillId="0" borderId="0" xfId="2" applyFont="1" applyFill="1" applyBorder="1"/>
    <xf numFmtId="0" fontId="14" fillId="0" borderId="0" xfId="2" applyFont="1"/>
    <xf numFmtId="0" fontId="5" fillId="0" borderId="0" xfId="2" applyFont="1" applyFill="1" applyBorder="1"/>
    <xf numFmtId="0" fontId="6" fillId="0" borderId="27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164" fontId="15" fillId="0" borderId="0" xfId="0" applyNumberFormat="1" applyFont="1" applyFill="1" applyBorder="1"/>
    <xf numFmtId="0" fontId="7" fillId="0" borderId="35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7" fillId="0" borderId="36" xfId="2" applyFont="1" applyBorder="1" applyAlignment="1">
      <alignment horizontal="left"/>
    </xf>
    <xf numFmtId="0" fontId="7" fillId="0" borderId="11" xfId="2" applyFont="1" applyBorder="1" applyAlignment="1">
      <alignment horizontal="left"/>
    </xf>
    <xf numFmtId="0" fontId="7" fillId="0" borderId="30" xfId="2" applyFont="1" applyBorder="1" applyAlignment="1">
      <alignment horizontal="left"/>
    </xf>
    <xf numFmtId="0" fontId="7" fillId="0" borderId="20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6" fillId="0" borderId="0" xfId="2" applyFont="1" applyBorder="1" applyAlignment="1">
      <alignment horizontal="left"/>
    </xf>
    <xf numFmtId="164" fontId="6" fillId="0" borderId="0" xfId="3" applyNumberFormat="1" applyFont="1" applyFill="1" applyBorder="1" applyAlignment="1">
      <alignment horizontal="right" vertical="center"/>
    </xf>
    <xf numFmtId="0" fontId="9" fillId="0" borderId="0" xfId="2" applyFont="1" applyBorder="1"/>
    <xf numFmtId="14" fontId="9" fillId="0" borderId="0" xfId="2" applyNumberFormat="1" applyFont="1" applyBorder="1"/>
    <xf numFmtId="164" fontId="6" fillId="0" borderId="0" xfId="2" applyNumberFormat="1" applyFont="1" applyFill="1" applyBorder="1"/>
    <xf numFmtId="0" fontId="7" fillId="0" borderId="0" xfId="2" applyFont="1"/>
    <xf numFmtId="164" fontId="7" fillId="0" borderId="0" xfId="2" applyNumberFormat="1" applyFont="1" applyFill="1" applyBorder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 vertical="center"/>
    </xf>
    <xf numFmtId="0" fontId="18" fillId="0" borderId="1" xfId="2" applyFont="1" applyBorder="1" applyAlignment="1">
      <alignment horizontal="left"/>
    </xf>
    <xf numFmtId="0" fontId="18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6" fillId="0" borderId="0" xfId="2" applyFont="1" applyFill="1" applyBorder="1" applyAlignment="1"/>
    <xf numFmtId="0" fontId="7" fillId="0" borderId="29" xfId="2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1" fillId="0" borderId="0" xfId="1" applyAlignment="1">
      <alignment horizontal="right"/>
    </xf>
    <xf numFmtId="0" fontId="11" fillId="0" borderId="0" xfId="1" applyFont="1"/>
    <xf numFmtId="0" fontId="5" fillId="0" borderId="0" xfId="1" applyFont="1" applyBorder="1" applyAlignment="1"/>
    <xf numFmtId="0" fontId="12" fillId="0" borderId="0" xfId="1" applyFont="1"/>
    <xf numFmtId="0" fontId="5" fillId="0" borderId="0" xfId="1" applyFont="1"/>
    <xf numFmtId="0" fontId="13" fillId="0" borderId="0" xfId="1" applyFont="1" applyFill="1" applyBorder="1"/>
    <xf numFmtId="0" fontId="14" fillId="0" borderId="0" xfId="1" applyFont="1"/>
    <xf numFmtId="0" fontId="5" fillId="0" borderId="0" xfId="1" applyFont="1" applyFill="1" applyBorder="1"/>
    <xf numFmtId="0" fontId="6" fillId="0" borderId="27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164" fontId="6" fillId="0" borderId="0" xfId="1" applyNumberFormat="1" applyFont="1" applyFill="1" applyBorder="1"/>
    <xf numFmtId="0" fontId="1" fillId="0" borderId="0" xfId="1" applyFill="1"/>
    <xf numFmtId="0" fontId="6" fillId="0" borderId="0" xfId="1" applyFont="1" applyFill="1" applyBorder="1" applyAlignment="1"/>
    <xf numFmtId="0" fontId="1" fillId="0" borderId="0" xfId="1" applyFill="1" applyBorder="1"/>
    <xf numFmtId="0" fontId="7" fillId="0" borderId="0" xfId="1" applyFont="1" applyFill="1" applyBorder="1"/>
    <xf numFmtId="0" fontId="7" fillId="0" borderId="0" xfId="1" applyFont="1"/>
    <xf numFmtId="0" fontId="5" fillId="0" borderId="0" xfId="1" applyFont="1" applyFill="1" applyBorder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8" fillId="0" borderId="1" xfId="1" applyFont="1" applyFill="1" applyBorder="1" applyAlignment="1"/>
    <xf numFmtId="0" fontId="7" fillId="0" borderId="0" xfId="1" applyFont="1" applyBorder="1" applyAlignment="1">
      <alignment horizontal="center"/>
    </xf>
    <xf numFmtId="0" fontId="9" fillId="0" borderId="0" xfId="1" applyFont="1" applyFill="1" applyBorder="1"/>
    <xf numFmtId="165" fontId="1" fillId="0" borderId="0" xfId="1" applyNumberFormat="1" applyFill="1" applyBorder="1"/>
    <xf numFmtId="0" fontId="17" fillId="0" borderId="0" xfId="1" applyFont="1"/>
    <xf numFmtId="164" fontId="7" fillId="0" borderId="0" xfId="1" applyNumberFormat="1" applyFont="1" applyFill="1" applyBorder="1"/>
    <xf numFmtId="0" fontId="3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164" fontId="5" fillId="0" borderId="4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1" fillId="0" borderId="0" xfId="2" applyFont="1"/>
    <xf numFmtId="0" fontId="1" fillId="0" borderId="0" xfId="2" applyFont="1" applyBorder="1"/>
    <xf numFmtId="0" fontId="1" fillId="0" borderId="0" xfId="2" applyFont="1" applyBorder="1" applyAlignment="1"/>
    <xf numFmtId="0" fontId="1" fillId="0" borderId="0" xfId="2" applyFont="1" applyAlignment="1">
      <alignment horizontal="right"/>
    </xf>
    <xf numFmtId="0" fontId="1" fillId="0" borderId="0" xfId="2" applyFont="1" applyFill="1"/>
    <xf numFmtId="0" fontId="1" fillId="0" borderId="0" xfId="2" applyFont="1" applyFill="1" applyBorder="1"/>
    <xf numFmtId="0" fontId="1" fillId="0" borderId="0" xfId="1" applyFont="1" applyBorder="1"/>
    <xf numFmtId="0" fontId="1" fillId="0" borderId="0" xfId="1" applyFont="1"/>
    <xf numFmtId="0" fontId="6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" fillId="0" borderId="0" xfId="1" applyFont="1" applyBorder="1" applyAlignment="1"/>
    <xf numFmtId="164" fontId="1" fillId="0" borderId="9" xfId="1" applyNumberFormat="1" applyFont="1" applyFill="1" applyBorder="1" applyAlignment="1">
      <alignment wrapText="1"/>
    </xf>
    <xf numFmtId="0" fontId="1" fillId="0" borderId="8" xfId="1" applyFont="1" applyBorder="1"/>
    <xf numFmtId="0" fontId="1" fillId="0" borderId="0" xfId="1" applyFont="1" applyFill="1"/>
    <xf numFmtId="0" fontId="2" fillId="0" borderId="0" xfId="1" applyFont="1" applyFill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164" fontId="1" fillId="0" borderId="31" xfId="2" applyNumberFormat="1" applyFont="1" applyFill="1" applyBorder="1" applyAlignment="1">
      <alignment wrapText="1"/>
    </xf>
    <xf numFmtId="1" fontId="7" fillId="0" borderId="18" xfId="1" applyNumberFormat="1" applyFont="1" applyFill="1" applyBorder="1" applyAlignment="1">
      <alignment horizontal="center" vertical="center" wrapText="1"/>
    </xf>
    <xf numFmtId="0" fontId="22" fillId="0" borderId="0" xfId="1" applyFont="1"/>
    <xf numFmtId="0" fontId="7" fillId="0" borderId="42" xfId="2" applyFont="1" applyBorder="1" applyAlignment="1">
      <alignment horizontal="center"/>
    </xf>
    <xf numFmtId="0" fontId="1" fillId="0" borderId="0" xfId="1" applyAlignment="1">
      <alignment vertical="center"/>
    </xf>
    <xf numFmtId="0" fontId="6" fillId="0" borderId="2" xfId="1" applyFont="1" applyFill="1" applyBorder="1" applyAlignment="1"/>
    <xf numFmtId="0" fontId="7" fillId="0" borderId="30" xfId="1" applyFont="1" applyBorder="1"/>
    <xf numFmtId="0" fontId="7" fillId="0" borderId="20" xfId="1" applyFont="1" applyBorder="1"/>
    <xf numFmtId="0" fontId="1" fillId="0" borderId="0" xfId="1" applyFont="1" applyFill="1" applyBorder="1"/>
    <xf numFmtId="0" fontId="7" fillId="0" borderId="18" xfId="0" applyFont="1" applyFill="1" applyBorder="1" applyAlignment="1">
      <alignment vertical="center" wrapText="1"/>
    </xf>
    <xf numFmtId="0" fontId="7" fillId="0" borderId="41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/>
    </xf>
    <xf numFmtId="0" fontId="6" fillId="0" borderId="27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left"/>
    </xf>
    <xf numFmtId="164" fontId="6" fillId="0" borderId="4" xfId="1" applyNumberFormat="1" applyFont="1" applyFill="1" applyBorder="1"/>
    <xf numFmtId="164" fontId="6" fillId="0" borderId="2" xfId="1" applyNumberFormat="1" applyFont="1" applyFill="1" applyBorder="1"/>
    <xf numFmtId="0" fontId="1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8" xfId="1" applyFont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18" fillId="0" borderId="1" xfId="2" applyFont="1" applyBorder="1" applyAlignment="1">
      <alignment horizontal="left" vertical="center"/>
    </xf>
    <xf numFmtId="0" fontId="16" fillId="0" borderId="2" xfId="2" applyFont="1" applyBorder="1" applyAlignment="1">
      <alignment horizontal="left" vertical="center"/>
    </xf>
    <xf numFmtId="0" fontId="1" fillId="0" borderId="2" xfId="2" applyFont="1" applyBorder="1" applyAlignment="1">
      <alignment horizontal="left" vertical="center"/>
    </xf>
    <xf numFmtId="0" fontId="7" fillId="0" borderId="36" xfId="2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0" fontId="7" fillId="0" borderId="30" xfId="2" applyFont="1" applyBorder="1" applyAlignment="1">
      <alignment horizontal="left" vertical="center"/>
    </xf>
    <xf numFmtId="0" fontId="7" fillId="0" borderId="20" xfId="2" applyFont="1" applyBorder="1" applyAlignment="1">
      <alignment horizontal="left" vertical="center"/>
    </xf>
    <xf numFmtId="164" fontId="5" fillId="0" borderId="0" xfId="1" applyNumberFormat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6" fillId="0" borderId="0" xfId="2" applyFont="1" applyFill="1" applyBorder="1" applyAlignment="1">
      <alignment horizontal="left"/>
    </xf>
    <xf numFmtId="0" fontId="7" fillId="0" borderId="3" xfId="2" applyFont="1" applyBorder="1" applyAlignment="1">
      <alignment horizontal="left"/>
    </xf>
    <xf numFmtId="14" fontId="3" fillId="0" borderId="0" xfId="2" applyNumberFormat="1" applyFont="1" applyFill="1"/>
    <xf numFmtId="14" fontId="3" fillId="0" borderId="0" xfId="1" applyNumberFormat="1" applyFont="1" applyFill="1"/>
    <xf numFmtId="14" fontId="3" fillId="0" borderId="0" xfId="1" applyNumberFormat="1" applyFont="1" applyFill="1" applyAlignment="1">
      <alignment vertical="center"/>
    </xf>
    <xf numFmtId="0" fontId="7" fillId="0" borderId="42" xfId="2" applyFont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wrapText="1"/>
    </xf>
    <xf numFmtId="0" fontId="7" fillId="0" borderId="13" xfId="2" applyFont="1" applyBorder="1" applyAlignment="1">
      <alignment horizontal="center"/>
    </xf>
    <xf numFmtId="164" fontId="1" fillId="0" borderId="0" xfId="3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center"/>
    </xf>
    <xf numFmtId="0" fontId="15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164" fontId="7" fillId="0" borderId="0" xfId="3" applyNumberFormat="1" applyFont="1" applyFill="1" applyBorder="1" applyAlignment="1">
      <alignment horizontal="right" vertical="center"/>
    </xf>
    <xf numFmtId="14" fontId="6" fillId="0" borderId="0" xfId="2" applyNumberFormat="1" applyFont="1" applyFill="1" applyBorder="1" applyAlignment="1">
      <alignment horizontal="left"/>
    </xf>
    <xf numFmtId="0" fontId="15" fillId="0" borderId="0" xfId="2" applyFont="1" applyFill="1" applyBorder="1"/>
    <xf numFmtId="164" fontId="5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left" vertical="center" wrapText="1"/>
    </xf>
    <xf numFmtId="0" fontId="9" fillId="0" borderId="0" xfId="2" applyFont="1" applyFill="1" applyBorder="1"/>
    <xf numFmtId="14" fontId="7" fillId="0" borderId="0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3" applyFont="1" applyFill="1" applyBorder="1"/>
    <xf numFmtId="0" fontId="7" fillId="0" borderId="0" xfId="3" applyFont="1" applyFill="1" applyBorder="1" applyAlignment="1">
      <alignment horizontal="left"/>
    </xf>
    <xf numFmtId="0" fontId="15" fillId="0" borderId="0" xfId="3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164" fontId="9" fillId="0" borderId="0" xfId="0" applyNumberFormat="1" applyFont="1" applyFill="1" applyBorder="1"/>
    <xf numFmtId="0" fontId="11" fillId="0" borderId="0" xfId="2" applyFont="1" applyFill="1" applyBorder="1"/>
    <xf numFmtId="0" fontId="17" fillId="0" borderId="0" xfId="2" applyFont="1" applyFill="1" applyBorder="1" applyAlignment="1">
      <alignment horizontal="center"/>
    </xf>
    <xf numFmtId="0" fontId="15" fillId="0" borderId="0" xfId="3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horizontal="left" wrapText="1" readingOrder="1"/>
    </xf>
    <xf numFmtId="0" fontId="7" fillId="0" borderId="4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6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14" fontId="9" fillId="0" borderId="0" xfId="1" applyNumberFormat="1" applyFont="1" applyBorder="1" applyAlignment="1">
      <alignment vertical="center"/>
    </xf>
    <xf numFmtId="0" fontId="6" fillId="0" borderId="28" xfId="1" applyFont="1" applyBorder="1" applyAlignment="1">
      <alignment horizontal="center" vertical="center"/>
    </xf>
    <xf numFmtId="0" fontId="1" fillId="0" borderId="4" xfId="1" applyFont="1" applyFill="1" applyBorder="1" applyAlignment="1">
      <alignment horizontal="right" vertical="center" wrapText="1"/>
    </xf>
    <xf numFmtId="0" fontId="1" fillId="0" borderId="4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/>
    </xf>
    <xf numFmtId="0" fontId="1" fillId="0" borderId="7" xfId="1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2" fontId="6" fillId="0" borderId="28" xfId="1" applyNumberFormat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23" fillId="0" borderId="54" xfId="0" applyFont="1" applyFill="1" applyBorder="1" applyAlignment="1">
      <alignment horizontal="center"/>
    </xf>
    <xf numFmtId="0" fontId="23" fillId="0" borderId="42" xfId="0" applyFont="1" applyFill="1" applyBorder="1" applyAlignment="1">
      <alignment horizontal="center"/>
    </xf>
    <xf numFmtId="0" fontId="25" fillId="0" borderId="42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25" fillId="0" borderId="45" xfId="0" applyFont="1" applyFill="1" applyBorder="1" applyAlignment="1">
      <alignment horizontal="center"/>
    </xf>
    <xf numFmtId="0" fontId="23" fillId="0" borderId="45" xfId="0" applyFont="1" applyFill="1" applyBorder="1" applyAlignment="1">
      <alignment horizontal="center"/>
    </xf>
    <xf numFmtId="4" fontId="3" fillId="3" borderId="18" xfId="1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1" fillId="0" borderId="18" xfId="1" applyFont="1" applyBorder="1" applyAlignment="1">
      <alignment vertical="center"/>
    </xf>
    <xf numFmtId="2" fontId="1" fillId="0" borderId="0" xfId="2" applyNumberFormat="1" applyFont="1"/>
    <xf numFmtId="2" fontId="3" fillId="3" borderId="4" xfId="2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vertical="center" wrapText="1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18" xfId="1" applyNumberFormat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9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 wrapText="1"/>
    </xf>
    <xf numFmtId="0" fontId="1" fillId="0" borderId="30" xfId="1" applyFont="1" applyBorder="1" applyAlignment="1">
      <alignment horizontal="right" vertical="center" wrapText="1"/>
    </xf>
    <xf numFmtId="164" fontId="1" fillId="0" borderId="18" xfId="1" applyNumberFormat="1" applyFont="1" applyFill="1" applyBorder="1" applyAlignment="1">
      <alignment horizontal="right" vertical="center" wrapText="1"/>
    </xf>
    <xf numFmtId="164" fontId="1" fillId="0" borderId="18" xfId="1" applyNumberFormat="1" applyFont="1" applyFill="1" applyBorder="1" applyAlignment="1">
      <alignment vertical="center"/>
    </xf>
    <xf numFmtId="0" fontId="7" fillId="0" borderId="7" xfId="1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7" fillId="0" borderId="7" xfId="2" applyNumberFormat="1" applyFont="1" applyFill="1" applyBorder="1" applyAlignment="1">
      <alignment horizontal="center" vertical="center" wrapText="1"/>
    </xf>
    <xf numFmtId="0" fontId="7" fillId="0" borderId="18" xfId="2" applyNumberFormat="1" applyFont="1" applyFill="1" applyBorder="1" applyAlignment="1">
      <alignment horizontal="center" vertical="center" wrapText="1"/>
    </xf>
    <xf numFmtId="0" fontId="7" fillId="0" borderId="4" xfId="2" applyNumberFormat="1" applyFont="1" applyFill="1" applyBorder="1" applyAlignment="1">
      <alignment horizontal="center" vertical="center" wrapText="1"/>
    </xf>
    <xf numFmtId="2" fontId="3" fillId="3" borderId="2" xfId="1" applyNumberFormat="1" applyFont="1" applyFill="1" applyBorder="1" applyAlignment="1">
      <alignment horizontal="right"/>
    </xf>
    <xf numFmtId="2" fontId="3" fillId="3" borderId="4" xfId="1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vertical="center" wrapText="1"/>
    </xf>
    <xf numFmtId="2" fontId="3" fillId="0" borderId="23" xfId="1" applyNumberFormat="1" applyFont="1" applyBorder="1" applyAlignment="1"/>
    <xf numFmtId="2" fontId="6" fillId="0" borderId="0" xfId="1" applyNumberFormat="1" applyFont="1" applyBorder="1" applyAlignment="1"/>
    <xf numFmtId="2" fontId="19" fillId="0" borderId="24" xfId="1" applyNumberFormat="1" applyFont="1" applyFill="1" applyBorder="1" applyAlignment="1"/>
    <xf numFmtId="2" fontId="7" fillId="0" borderId="0" xfId="1" applyNumberFormat="1" applyFont="1" applyBorder="1" applyAlignment="1"/>
    <xf numFmtId="2" fontId="19" fillId="0" borderId="26" xfId="1" applyNumberFormat="1" applyFont="1" applyFill="1" applyBorder="1" applyAlignment="1"/>
    <xf numFmtId="2" fontId="5" fillId="0" borderId="0" xfId="1" applyNumberFormat="1" applyFont="1" applyBorder="1"/>
    <xf numFmtId="2" fontId="5" fillId="0" borderId="0" xfId="1" applyNumberFormat="1" applyFont="1"/>
    <xf numFmtId="2" fontId="6" fillId="3" borderId="28" xfId="1" applyNumberFormat="1" applyFont="1" applyFill="1" applyBorder="1" applyAlignment="1">
      <alignment horizontal="center" vertical="center" wrapText="1"/>
    </xf>
    <xf numFmtId="2" fontId="3" fillId="3" borderId="11" xfId="1" applyNumberFormat="1" applyFont="1" applyFill="1" applyBorder="1" applyAlignment="1">
      <alignment horizontal="right" vertical="center" wrapText="1"/>
    </xf>
    <xf numFmtId="2" fontId="3" fillId="0" borderId="0" xfId="1" applyNumberFormat="1" applyFont="1"/>
    <xf numFmtId="0" fontId="7" fillId="0" borderId="37" xfId="2" applyFont="1" applyBorder="1" applyAlignment="1">
      <alignment horizontal="left"/>
    </xf>
    <xf numFmtId="0" fontId="10" fillId="0" borderId="2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" fillId="0" borderId="28" xfId="2" applyNumberFormat="1" applyFont="1" applyFill="1" applyBorder="1" applyAlignment="1">
      <alignment horizontal="center" vertical="center" wrapText="1"/>
    </xf>
    <xf numFmtId="0" fontId="1" fillId="0" borderId="21" xfId="2" applyNumberFormat="1" applyFont="1" applyFill="1" applyBorder="1" applyAlignment="1">
      <alignment horizontal="center" vertical="center" wrapText="1"/>
    </xf>
    <xf numFmtId="0" fontId="15" fillId="0" borderId="28" xfId="2" applyFont="1" applyFill="1" applyBorder="1"/>
    <xf numFmtId="2" fontId="9" fillId="3" borderId="28" xfId="2" applyNumberFormat="1" applyFont="1" applyFill="1" applyBorder="1" applyAlignment="1">
      <alignment horizontal="right" vertical="center" wrapText="1"/>
    </xf>
    <xf numFmtId="0" fontId="7" fillId="0" borderId="12" xfId="2" applyNumberFormat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/>
    </xf>
    <xf numFmtId="0" fontId="1" fillId="0" borderId="7" xfId="1" applyNumberFormat="1" applyFill="1" applyBorder="1" applyAlignment="1">
      <alignment horizontal="center" vertical="center" wrapText="1"/>
    </xf>
    <xf numFmtId="0" fontId="7" fillId="0" borderId="46" xfId="2" applyFont="1" applyBorder="1" applyAlignment="1">
      <alignment horizontal="center" vertical="center"/>
    </xf>
    <xf numFmtId="0" fontId="7" fillId="0" borderId="35" xfId="2" applyFont="1" applyBorder="1" applyAlignment="1">
      <alignment horizontal="left" vertical="center"/>
    </xf>
    <xf numFmtId="0" fontId="7" fillId="2" borderId="12" xfId="0" applyFont="1" applyFill="1" applyBorder="1"/>
    <xf numFmtId="0" fontId="6" fillId="0" borderId="18" xfId="2" applyFont="1" applyBorder="1" applyAlignment="1">
      <alignment horizontal="left"/>
    </xf>
    <xf numFmtId="0" fontId="7" fillId="0" borderId="49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/>
    </xf>
    <xf numFmtId="4" fontId="7" fillId="0" borderId="7" xfId="2" applyNumberFormat="1" applyFont="1" applyBorder="1" applyAlignment="1">
      <alignment horizontal="left" vertical="center" wrapText="1"/>
    </xf>
    <xf numFmtId="4" fontId="7" fillId="0" borderId="9" xfId="2" applyNumberFormat="1" applyFont="1" applyBorder="1" applyAlignment="1">
      <alignment horizontal="left" vertical="center"/>
    </xf>
    <xf numFmtId="4" fontId="7" fillId="0" borderId="18" xfId="2" applyNumberFormat="1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2" fontId="3" fillId="3" borderId="32" xfId="1" applyNumberFormat="1" applyFont="1" applyFill="1" applyBorder="1" applyAlignment="1">
      <alignment horizontal="right" vertical="center" wrapText="1"/>
    </xf>
    <xf numFmtId="2" fontId="3" fillId="3" borderId="4" xfId="1" applyNumberFormat="1" applyFont="1" applyFill="1" applyBorder="1" applyAlignment="1">
      <alignment horizontal="right" vertical="center"/>
    </xf>
    <xf numFmtId="1" fontId="7" fillId="0" borderId="12" xfId="1" applyNumberFormat="1" applyFont="1" applyFill="1" applyBorder="1" applyAlignment="1">
      <alignment horizontal="center" vertical="center" wrapText="1"/>
    </xf>
    <xf numFmtId="0" fontId="7" fillId="0" borderId="35" xfId="1" applyFont="1" applyFill="1" applyBorder="1" applyAlignment="1">
      <alignment vertical="center"/>
    </xf>
    <xf numFmtId="0" fontId="6" fillId="0" borderId="35" xfId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6" xfId="1" applyFont="1" applyFill="1" applyBorder="1" applyAlignment="1">
      <alignment vertical="center"/>
    </xf>
    <xf numFmtId="0" fontId="7" fillId="0" borderId="41" xfId="1" applyFont="1" applyBorder="1" applyAlignment="1">
      <alignment horizontal="center" vertical="center"/>
    </xf>
    <xf numFmtId="2" fontId="7" fillId="0" borderId="7" xfId="1" applyNumberFormat="1" applyFont="1" applyFill="1" applyBorder="1" applyAlignment="1">
      <alignment horizontal="right" vertical="center"/>
    </xf>
    <xf numFmtId="2" fontId="7" fillId="0" borderId="12" xfId="1" applyNumberFormat="1" applyFont="1" applyFill="1" applyBorder="1" applyAlignment="1">
      <alignment horizontal="right" vertical="center"/>
    </xf>
    <xf numFmtId="14" fontId="7" fillId="0" borderId="42" xfId="1" applyNumberFormat="1" applyFont="1" applyBorder="1" applyAlignment="1">
      <alignment vertical="center"/>
    </xf>
    <xf numFmtId="0" fontId="7" fillId="0" borderId="42" xfId="1" applyFont="1" applyBorder="1" applyAlignment="1">
      <alignment horizontal="center" vertical="center"/>
    </xf>
    <xf numFmtId="2" fontId="7" fillId="0" borderId="9" xfId="1" applyNumberFormat="1" applyFont="1" applyFill="1" applyBorder="1" applyAlignment="1">
      <alignment horizontal="right" vertical="center"/>
    </xf>
    <xf numFmtId="2" fontId="7" fillId="0" borderId="5" xfId="1" applyNumberFormat="1" applyFont="1" applyBorder="1" applyAlignment="1">
      <alignment vertical="center"/>
    </xf>
    <xf numFmtId="0" fontId="7" fillId="0" borderId="44" xfId="1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7" fillId="0" borderId="40" xfId="1" applyFont="1" applyBorder="1" applyAlignment="1">
      <alignment vertical="center"/>
    </xf>
    <xf numFmtId="2" fontId="3" fillId="3" borderId="7" xfId="2" applyNumberFormat="1" applyFont="1" applyFill="1" applyBorder="1" applyAlignment="1">
      <alignment horizontal="right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/>
    </xf>
    <xf numFmtId="0" fontId="6" fillId="0" borderId="27" xfId="2" applyFont="1" applyBorder="1" applyAlignment="1">
      <alignment horizontal="center" vertical="center" wrapText="1"/>
    </xf>
    <xf numFmtId="0" fontId="7" fillId="0" borderId="54" xfId="2" applyFont="1" applyBorder="1" applyAlignment="1">
      <alignment horizontal="left"/>
    </xf>
    <xf numFmtId="4" fontId="7" fillId="0" borderId="0" xfId="1" applyNumberFormat="1" applyFont="1" applyFill="1" applyBorder="1" applyAlignment="1">
      <alignment vertical="center"/>
    </xf>
    <xf numFmtId="2" fontId="1" fillId="0" borderId="0" xfId="1" applyNumberFormat="1"/>
    <xf numFmtId="2" fontId="6" fillId="0" borderId="22" xfId="1" applyNumberFormat="1" applyFont="1" applyBorder="1" applyAlignment="1"/>
    <xf numFmtId="2" fontId="5" fillId="0" borderId="0" xfId="1" applyNumberFormat="1" applyFont="1" applyBorder="1" applyAlignment="1"/>
    <xf numFmtId="2" fontId="7" fillId="0" borderId="17" xfId="1" applyNumberFormat="1" applyFont="1" applyBorder="1" applyAlignment="1"/>
    <xf numFmtId="2" fontId="7" fillId="0" borderId="25" xfId="1" applyNumberFormat="1" applyFont="1" applyFill="1" applyBorder="1" applyAlignment="1"/>
    <xf numFmtId="2" fontId="5" fillId="0" borderId="0" xfId="1" applyNumberFormat="1" applyFont="1" applyFill="1" applyBorder="1"/>
    <xf numFmtId="2" fontId="10" fillId="0" borderId="4" xfId="2" applyNumberFormat="1" applyFont="1" applyFill="1" applyBorder="1" applyAlignment="1">
      <alignment horizontal="center" vertical="center" wrapText="1"/>
    </xf>
    <xf numFmtId="2" fontId="9" fillId="0" borderId="36" xfId="1" applyNumberFormat="1" applyFont="1" applyFill="1" applyBorder="1" applyAlignment="1">
      <alignment horizontal="right" vertical="center" wrapText="1"/>
    </xf>
    <xf numFmtId="2" fontId="9" fillId="0" borderId="9" xfId="1" applyNumberFormat="1" applyFont="1" applyFill="1" applyBorder="1" applyAlignment="1">
      <alignment horizontal="right" vertical="center" wrapText="1"/>
    </xf>
    <xf numFmtId="2" fontId="1" fillId="0" borderId="0" xfId="1" applyNumberFormat="1" applyAlignment="1">
      <alignment horizontal="right" vertical="center"/>
    </xf>
    <xf numFmtId="2" fontId="6" fillId="0" borderId="0" xfId="1" applyNumberFormat="1" applyFont="1" applyFill="1" applyBorder="1" applyAlignment="1">
      <alignment horizontal="center"/>
    </xf>
    <xf numFmtId="2" fontId="6" fillId="0" borderId="4" xfId="1" applyNumberFormat="1" applyFont="1" applyFill="1" applyBorder="1" applyAlignment="1">
      <alignment horizontal="right"/>
    </xf>
    <xf numFmtId="2" fontId="6" fillId="0" borderId="4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left"/>
    </xf>
    <xf numFmtId="2" fontId="6" fillId="0" borderId="0" xfId="1" applyNumberFormat="1" applyFont="1" applyFill="1" applyBorder="1" applyAlignment="1">
      <alignment horizontal="right" vertical="center"/>
    </xf>
    <xf numFmtId="2" fontId="15" fillId="0" borderId="0" xfId="0" applyNumberFormat="1" applyFont="1" applyFill="1" applyBorder="1"/>
    <xf numFmtId="2" fontId="10" fillId="0" borderId="4" xfId="3" applyNumberFormat="1" applyFont="1" applyFill="1" applyBorder="1" applyAlignment="1">
      <alignment horizontal="left"/>
    </xf>
    <xf numFmtId="2" fontId="10" fillId="0" borderId="0" xfId="1" applyNumberFormat="1" applyFont="1" applyFill="1" applyBorder="1" applyAlignment="1">
      <alignment horizontal="left"/>
    </xf>
    <xf numFmtId="2" fontId="7" fillId="0" borderId="9" xfId="3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/>
    <xf numFmtId="2" fontId="7" fillId="0" borderId="5" xfId="3" applyNumberFormat="1" applyFont="1" applyFill="1" applyBorder="1" applyAlignment="1">
      <alignment horizontal="right" vertical="center"/>
    </xf>
    <xf numFmtId="2" fontId="6" fillId="0" borderId="4" xfId="3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/>
    <xf numFmtId="2" fontId="6" fillId="0" borderId="22" xfId="2" applyNumberFormat="1" applyFont="1" applyBorder="1" applyAlignment="1"/>
    <xf numFmtId="2" fontId="3" fillId="0" borderId="23" xfId="2" applyNumberFormat="1" applyFont="1" applyBorder="1" applyAlignment="1"/>
    <xf numFmtId="2" fontId="6" fillId="0" borderId="0" xfId="2" applyNumberFormat="1" applyFont="1" applyBorder="1" applyAlignment="1"/>
    <xf numFmtId="2" fontId="5" fillId="0" borderId="0" xfId="2" applyNumberFormat="1" applyFont="1" applyBorder="1" applyAlignment="1"/>
    <xf numFmtId="2" fontId="9" fillId="0" borderId="17" xfId="2" applyNumberFormat="1" applyFont="1" applyBorder="1" applyAlignment="1"/>
    <xf numFmtId="2" fontId="19" fillId="0" borderId="24" xfId="2" applyNumberFormat="1" applyFont="1" applyFill="1" applyBorder="1" applyAlignment="1"/>
    <xf numFmtId="2" fontId="7" fillId="0" borderId="0" xfId="2" applyNumberFormat="1" applyFont="1" applyBorder="1" applyAlignment="1"/>
    <xf numFmtId="2" fontId="7" fillId="0" borderId="25" xfId="2" applyNumberFormat="1" applyFont="1" applyBorder="1" applyAlignment="1"/>
    <xf numFmtId="2" fontId="19" fillId="0" borderId="26" xfId="2" applyNumberFormat="1" applyFont="1" applyFill="1" applyBorder="1" applyAlignment="1"/>
    <xf numFmtId="2" fontId="5" fillId="0" borderId="0" xfId="2" applyNumberFormat="1" applyFont="1"/>
    <xf numFmtId="2" fontId="5" fillId="0" borderId="0" xfId="2" applyNumberFormat="1" applyFont="1" applyBorder="1"/>
    <xf numFmtId="2" fontId="5" fillId="0" borderId="0" xfId="2" applyNumberFormat="1" applyFont="1" applyFill="1" applyBorder="1"/>
    <xf numFmtId="2" fontId="9" fillId="0" borderId="28" xfId="2" applyNumberFormat="1" applyFont="1" applyFill="1" applyBorder="1" applyAlignment="1">
      <alignment horizontal="right" vertical="center" wrapText="1"/>
    </xf>
    <xf numFmtId="2" fontId="9" fillId="0" borderId="51" xfId="2" applyNumberFormat="1" applyFont="1" applyFill="1" applyBorder="1" applyAlignment="1">
      <alignment horizontal="right" vertical="center" wrapText="1"/>
    </xf>
    <xf numFmtId="2" fontId="6" fillId="0" borderId="7" xfId="2" applyNumberFormat="1" applyFont="1" applyFill="1" applyBorder="1" applyAlignment="1">
      <alignment horizontal="center" vertical="center" wrapText="1"/>
    </xf>
    <xf numFmtId="2" fontId="9" fillId="0" borderId="41" xfId="2" applyNumberFormat="1" applyFont="1" applyFill="1" applyBorder="1" applyAlignment="1">
      <alignment horizontal="right" vertical="center" wrapText="1"/>
    </xf>
    <xf numFmtId="2" fontId="1" fillId="0" borderId="0" xfId="2" applyNumberFormat="1" applyFont="1" applyAlignment="1">
      <alignment horizontal="right" vertical="center"/>
    </xf>
    <xf numFmtId="2" fontId="6" fillId="0" borderId="0" xfId="2" applyNumberFormat="1" applyFont="1" applyFill="1" applyBorder="1" applyAlignment="1">
      <alignment horizontal="center"/>
    </xf>
    <xf numFmtId="2" fontId="6" fillId="0" borderId="4" xfId="2" applyNumberFormat="1" applyFont="1" applyFill="1" applyBorder="1" applyAlignment="1">
      <alignment horizontal="right"/>
    </xf>
    <xf numFmtId="2" fontId="6" fillId="0" borderId="4" xfId="2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horizontal="right" vertical="center"/>
    </xf>
    <xf numFmtId="2" fontId="10" fillId="0" borderId="0" xfId="2" applyNumberFormat="1" applyFont="1" applyFill="1" applyBorder="1" applyAlignment="1">
      <alignment horizontal="left"/>
    </xf>
    <xf numFmtId="2" fontId="7" fillId="0" borderId="7" xfId="3" applyNumberFormat="1" applyFont="1" applyFill="1" applyBorder="1" applyAlignment="1">
      <alignment horizontal="right" vertical="center"/>
    </xf>
    <xf numFmtId="2" fontId="6" fillId="0" borderId="18" xfId="3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 applyAlignment="1">
      <alignment vertical="top"/>
    </xf>
    <xf numFmtId="2" fontId="6" fillId="0" borderId="0" xfId="2" applyNumberFormat="1" applyFont="1" applyFill="1" applyBorder="1" applyAlignment="1"/>
    <xf numFmtId="2" fontId="6" fillId="0" borderId="0" xfId="2" applyNumberFormat="1" applyFont="1" applyFill="1" applyBorder="1"/>
    <xf numFmtId="2" fontId="7" fillId="0" borderId="17" xfId="2" applyNumberFormat="1" applyFont="1" applyBorder="1" applyAlignment="1"/>
    <xf numFmtId="2" fontId="7" fillId="0" borderId="25" xfId="2" applyNumberFormat="1" applyFont="1" applyFill="1" applyBorder="1" applyAlignment="1"/>
    <xf numFmtId="2" fontId="3" fillId="3" borderId="18" xfId="2" applyNumberFormat="1" applyFont="1" applyFill="1" applyBorder="1" applyAlignment="1">
      <alignment horizontal="right" vertical="center" wrapText="1"/>
    </xf>
    <xf numFmtId="2" fontId="3" fillId="3" borderId="28" xfId="2" applyNumberFormat="1" applyFont="1" applyFill="1" applyBorder="1" applyAlignment="1">
      <alignment horizontal="right" vertical="center" wrapText="1"/>
    </xf>
    <xf numFmtId="2" fontId="7" fillId="0" borderId="12" xfId="3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2" xfId="2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2" fontId="6" fillId="0" borderId="22" xfId="1" applyNumberFormat="1" applyFont="1" applyBorder="1" applyAlignment="1">
      <alignment vertical="center"/>
    </xf>
    <xf numFmtId="2" fontId="6" fillId="0" borderId="0" xfId="1" applyNumberFormat="1" applyFont="1" applyBorder="1" applyAlignment="1">
      <alignment vertical="center"/>
    </xf>
    <xf numFmtId="2" fontId="9" fillId="0" borderId="17" xfId="1" applyNumberFormat="1" applyFont="1" applyBorder="1" applyAlignment="1">
      <alignment vertical="center"/>
    </xf>
    <xf numFmtId="2" fontId="7" fillId="0" borderId="0" xfId="1" applyNumberFormat="1" applyFont="1" applyBorder="1" applyAlignment="1">
      <alignment vertical="center"/>
    </xf>
    <xf numFmtId="2" fontId="7" fillId="0" borderId="25" xfId="1" applyNumberFormat="1" applyFont="1" applyFill="1" applyBorder="1" applyAlignment="1">
      <alignment vertical="center"/>
    </xf>
    <xf numFmtId="2" fontId="9" fillId="0" borderId="0" xfId="1" applyNumberFormat="1" applyFont="1" applyBorder="1" applyAlignment="1">
      <alignment vertical="center"/>
    </xf>
    <xf numFmtId="2" fontId="5" fillId="0" borderId="0" xfId="1" applyNumberFormat="1" applyFont="1" applyFill="1" applyBorder="1" applyAlignment="1">
      <alignment horizontal="center" vertical="center"/>
    </xf>
    <xf numFmtId="2" fontId="3" fillId="3" borderId="12" xfId="1" applyNumberFormat="1" applyFont="1" applyFill="1" applyBorder="1" applyAlignment="1">
      <alignment vertical="center" wrapText="1"/>
    </xf>
    <xf numFmtId="2" fontId="3" fillId="3" borderId="35" xfId="1" applyNumberFormat="1" applyFont="1" applyFill="1" applyBorder="1" applyAlignment="1">
      <alignment vertical="center" wrapText="1"/>
    </xf>
    <xf numFmtId="2" fontId="3" fillId="3" borderId="9" xfId="1" applyNumberFormat="1" applyFont="1" applyFill="1" applyBorder="1" applyAlignment="1">
      <alignment horizontal="right" vertical="center" wrapText="1"/>
    </xf>
    <xf numFmtId="2" fontId="3" fillId="3" borderId="18" xfId="1" applyNumberFormat="1" applyFont="1" applyFill="1" applyBorder="1" applyAlignment="1">
      <alignment horizontal="right" vertical="center" wrapText="1"/>
    </xf>
    <xf numFmtId="2" fontId="3" fillId="3" borderId="30" xfId="1" applyNumberFormat="1" applyFont="1" applyFill="1" applyBorder="1" applyAlignment="1">
      <alignment horizontal="right" vertical="center" wrapText="1"/>
    </xf>
    <xf numFmtId="2" fontId="3" fillId="3" borderId="7" xfId="1" applyNumberFormat="1" applyFont="1" applyFill="1" applyBorder="1" applyAlignment="1">
      <alignment horizontal="right" vertical="center" wrapText="1"/>
    </xf>
    <xf numFmtId="2" fontId="3" fillId="3" borderId="29" xfId="1" applyNumberFormat="1" applyFont="1" applyFill="1" applyBorder="1" applyAlignment="1">
      <alignment horizontal="right" vertical="center" wrapText="1"/>
    </xf>
    <xf numFmtId="2" fontId="3" fillId="3" borderId="5" xfId="1" applyNumberFormat="1" applyFont="1" applyFill="1" applyBorder="1" applyAlignment="1">
      <alignment horizontal="right" vertical="center" wrapText="1"/>
    </xf>
    <xf numFmtId="2" fontId="3" fillId="3" borderId="8" xfId="1" applyNumberFormat="1" applyFont="1" applyFill="1" applyBorder="1" applyAlignment="1">
      <alignment horizontal="right" vertical="center" wrapText="1"/>
    </xf>
    <xf numFmtId="2" fontId="3" fillId="3" borderId="18" xfId="1" applyNumberFormat="1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right" vertical="center" wrapText="1"/>
    </xf>
    <xf numFmtId="2" fontId="3" fillId="3" borderId="4" xfId="1" applyNumberFormat="1" applyFont="1" applyFill="1" applyBorder="1" applyAlignment="1">
      <alignment vertical="center" wrapText="1"/>
    </xf>
    <xf numFmtId="2" fontId="1" fillId="0" borderId="0" xfId="1" applyNumberFormat="1" applyAlignment="1">
      <alignment vertical="center"/>
    </xf>
    <xf numFmtId="2" fontId="5" fillId="0" borderId="4" xfId="1" applyNumberFormat="1" applyFont="1" applyFill="1" applyBorder="1" applyAlignment="1">
      <alignment horizontal="right" vertical="center"/>
    </xf>
    <xf numFmtId="2" fontId="5" fillId="0" borderId="4" xfId="3" applyNumberFormat="1" applyFont="1" applyFill="1" applyBorder="1" applyAlignment="1">
      <alignment horizontal="left" vertical="center"/>
    </xf>
    <xf numFmtId="2" fontId="5" fillId="0" borderId="0" xfId="1" applyNumberFormat="1" applyFont="1" applyFill="1" applyBorder="1" applyAlignment="1">
      <alignment horizontal="left" vertical="center"/>
    </xf>
    <xf numFmtId="2" fontId="7" fillId="0" borderId="18" xfId="3" applyNumberFormat="1" applyFont="1" applyFill="1" applyBorder="1" applyAlignment="1">
      <alignment horizontal="right" vertical="center"/>
    </xf>
    <xf numFmtId="2" fontId="5" fillId="0" borderId="0" xfId="1" applyNumberFormat="1" applyFont="1" applyFill="1" applyBorder="1" applyAlignment="1">
      <alignment vertical="center"/>
    </xf>
    <xf numFmtId="2" fontId="3" fillId="0" borderId="23" xfId="1" applyNumberFormat="1" applyFont="1" applyBorder="1" applyAlignment="1">
      <alignment vertical="center"/>
    </xf>
    <xf numFmtId="2" fontId="19" fillId="0" borderId="24" xfId="1" applyNumberFormat="1" applyFont="1" applyFill="1" applyBorder="1" applyAlignment="1">
      <alignment vertical="center"/>
    </xf>
    <xf numFmtId="2" fontId="19" fillId="0" borderId="26" xfId="1" applyNumberFormat="1" applyFont="1" applyFill="1" applyBorder="1" applyAlignment="1">
      <alignment vertical="center"/>
    </xf>
    <xf numFmtId="2" fontId="7" fillId="0" borderId="25" xfId="1" applyNumberFormat="1" applyFont="1" applyFill="1" applyBorder="1"/>
    <xf numFmtId="2" fontId="6" fillId="3" borderId="4" xfId="1" applyNumberFormat="1" applyFont="1" applyFill="1" applyBorder="1" applyAlignment="1">
      <alignment horizontal="center" vertical="center" wrapText="1"/>
    </xf>
    <xf numFmtId="2" fontId="6" fillId="3" borderId="2" xfId="1" applyNumberFormat="1" applyFont="1" applyFill="1" applyBorder="1" applyAlignment="1">
      <alignment horizontal="center" vertical="center" wrapText="1"/>
    </xf>
    <xf numFmtId="2" fontId="7" fillId="0" borderId="33" xfId="1" applyNumberFormat="1" applyFont="1" applyFill="1" applyBorder="1" applyAlignment="1">
      <alignment horizontal="right" vertical="center"/>
    </xf>
    <xf numFmtId="2" fontId="19" fillId="0" borderId="24" xfId="1" applyNumberFormat="1" applyFont="1" applyBorder="1" applyAlignment="1"/>
    <xf numFmtId="2" fontId="6" fillId="3" borderId="12" xfId="1" applyNumberFormat="1" applyFont="1" applyFill="1" applyBorder="1" applyAlignment="1">
      <alignment horizontal="center" vertical="center" wrapText="1"/>
    </xf>
    <xf numFmtId="2" fontId="6" fillId="3" borderId="9" xfId="1" applyNumberFormat="1" applyFont="1" applyFill="1" applyBorder="1" applyAlignment="1">
      <alignment horizontal="center" vertical="center" wrapText="1"/>
    </xf>
    <xf numFmtId="2" fontId="3" fillId="3" borderId="9" xfId="1" applyNumberFormat="1" applyFont="1" applyFill="1" applyBorder="1" applyAlignment="1">
      <alignment vertical="center" wrapText="1"/>
    </xf>
    <xf numFmtId="2" fontId="10" fillId="0" borderId="4" xfId="1" applyNumberFormat="1" applyFont="1" applyFill="1" applyBorder="1" applyAlignment="1">
      <alignment horizontal="left"/>
    </xf>
    <xf numFmtId="0" fontId="7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32" fillId="0" borderId="12" xfId="2" applyFont="1" applyBorder="1" applyAlignment="1">
      <alignment horizontal="center" vertical="center" wrapText="1"/>
    </xf>
    <xf numFmtId="0" fontId="32" fillId="0" borderId="7" xfId="2" applyFont="1" applyBorder="1" applyAlignment="1">
      <alignment horizontal="center" vertical="center" wrapText="1"/>
    </xf>
    <xf numFmtId="0" fontId="32" fillId="0" borderId="12" xfId="2" applyFont="1" applyFill="1" applyBorder="1" applyAlignment="1">
      <alignment horizontal="center" vertical="center" wrapText="1"/>
    </xf>
    <xf numFmtId="0" fontId="32" fillId="0" borderId="19" xfId="2" applyFont="1" applyBorder="1" applyAlignment="1">
      <alignment horizontal="center" vertical="center" wrapText="1"/>
    </xf>
    <xf numFmtId="4" fontId="33" fillId="0" borderId="34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/>
    </xf>
    <xf numFmtId="4" fontId="31" fillId="0" borderId="12" xfId="0" applyNumberFormat="1" applyFont="1" applyFill="1" applyBorder="1" applyAlignment="1">
      <alignment horizontal="center" vertical="center"/>
    </xf>
    <xf numFmtId="4" fontId="31" fillId="0" borderId="9" xfId="0" applyNumberFormat="1" applyFont="1" applyFill="1" applyBorder="1" applyAlignment="1">
      <alignment horizontal="center" vertical="center"/>
    </xf>
    <xf numFmtId="4" fontId="31" fillId="0" borderId="33" xfId="0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165" fontId="1" fillId="0" borderId="0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1" xfId="2" applyFont="1" applyFill="1" applyBorder="1" applyAlignment="1">
      <alignment horizontal="left" vertical="center" wrapText="1"/>
    </xf>
    <xf numFmtId="0" fontId="7" fillId="0" borderId="11" xfId="2" applyFont="1" applyFill="1" applyBorder="1" applyAlignment="1">
      <alignment vertical="center"/>
    </xf>
    <xf numFmtId="0" fontId="7" fillId="0" borderId="16" xfId="2" applyFont="1" applyFill="1" applyBorder="1" applyAlignment="1">
      <alignment horizontal="left" vertical="center" wrapText="1"/>
    </xf>
    <xf numFmtId="0" fontId="6" fillId="0" borderId="42" xfId="2" applyFont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left" vertical="center" wrapText="1"/>
    </xf>
    <xf numFmtId="0" fontId="23" fillId="0" borderId="62" xfId="0" applyFont="1" applyFill="1" applyBorder="1" applyAlignment="1">
      <alignment horizontal="center"/>
    </xf>
    <xf numFmtId="0" fontId="15" fillId="0" borderId="21" xfId="2" applyFont="1" applyFill="1" applyBorder="1" applyAlignment="1">
      <alignment vertical="center"/>
    </xf>
    <xf numFmtId="0" fontId="7" fillId="0" borderId="41" xfId="1" applyNumberFormat="1" applyFont="1" applyFill="1" applyBorder="1" applyAlignment="1">
      <alignment horizontal="center" vertical="center" wrapText="1"/>
    </xf>
    <xf numFmtId="0" fontId="6" fillId="0" borderId="41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45" xfId="2" applyFont="1" applyBorder="1" applyAlignment="1">
      <alignment horizontal="center" vertical="center"/>
    </xf>
    <xf numFmtId="1" fontId="6" fillId="0" borderId="22" xfId="1" applyNumberFormat="1" applyFont="1" applyFill="1" applyBorder="1" applyAlignment="1">
      <alignment horizontal="center" vertical="center" wrapText="1"/>
    </xf>
    <xf numFmtId="0" fontId="6" fillId="0" borderId="41" xfId="1" applyNumberFormat="1" applyFont="1" applyFill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7" fillId="0" borderId="54" xfId="2" applyFont="1" applyFill="1" applyBorder="1" applyAlignment="1">
      <alignment horizontal="center" vertical="center" wrapText="1"/>
    </xf>
    <xf numFmtId="0" fontId="15" fillId="0" borderId="53" xfId="2" applyFont="1" applyFill="1" applyBorder="1" applyAlignment="1">
      <alignment vertical="center"/>
    </xf>
    <xf numFmtId="0" fontId="7" fillId="0" borderId="54" xfId="2" applyFont="1" applyBorder="1" applyAlignment="1">
      <alignment horizontal="center" vertical="center" wrapText="1"/>
    </xf>
    <xf numFmtId="0" fontId="15" fillId="0" borderId="23" xfId="1" applyFont="1" applyFill="1" applyBorder="1" applyAlignment="1">
      <alignment vertical="center"/>
    </xf>
    <xf numFmtId="0" fontId="7" fillId="0" borderId="43" xfId="1" applyFont="1" applyFill="1" applyBorder="1" applyAlignment="1">
      <alignment horizontal="left" vertical="center" wrapText="1"/>
    </xf>
    <xf numFmtId="0" fontId="7" fillId="0" borderId="63" xfId="1" applyFont="1" applyFill="1" applyBorder="1" applyAlignment="1">
      <alignment horizontal="left" vertical="center" wrapText="1"/>
    </xf>
    <xf numFmtId="0" fontId="7" fillId="0" borderId="10" xfId="3" applyFont="1" applyFill="1" applyBorder="1" applyAlignment="1">
      <alignment horizontal="left" vertical="center" wrapText="1"/>
    </xf>
    <xf numFmtId="0" fontId="31" fillId="0" borderId="7" xfId="2" applyFont="1" applyFill="1" applyBorder="1" applyAlignment="1">
      <alignment horizontal="center" vertical="center" wrapText="1"/>
    </xf>
    <xf numFmtId="0" fontId="15" fillId="0" borderId="23" xfId="3" applyFont="1" applyFill="1" applyBorder="1" applyAlignment="1">
      <alignment horizontal="left" wrapText="1"/>
    </xf>
    <xf numFmtId="0" fontId="25" fillId="0" borderId="25" xfId="0" applyFont="1" applyFill="1" applyBorder="1" applyAlignment="1">
      <alignment horizontal="center"/>
    </xf>
    <xf numFmtId="0" fontId="15" fillId="0" borderId="34" xfId="3" applyFont="1" applyFill="1" applyBorder="1" applyAlignment="1">
      <alignment horizontal="left" vertical="center" wrapText="1"/>
    </xf>
    <xf numFmtId="0" fontId="15" fillId="0" borderId="23" xfId="3" applyFont="1" applyFill="1" applyBorder="1" applyAlignment="1">
      <alignment horizontal="left" vertical="center" wrapText="1"/>
    </xf>
    <xf numFmtId="4" fontId="32" fillId="0" borderId="7" xfId="0" applyNumberFormat="1" applyFont="1" applyFill="1" applyBorder="1" applyAlignment="1">
      <alignment horizontal="center" vertical="center"/>
    </xf>
    <xf numFmtId="0" fontId="7" fillId="0" borderId="47" xfId="3" applyFont="1" applyFill="1" applyBorder="1" applyAlignment="1">
      <alignment horizontal="left" wrapText="1"/>
    </xf>
    <xf numFmtId="0" fontId="7" fillId="0" borderId="43" xfId="3" applyFont="1" applyFill="1" applyBorder="1" applyAlignment="1">
      <alignment horizontal="left" wrapText="1"/>
    </xf>
    <xf numFmtId="0" fontId="23" fillId="0" borderId="41" xfId="0" applyFont="1" applyFill="1" applyBorder="1" applyAlignment="1">
      <alignment horizontal="center"/>
    </xf>
    <xf numFmtId="0" fontId="23" fillId="0" borderId="53" xfId="0" applyFont="1" applyFill="1" applyBorder="1" applyAlignment="1">
      <alignment horizontal="left"/>
    </xf>
    <xf numFmtId="0" fontId="7" fillId="0" borderId="48" xfId="3" applyFont="1" applyFill="1" applyBorder="1" applyAlignment="1">
      <alignment horizontal="left" wrapText="1"/>
    </xf>
    <xf numFmtId="2" fontId="6" fillId="0" borderId="28" xfId="2" applyNumberFormat="1" applyFont="1" applyFill="1" applyBorder="1" applyAlignment="1">
      <alignment horizontal="center" vertical="center" wrapText="1"/>
    </xf>
    <xf numFmtId="2" fontId="6" fillId="0" borderId="7" xfId="1" applyNumberFormat="1" applyFont="1" applyFill="1" applyBorder="1" applyAlignment="1">
      <alignment horizontal="center" vertical="center" wrapText="1"/>
    </xf>
    <xf numFmtId="2" fontId="3" fillId="3" borderId="7" xfId="1" applyNumberFormat="1" applyFont="1" applyFill="1" applyBorder="1" applyAlignment="1">
      <alignment horizontal="center" vertical="center" wrapText="1"/>
    </xf>
    <xf numFmtId="2" fontId="3" fillId="3" borderId="7" xfId="2" applyNumberFormat="1" applyFont="1" applyFill="1" applyBorder="1" applyAlignment="1">
      <alignment horizontal="center" vertical="center" wrapText="1"/>
    </xf>
    <xf numFmtId="2" fontId="27" fillId="0" borderId="41" xfId="0" applyNumberFormat="1" applyFont="1" applyFill="1" applyBorder="1" applyAlignment="1">
      <alignment horizontal="right"/>
    </xf>
    <xf numFmtId="2" fontId="35" fillId="3" borderId="7" xfId="0" applyNumberFormat="1" applyFont="1" applyFill="1" applyBorder="1" applyAlignment="1">
      <alignment horizontal="right"/>
    </xf>
    <xf numFmtId="2" fontId="36" fillId="3" borderId="34" xfId="0" applyNumberFormat="1" applyFont="1" applyFill="1" applyBorder="1" applyAlignment="1">
      <alignment horizontal="right"/>
    </xf>
    <xf numFmtId="2" fontId="26" fillId="0" borderId="7" xfId="0" applyNumberFormat="1" applyFont="1" applyFill="1" applyBorder="1" applyAlignment="1">
      <alignment horizontal="right"/>
    </xf>
    <xf numFmtId="2" fontId="27" fillId="0" borderId="34" xfId="0" applyNumberFormat="1" applyFont="1" applyFill="1" applyBorder="1" applyAlignment="1">
      <alignment horizontal="right"/>
    </xf>
    <xf numFmtId="2" fontId="23" fillId="0" borderId="50" xfId="0" applyNumberFormat="1" applyFont="1" applyFill="1" applyBorder="1" applyAlignment="1">
      <alignment horizontal="right"/>
    </xf>
    <xf numFmtId="2" fontId="28" fillId="0" borderId="18" xfId="0" applyNumberFormat="1" applyFont="1" applyFill="1" applyBorder="1" applyAlignment="1">
      <alignment horizontal="right"/>
    </xf>
    <xf numFmtId="2" fontId="25" fillId="0" borderId="19" xfId="0" applyNumberFormat="1" applyFont="1" applyFill="1" applyBorder="1" applyAlignment="1">
      <alignment horizontal="right"/>
    </xf>
    <xf numFmtId="2" fontId="24" fillId="0" borderId="22" xfId="0" applyNumberFormat="1" applyFont="1" applyFill="1" applyBorder="1" applyAlignment="1">
      <alignment horizontal="right" wrapText="1"/>
    </xf>
    <xf numFmtId="2" fontId="37" fillId="3" borderId="7" xfId="0" applyNumberFormat="1" applyFont="1" applyFill="1" applyBorder="1" applyAlignment="1">
      <alignment horizontal="right" wrapText="1"/>
    </xf>
    <xf numFmtId="2" fontId="25" fillId="0" borderId="7" xfId="0" applyNumberFormat="1" applyFont="1" applyFill="1" applyBorder="1" applyAlignment="1">
      <alignment horizontal="right"/>
    </xf>
    <xf numFmtId="2" fontId="24" fillId="0" borderId="34" xfId="0" applyNumberFormat="1" applyFont="1" applyFill="1" applyBorder="1" applyAlignment="1">
      <alignment horizontal="right" wrapText="1"/>
    </xf>
    <xf numFmtId="2" fontId="25" fillId="0" borderId="60" xfId="0" applyNumberFormat="1" applyFont="1" applyFill="1" applyBorder="1" applyAlignment="1">
      <alignment horizontal="right" wrapText="1"/>
    </xf>
    <xf numFmtId="2" fontId="23" fillId="0" borderId="12" xfId="0" applyNumberFormat="1" applyFont="1" applyFill="1" applyBorder="1" applyAlignment="1">
      <alignment horizontal="right"/>
    </xf>
    <xf numFmtId="2" fontId="25" fillId="0" borderId="52" xfId="0" applyNumberFormat="1" applyFont="1" applyFill="1" applyBorder="1" applyAlignment="1">
      <alignment horizontal="right" wrapText="1"/>
    </xf>
    <xf numFmtId="2" fontId="25" fillId="0" borderId="37" xfId="0" applyNumberFormat="1" applyFont="1" applyFill="1" applyBorder="1" applyAlignment="1">
      <alignment horizontal="right"/>
    </xf>
    <xf numFmtId="2" fontId="23" fillId="0" borderId="9" xfId="0" applyNumberFormat="1" applyFont="1" applyFill="1" applyBorder="1" applyAlignment="1">
      <alignment horizontal="right"/>
    </xf>
    <xf numFmtId="2" fontId="25" fillId="0" borderId="10" xfId="0" applyNumberFormat="1" applyFont="1" applyFill="1" applyBorder="1" applyAlignment="1">
      <alignment horizontal="right" wrapText="1"/>
    </xf>
    <xf numFmtId="2" fontId="23" fillId="2" borderId="37" xfId="0" applyNumberFormat="1" applyFont="1" applyFill="1" applyBorder="1" applyAlignment="1">
      <alignment horizontal="right"/>
    </xf>
    <xf numFmtId="2" fontId="23" fillId="0" borderId="33" xfId="0" applyNumberFormat="1" applyFont="1" applyFill="1" applyBorder="1" applyAlignment="1">
      <alignment horizontal="right"/>
    </xf>
    <xf numFmtId="2" fontId="25" fillId="0" borderId="26" xfId="0" applyNumberFormat="1" applyFont="1" applyFill="1" applyBorder="1" applyAlignment="1">
      <alignment horizontal="right" wrapText="1"/>
    </xf>
    <xf numFmtId="2" fontId="6" fillId="0" borderId="4" xfId="3" applyNumberFormat="1" applyFont="1" applyFill="1" applyBorder="1" applyAlignment="1">
      <alignment horizontal="left"/>
    </xf>
    <xf numFmtId="2" fontId="3" fillId="0" borderId="22" xfId="2" applyNumberFormat="1" applyFont="1" applyBorder="1" applyAlignment="1"/>
    <xf numFmtId="0" fontId="7" fillId="0" borderId="4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6" fillId="0" borderId="64" xfId="2" applyFont="1" applyBorder="1" applyAlignment="1">
      <alignment horizontal="center" vertical="center" wrapText="1"/>
    </xf>
    <xf numFmtId="0" fontId="15" fillId="0" borderId="65" xfId="1" applyFont="1" applyFill="1" applyBorder="1" applyAlignment="1">
      <alignment vertical="center"/>
    </xf>
    <xf numFmtId="0" fontId="6" fillId="0" borderId="62" xfId="2" applyFont="1" applyBorder="1" applyAlignment="1">
      <alignment horizontal="center" vertical="center" wrapText="1"/>
    </xf>
    <xf numFmtId="0" fontId="6" fillId="0" borderId="46" xfId="2" applyFont="1" applyBorder="1" applyAlignment="1">
      <alignment horizontal="center" vertical="center"/>
    </xf>
    <xf numFmtId="0" fontId="7" fillId="0" borderId="47" xfId="1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left" vertical="center" wrapText="1"/>
    </xf>
    <xf numFmtId="2" fontId="3" fillId="3" borderId="7" xfId="1" applyNumberFormat="1" applyFont="1" applyFill="1" applyBorder="1" applyAlignment="1">
      <alignment vertical="center" wrapText="1"/>
    </xf>
    <xf numFmtId="2" fontId="7" fillId="0" borderId="18" xfId="1" applyNumberFormat="1" applyFont="1" applyFill="1" applyBorder="1" applyAlignment="1">
      <alignment horizontal="right" vertical="center" wrapText="1"/>
    </xf>
    <xf numFmtId="2" fontId="3" fillId="3" borderId="5" xfId="1" applyNumberFormat="1" applyFont="1" applyFill="1" applyBorder="1" applyAlignment="1">
      <alignment vertical="center" wrapText="1"/>
    </xf>
    <xf numFmtId="2" fontId="3" fillId="3" borderId="12" xfId="1" applyNumberFormat="1" applyFont="1" applyFill="1" applyBorder="1" applyAlignment="1">
      <alignment horizontal="right" vertical="center" wrapText="1"/>
    </xf>
    <xf numFmtId="2" fontId="3" fillId="3" borderId="33" xfId="1" applyNumberFormat="1" applyFont="1" applyFill="1" applyBorder="1" applyAlignment="1">
      <alignment vertical="center" wrapText="1"/>
    </xf>
    <xf numFmtId="2" fontId="3" fillId="3" borderId="30" xfId="1" applyNumberFormat="1" applyFont="1" applyFill="1" applyBorder="1" applyAlignment="1">
      <alignment vertical="center" wrapText="1"/>
    </xf>
    <xf numFmtId="2" fontId="3" fillId="3" borderId="57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 wrapText="1"/>
    </xf>
    <xf numFmtId="2" fontId="3" fillId="3" borderId="9" xfId="0" applyNumberFormat="1" applyFont="1" applyFill="1" applyBorder="1" applyAlignment="1">
      <alignment horizontal="right" wrapText="1"/>
    </xf>
    <xf numFmtId="2" fontId="3" fillId="3" borderId="33" xfId="0" applyNumberFormat="1" applyFont="1" applyFill="1" applyBorder="1" applyAlignment="1">
      <alignment horizontal="right" wrapText="1"/>
    </xf>
    <xf numFmtId="0" fontId="1" fillId="2" borderId="0" xfId="2" applyFont="1" applyFill="1"/>
    <xf numFmtId="0" fontId="7" fillId="0" borderId="43" xfId="2" applyFont="1" applyFill="1" applyBorder="1" applyAlignment="1">
      <alignment horizontal="left" vertical="center" wrapText="1"/>
    </xf>
    <xf numFmtId="0" fontId="6" fillId="0" borderId="45" xfId="0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left" vertical="center" wrapText="1"/>
    </xf>
    <xf numFmtId="0" fontId="6" fillId="0" borderId="46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2" fontId="23" fillId="2" borderId="42" xfId="0" applyNumberFormat="1" applyFont="1" applyFill="1" applyBorder="1" applyAlignment="1">
      <alignment horizontal="right"/>
    </xf>
    <xf numFmtId="0" fontId="23" fillId="0" borderId="67" xfId="0" applyFont="1" applyFill="1" applyBorder="1" applyAlignment="1">
      <alignment horizontal="center"/>
    </xf>
    <xf numFmtId="0" fontId="25" fillId="0" borderId="58" xfId="0" applyFont="1" applyFill="1" applyBorder="1" applyAlignment="1">
      <alignment horizontal="center"/>
    </xf>
    <xf numFmtId="0" fontId="6" fillId="0" borderId="58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4" fontId="23" fillId="2" borderId="58" xfId="0" applyNumberFormat="1" applyFont="1" applyFill="1" applyBorder="1" applyAlignment="1">
      <alignment horizontal="right"/>
    </xf>
    <xf numFmtId="2" fontId="3" fillId="3" borderId="5" xfId="0" applyNumberFormat="1" applyFont="1" applyFill="1" applyBorder="1" applyAlignment="1">
      <alignment horizontal="right" wrapText="1"/>
    </xf>
    <xf numFmtId="2" fontId="23" fillId="0" borderId="5" xfId="0" applyNumberFormat="1" applyFont="1" applyFill="1" applyBorder="1" applyAlignment="1">
      <alignment horizontal="right"/>
    </xf>
    <xf numFmtId="2" fontId="25" fillId="0" borderId="6" xfId="0" applyNumberFormat="1" applyFont="1" applyFill="1" applyBorder="1" applyAlignment="1">
      <alignment horizontal="right" wrapText="1"/>
    </xf>
    <xf numFmtId="4" fontId="31" fillId="0" borderId="5" xfId="0" applyNumberFormat="1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4" fontId="23" fillId="2" borderId="33" xfId="0" applyNumberFormat="1" applyFont="1" applyFill="1" applyBorder="1" applyAlignment="1">
      <alignment horizontal="right"/>
    </xf>
    <xf numFmtId="0" fontId="7" fillId="0" borderId="41" xfId="2" applyFont="1" applyBorder="1" applyAlignment="1">
      <alignment horizontal="center"/>
    </xf>
    <xf numFmtId="0" fontId="7" fillId="0" borderId="46" xfId="2" applyFont="1" applyBorder="1" applyAlignment="1">
      <alignment horizontal="center"/>
    </xf>
    <xf numFmtId="4" fontId="7" fillId="0" borderId="12" xfId="2" applyNumberFormat="1" applyFont="1" applyBorder="1" applyAlignment="1">
      <alignment horizontal="left"/>
    </xf>
    <xf numFmtId="4" fontId="7" fillId="0" borderId="9" xfId="2" applyNumberFormat="1" applyFont="1" applyBorder="1" applyAlignment="1">
      <alignment horizontal="left"/>
    </xf>
    <xf numFmtId="4" fontId="7" fillId="0" borderId="9" xfId="2" applyNumberFormat="1" applyFont="1" applyBorder="1" applyAlignment="1">
      <alignment horizontal="left" wrapText="1"/>
    </xf>
    <xf numFmtId="0" fontId="7" fillId="0" borderId="21" xfId="2" applyFont="1" applyBorder="1" applyAlignment="1">
      <alignment horizontal="left"/>
    </xf>
    <xf numFmtId="0" fontId="18" fillId="0" borderId="21" xfId="2" applyFont="1" applyBorder="1" applyAlignment="1">
      <alignment horizontal="left"/>
    </xf>
    <xf numFmtId="2" fontId="6" fillId="0" borderId="18" xfId="1" applyNumberFormat="1" applyFont="1" applyFill="1" applyBorder="1" applyAlignment="1">
      <alignment vertical="center"/>
    </xf>
    <xf numFmtId="4" fontId="9" fillId="0" borderId="35" xfId="2" applyNumberFormat="1" applyFont="1" applyBorder="1" applyAlignment="1">
      <alignment horizontal="left" vertical="center" wrapText="1"/>
    </xf>
    <xf numFmtId="0" fontId="7" fillId="0" borderId="36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0" fontId="2" fillId="0" borderId="0" xfId="1" applyFont="1" applyFill="1" applyAlignment="1">
      <alignment horizontal="center"/>
    </xf>
    <xf numFmtId="0" fontId="7" fillId="0" borderId="12" xfId="1" applyFont="1" applyFill="1" applyBorder="1" applyAlignment="1">
      <alignment vertical="center"/>
    </xf>
    <xf numFmtId="0" fontId="18" fillId="0" borderId="0" xfId="2" applyFont="1" applyBorder="1" applyAlignment="1">
      <alignment horizontal="left"/>
    </xf>
    <xf numFmtId="0" fontId="7" fillId="0" borderId="8" xfId="2" applyFont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2" fontId="1" fillId="0" borderId="18" xfId="1" applyNumberFormat="1" applyFont="1" applyFill="1" applyBorder="1" applyAlignment="1">
      <alignment horizontal="center" vertical="center" wrapText="1"/>
    </xf>
    <xf numFmtId="2" fontId="1" fillId="0" borderId="18" xfId="1" applyNumberFormat="1" applyFont="1" applyFill="1" applyBorder="1" applyAlignment="1">
      <alignment horizontal="right" vertical="center" wrapText="1"/>
    </xf>
    <xf numFmtId="0" fontId="1" fillId="0" borderId="18" xfId="1" applyFont="1" applyFill="1" applyBorder="1" applyAlignment="1">
      <alignment horizontal="right" vertical="center" wrapText="1"/>
    </xf>
    <xf numFmtId="0" fontId="1" fillId="0" borderId="18" xfId="1" applyFont="1" applyFill="1" applyBorder="1" applyAlignment="1">
      <alignment vertical="center"/>
    </xf>
    <xf numFmtId="2" fontId="9" fillId="0" borderId="29" xfId="1" applyNumberFormat="1" applyFont="1" applyFill="1" applyBorder="1" applyAlignment="1">
      <alignment horizontal="right" vertical="center" wrapText="1"/>
    </xf>
    <xf numFmtId="2" fontId="9" fillId="0" borderId="7" xfId="1" applyNumberFormat="1" applyFont="1" applyFill="1" applyBorder="1" applyAlignment="1">
      <alignment horizontal="right" vertical="center" wrapText="1"/>
    </xf>
    <xf numFmtId="164" fontId="1" fillId="0" borderId="7" xfId="1" applyNumberFormat="1" applyFont="1" applyFill="1" applyBorder="1" applyAlignment="1">
      <alignment wrapText="1"/>
    </xf>
    <xf numFmtId="0" fontId="6" fillId="0" borderId="4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vertical="center" wrapText="1"/>
    </xf>
    <xf numFmtId="0" fontId="7" fillId="0" borderId="28" xfId="2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2" fontId="7" fillId="0" borderId="4" xfId="2" applyNumberFormat="1" applyFont="1" applyFill="1" applyBorder="1" applyAlignment="1">
      <alignment horizontal="right" vertical="center" wrapText="1"/>
    </xf>
    <xf numFmtId="2" fontId="3" fillId="3" borderId="4" xfId="2" applyNumberFormat="1" applyFont="1" applyFill="1" applyBorder="1" applyAlignment="1">
      <alignment horizontal="right" vertical="center" wrapText="1"/>
    </xf>
    <xf numFmtId="2" fontId="9" fillId="0" borderId="55" xfId="2" applyNumberFormat="1" applyFont="1" applyFill="1" applyBorder="1" applyAlignment="1">
      <alignment horizontal="right" vertical="center" wrapText="1"/>
    </xf>
    <xf numFmtId="164" fontId="9" fillId="0" borderId="3" xfId="2" applyNumberFormat="1" applyFont="1" applyFill="1" applyBorder="1" applyAlignment="1">
      <alignment vertical="center" wrapText="1"/>
    </xf>
    <xf numFmtId="2" fontId="9" fillId="0" borderId="4" xfId="2" applyNumberFormat="1" applyFont="1" applyFill="1" applyBorder="1" applyAlignment="1">
      <alignment horizontal="right" vertical="center" wrapText="1"/>
    </xf>
    <xf numFmtId="2" fontId="3" fillId="3" borderId="69" xfId="2" applyNumberFormat="1" applyFont="1" applyFill="1" applyBorder="1" applyAlignment="1">
      <alignment horizontal="right" vertical="center" wrapText="1"/>
    </xf>
    <xf numFmtId="164" fontId="1" fillId="0" borderId="3" xfId="2" applyNumberFormat="1" applyFont="1" applyFill="1" applyBorder="1" applyAlignment="1">
      <alignment wrapText="1"/>
    </xf>
    <xf numFmtId="2" fontId="9" fillId="0" borderId="7" xfId="2" applyNumberFormat="1" applyFont="1" applyFill="1" applyBorder="1" applyAlignment="1">
      <alignment horizontal="right" vertical="center" wrapText="1"/>
    </xf>
    <xf numFmtId="164" fontId="1" fillId="0" borderId="23" xfId="2" applyNumberFormat="1" applyFont="1" applyFill="1" applyBorder="1" applyAlignment="1">
      <alignment wrapText="1"/>
    </xf>
    <xf numFmtId="0" fontId="7" fillId="0" borderId="30" xfId="2" applyFont="1" applyFill="1" applyBorder="1" applyAlignment="1">
      <alignment vertical="center" wrapText="1"/>
    </xf>
    <xf numFmtId="2" fontId="9" fillId="0" borderId="18" xfId="2" applyNumberFormat="1" applyFont="1" applyFill="1" applyBorder="1" applyAlignment="1">
      <alignment horizontal="right" vertical="center" wrapText="1"/>
    </xf>
    <xf numFmtId="2" fontId="9" fillId="0" borderId="50" xfId="2" applyNumberFormat="1" applyFont="1" applyFill="1" applyBorder="1" applyAlignment="1">
      <alignment horizontal="right" vertical="center" wrapText="1"/>
    </xf>
    <xf numFmtId="164" fontId="1" fillId="0" borderId="19" xfId="2" applyNumberFormat="1" applyFont="1" applyFill="1" applyBorder="1" applyAlignment="1">
      <alignment wrapText="1"/>
    </xf>
    <xf numFmtId="2" fontId="6" fillId="0" borderId="31" xfId="1" applyNumberFormat="1" applyFont="1" applyFill="1" applyBorder="1" applyAlignment="1">
      <alignment horizontal="center" vertical="center" wrapText="1"/>
    </xf>
    <xf numFmtId="2" fontId="9" fillId="0" borderId="59" xfId="2" applyNumberFormat="1" applyFont="1" applyFill="1" applyBorder="1" applyAlignment="1">
      <alignment horizontal="right" vertical="center" wrapText="1"/>
    </xf>
    <xf numFmtId="2" fontId="9" fillId="0" borderId="68" xfId="2" applyNumberFormat="1" applyFont="1" applyFill="1" applyBorder="1" applyAlignment="1">
      <alignment horizontal="right" vertical="center" wrapText="1"/>
    </xf>
    <xf numFmtId="2" fontId="9" fillId="0" borderId="39" xfId="2" applyNumberFormat="1" applyFont="1" applyFill="1" applyBorder="1" applyAlignment="1">
      <alignment horizontal="right" vertical="center" wrapText="1"/>
    </xf>
    <xf numFmtId="2" fontId="9" fillId="0" borderId="63" xfId="2" applyNumberFormat="1" applyFont="1" applyFill="1" applyBorder="1" applyAlignment="1">
      <alignment horizontal="right" vertical="center" wrapText="1"/>
    </xf>
    <xf numFmtId="2" fontId="10" fillId="3" borderId="31" xfId="2" applyNumberFormat="1" applyFont="1" applyFill="1" applyBorder="1" applyAlignment="1">
      <alignment horizontal="right" vertical="center" wrapText="1"/>
    </xf>
    <xf numFmtId="2" fontId="3" fillId="3" borderId="3" xfId="2" applyNumberFormat="1" applyFont="1" applyFill="1" applyBorder="1" applyAlignment="1">
      <alignment horizontal="right" vertical="center" wrapText="1"/>
    </xf>
    <xf numFmtId="2" fontId="3" fillId="3" borderId="34" xfId="2" applyNumberFormat="1" applyFont="1" applyFill="1" applyBorder="1" applyAlignment="1">
      <alignment horizontal="right" vertical="center" wrapText="1"/>
    </xf>
    <xf numFmtId="2" fontId="3" fillId="3" borderId="19" xfId="2" applyNumberFormat="1" applyFont="1" applyFill="1" applyBorder="1" applyAlignment="1">
      <alignment horizontal="right" vertical="center" wrapText="1"/>
    </xf>
    <xf numFmtId="0" fontId="7" fillId="0" borderId="20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0" borderId="2" xfId="2" applyNumberFormat="1" applyFont="1" applyFill="1" applyBorder="1" applyAlignment="1">
      <alignment horizontal="center" vertical="center" wrapText="1"/>
    </xf>
    <xf numFmtId="0" fontId="7" fillId="0" borderId="35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vertical="center" wrapText="1"/>
    </xf>
    <xf numFmtId="0" fontId="16" fillId="0" borderId="0" xfId="2" applyFont="1" applyBorder="1" applyAlignment="1">
      <alignment horizontal="left" vertical="center"/>
    </xf>
    <xf numFmtId="2" fontId="19" fillId="0" borderId="12" xfId="3" applyNumberFormat="1" applyFont="1" applyFill="1" applyBorder="1" applyAlignment="1">
      <alignment horizontal="right" vertical="center"/>
    </xf>
    <xf numFmtId="2" fontId="19" fillId="0" borderId="9" xfId="3" applyNumberFormat="1" applyFont="1" applyFill="1" applyBorder="1" applyAlignment="1">
      <alignment horizontal="right" vertical="center"/>
    </xf>
    <xf numFmtId="2" fontId="19" fillId="0" borderId="18" xfId="3" applyNumberFormat="1" applyFont="1" applyFill="1" applyBorder="1" applyAlignment="1">
      <alignment horizontal="right" vertical="center"/>
    </xf>
    <xf numFmtId="2" fontId="19" fillId="0" borderId="7" xfId="3" applyNumberFormat="1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vertical="center"/>
    </xf>
    <xf numFmtId="0" fontId="15" fillId="0" borderId="7" xfId="1" applyFont="1" applyFill="1" applyBorder="1" applyAlignment="1">
      <alignment vertical="center"/>
    </xf>
    <xf numFmtId="164" fontId="9" fillId="0" borderId="12" xfId="1" applyNumberFormat="1" applyFont="1" applyFill="1" applyBorder="1" applyAlignment="1">
      <alignment vertical="center"/>
    </xf>
    <xf numFmtId="4" fontId="3" fillId="3" borderId="12" xfId="1" applyNumberFormat="1" applyFont="1" applyFill="1" applyBorder="1" applyAlignment="1">
      <alignment vertical="center"/>
    </xf>
    <xf numFmtId="164" fontId="9" fillId="0" borderId="9" xfId="1" applyNumberFormat="1" applyFont="1" applyFill="1" applyBorder="1" applyAlignment="1">
      <alignment vertical="center"/>
    </xf>
    <xf numFmtId="4" fontId="3" fillId="3" borderId="9" xfId="1" applyNumberFormat="1" applyFont="1" applyFill="1" applyBorder="1" applyAlignment="1">
      <alignment vertical="center"/>
    </xf>
    <xf numFmtId="0" fontId="1" fillId="0" borderId="12" xfId="1" applyBorder="1"/>
    <xf numFmtId="4" fontId="3" fillId="3" borderId="12" xfId="1" applyNumberFormat="1" applyFont="1" applyFill="1" applyBorder="1" applyAlignment="1">
      <alignment vertical="center" wrapText="1"/>
    </xf>
    <xf numFmtId="0" fontId="6" fillId="5" borderId="1" xfId="2" applyNumberFormat="1" applyFont="1" applyFill="1" applyBorder="1" applyAlignment="1">
      <alignment horizontal="center" vertical="center" wrapText="1"/>
    </xf>
    <xf numFmtId="0" fontId="6" fillId="5" borderId="30" xfId="2" applyNumberFormat="1" applyFont="1" applyFill="1" applyBorder="1" applyAlignment="1">
      <alignment horizontal="center" vertical="center" wrapText="1"/>
    </xf>
    <xf numFmtId="0" fontId="1" fillId="0" borderId="18" xfId="1" applyBorder="1"/>
    <xf numFmtId="2" fontId="6" fillId="3" borderId="33" xfId="1" applyNumberFormat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2" fontId="3" fillId="3" borderId="4" xfId="2" applyNumberFormat="1" applyFont="1" applyFill="1" applyBorder="1" applyAlignment="1">
      <alignment vertical="center" wrapText="1"/>
    </xf>
    <xf numFmtId="0" fontId="7" fillId="0" borderId="18" xfId="2" applyFont="1" applyFill="1" applyBorder="1" applyAlignment="1">
      <alignment vertical="center" wrapText="1"/>
    </xf>
    <xf numFmtId="0" fontId="6" fillId="0" borderId="7" xfId="2" applyFont="1" applyFill="1" applyBorder="1" applyAlignment="1">
      <alignment vertical="center" wrapText="1"/>
    </xf>
    <xf numFmtId="0" fontId="15" fillId="0" borderId="7" xfId="2" applyFont="1" applyFill="1" applyBorder="1" applyAlignment="1">
      <alignment vertical="center" wrapText="1"/>
    </xf>
    <xf numFmtId="2" fontId="3" fillId="3" borderId="18" xfId="2" applyNumberFormat="1" applyFont="1" applyFill="1" applyBorder="1" applyAlignment="1">
      <alignment vertical="center" wrapText="1"/>
    </xf>
    <xf numFmtId="2" fontId="3" fillId="3" borderId="7" xfId="2" applyNumberFormat="1" applyFont="1" applyFill="1" applyBorder="1" applyAlignment="1">
      <alignment vertical="center" wrapText="1"/>
    </xf>
    <xf numFmtId="0" fontId="7" fillId="0" borderId="9" xfId="2" applyFont="1" applyFill="1" applyBorder="1" applyAlignment="1">
      <alignment vertical="center" wrapText="1"/>
    </xf>
    <xf numFmtId="2" fontId="3" fillId="3" borderId="9" xfId="2" applyNumberFormat="1" applyFont="1" applyFill="1" applyBorder="1" applyAlignment="1">
      <alignment vertical="center" wrapText="1"/>
    </xf>
    <xf numFmtId="0" fontId="6" fillId="0" borderId="18" xfId="2" applyFont="1" applyFill="1" applyBorder="1" applyAlignment="1">
      <alignment vertical="center" wrapText="1"/>
    </xf>
    <xf numFmtId="0" fontId="6" fillId="0" borderId="9" xfId="2" applyFont="1" applyFill="1" applyBorder="1" applyAlignment="1">
      <alignment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vertical="center" wrapText="1"/>
    </xf>
    <xf numFmtId="0" fontId="7" fillId="0" borderId="12" xfId="2" applyFont="1" applyFill="1" applyBorder="1" applyAlignment="1">
      <alignment vertical="center" wrapText="1"/>
    </xf>
    <xf numFmtId="2" fontId="3" fillId="3" borderId="12" xfId="2" applyNumberFormat="1" applyFont="1" applyFill="1" applyBorder="1" applyAlignment="1">
      <alignment vertical="center" wrapText="1"/>
    </xf>
    <xf numFmtId="164" fontId="6" fillId="0" borderId="4" xfId="1" applyNumberFormat="1" applyFont="1" applyFill="1" applyBorder="1" applyAlignment="1">
      <alignment horizontal="right"/>
    </xf>
    <xf numFmtId="0" fontId="7" fillId="0" borderId="27" xfId="2" applyFont="1" applyBorder="1" applyAlignment="1">
      <alignment horizontal="left"/>
    </xf>
    <xf numFmtId="0" fontId="7" fillId="0" borderId="51" xfId="2" applyFont="1" applyBorder="1" applyAlignment="1">
      <alignment horizontal="center"/>
    </xf>
    <xf numFmtId="164" fontId="7" fillId="0" borderId="28" xfId="1" applyNumberFormat="1" applyFont="1" applyFill="1" applyBorder="1" applyAlignment="1">
      <alignment horizontal="right"/>
    </xf>
    <xf numFmtId="164" fontId="7" fillId="0" borderId="9" xfId="1" applyNumberFormat="1" applyFont="1" applyFill="1" applyBorder="1" applyAlignment="1">
      <alignment horizontal="right"/>
    </xf>
    <xf numFmtId="0" fontId="7" fillId="0" borderId="42" xfId="2" applyFont="1" applyBorder="1" applyAlignment="1">
      <alignment horizontal="left"/>
    </xf>
    <xf numFmtId="0" fontId="7" fillId="0" borderId="25" xfId="2" applyFont="1" applyBorder="1" applyAlignment="1">
      <alignment horizontal="left"/>
    </xf>
    <xf numFmtId="0" fontId="7" fillId="0" borderId="45" xfId="2" applyFont="1" applyBorder="1" applyAlignment="1">
      <alignment horizontal="left"/>
    </xf>
    <xf numFmtId="164" fontId="7" fillId="0" borderId="33" xfId="1" applyNumberFormat="1" applyFont="1" applyFill="1" applyBorder="1" applyAlignment="1">
      <alignment horizontal="right"/>
    </xf>
    <xf numFmtId="0" fontId="18" fillId="0" borderId="20" xfId="1" applyFont="1" applyBorder="1"/>
    <xf numFmtId="164" fontId="6" fillId="0" borderId="18" xfId="1" applyNumberFormat="1" applyFont="1" applyFill="1" applyBorder="1" applyAlignment="1">
      <alignment horizontal="right"/>
    </xf>
    <xf numFmtId="0" fontId="7" fillId="0" borderId="41" xfId="1" applyFont="1" applyBorder="1" applyAlignment="1">
      <alignment vertical="center"/>
    </xf>
    <xf numFmtId="0" fontId="7" fillId="0" borderId="46" xfId="2" applyFont="1" applyBorder="1" applyAlignment="1">
      <alignment horizontal="left" vertical="center"/>
    </xf>
    <xf numFmtId="0" fontId="7" fillId="0" borderId="45" xfId="1" applyFont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vertical="center"/>
    </xf>
    <xf numFmtId="0" fontId="1" fillId="0" borderId="18" xfId="1" applyFont="1" applyBorder="1" applyAlignment="1">
      <alignment vertical="center"/>
    </xf>
    <xf numFmtId="2" fontId="1" fillId="0" borderId="5" xfId="1" applyNumberFormat="1" applyFont="1" applyFill="1" applyBorder="1" applyAlignment="1">
      <alignment horizontal="right" vertical="center" wrapText="1"/>
    </xf>
    <xf numFmtId="0" fontId="7" fillId="0" borderId="12" xfId="2" applyFont="1" applyFill="1" applyBorder="1" applyAlignment="1">
      <alignment horizontal="center" vertical="center" wrapText="1"/>
    </xf>
    <xf numFmtId="2" fontId="3" fillId="3" borderId="35" xfId="1" applyNumberFormat="1" applyFont="1" applyFill="1" applyBorder="1" applyAlignment="1">
      <alignment horizontal="right" vertical="center" wrapText="1"/>
    </xf>
    <xf numFmtId="2" fontId="1" fillId="0" borderId="12" xfId="1" applyNumberFormat="1" applyFont="1" applyFill="1" applyBorder="1" applyAlignment="1">
      <alignment horizontal="center" vertical="center" wrapText="1"/>
    </xf>
    <xf numFmtId="0" fontId="1" fillId="0" borderId="36" xfId="1" applyFont="1" applyBorder="1" applyAlignment="1">
      <alignment horizontal="right" vertical="center" wrapText="1"/>
    </xf>
    <xf numFmtId="0" fontId="1" fillId="0" borderId="9" xfId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1" fillId="0" borderId="35" xfId="1" applyFont="1" applyBorder="1" applyAlignment="1">
      <alignment horizontal="right" vertical="center"/>
    </xf>
    <xf numFmtId="164" fontId="1" fillId="0" borderId="29" xfId="1" applyNumberFormat="1" applyFont="1" applyFill="1" applyBorder="1" applyAlignment="1">
      <alignment horizontal="right" vertical="center"/>
    </xf>
    <xf numFmtId="164" fontId="1" fillId="0" borderId="7" xfId="1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2" fontId="1" fillId="0" borderId="12" xfId="1" applyNumberFormat="1" applyFont="1" applyFill="1" applyBorder="1" applyAlignment="1">
      <alignment horizontal="right" vertical="center" wrapText="1"/>
    </xf>
    <xf numFmtId="164" fontId="1" fillId="0" borderId="12" xfId="1" applyNumberFormat="1" applyFont="1" applyFill="1" applyBorder="1" applyAlignment="1">
      <alignment horizontal="right" vertical="center" wrapText="1"/>
    </xf>
    <xf numFmtId="164" fontId="1" fillId="0" borderId="12" xfId="1" applyNumberFormat="1" applyFont="1" applyFill="1" applyBorder="1" applyAlignment="1">
      <alignment vertical="center"/>
    </xf>
    <xf numFmtId="2" fontId="1" fillId="0" borderId="7" xfId="1" applyNumberFormat="1" applyFont="1" applyFill="1" applyBorder="1" applyAlignment="1">
      <alignment horizontal="right" vertical="center" wrapText="1"/>
    </xf>
    <xf numFmtId="164" fontId="1" fillId="0" borderId="7" xfId="1" applyNumberFormat="1" applyFont="1" applyFill="1" applyBorder="1" applyAlignment="1">
      <alignment horizontal="right" vertical="center" wrapText="1"/>
    </xf>
    <xf numFmtId="2" fontId="1" fillId="0" borderId="7" xfId="1" applyNumberFormat="1" applyFont="1" applyFill="1" applyBorder="1" applyAlignment="1">
      <alignment horizontal="center" vertical="center" wrapText="1"/>
    </xf>
    <xf numFmtId="2" fontId="1" fillId="0" borderId="18" xfId="1" applyNumberFormat="1" applyFont="1" applyFill="1" applyBorder="1" applyAlignment="1">
      <alignment horizontal="right" vertical="center"/>
    </xf>
    <xf numFmtId="2" fontId="1" fillId="0" borderId="7" xfId="1" applyNumberFormat="1" applyFont="1" applyFill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1" fillId="0" borderId="18" xfId="1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/>
    </xf>
    <xf numFmtId="2" fontId="1" fillId="0" borderId="9" xfId="1" applyNumberFormat="1" applyFont="1" applyFill="1" applyBorder="1" applyAlignment="1">
      <alignment horizontal="right" vertical="center"/>
    </xf>
    <xf numFmtId="164" fontId="1" fillId="0" borderId="9" xfId="1" applyNumberFormat="1" applyFont="1" applyFill="1" applyBorder="1" applyAlignment="1">
      <alignment horizontal="right" vertical="center"/>
    </xf>
    <xf numFmtId="164" fontId="1" fillId="0" borderId="9" xfId="1" applyNumberFormat="1" applyFont="1" applyFill="1" applyBorder="1" applyAlignment="1">
      <alignment vertical="center"/>
    </xf>
    <xf numFmtId="2" fontId="1" fillId="0" borderId="9" xfId="1" applyNumberFormat="1" applyFont="1" applyFill="1" applyBorder="1" applyAlignment="1">
      <alignment horizontal="right" vertical="center" wrapText="1"/>
    </xf>
    <xf numFmtId="164" fontId="1" fillId="0" borderId="9" xfId="1" applyNumberFormat="1" applyFont="1" applyFill="1" applyBorder="1" applyAlignment="1">
      <alignment horizontal="right" vertical="center" wrapText="1"/>
    </xf>
    <xf numFmtId="2" fontId="1" fillId="0" borderId="9" xfId="1" applyNumberFormat="1" applyFont="1" applyFill="1" applyBorder="1" applyAlignment="1">
      <alignment horizontal="center" vertical="center" wrapText="1"/>
    </xf>
    <xf numFmtId="2" fontId="7" fillId="0" borderId="18" xfId="2" applyNumberFormat="1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center" vertical="center"/>
    </xf>
    <xf numFmtId="0" fontId="6" fillId="0" borderId="51" xfId="2" applyFont="1" applyBorder="1" applyAlignment="1">
      <alignment horizontal="center" vertical="center"/>
    </xf>
    <xf numFmtId="2" fontId="3" fillId="3" borderId="12" xfId="2" applyNumberFormat="1" applyFont="1" applyFill="1" applyBorder="1" applyAlignment="1">
      <alignment horizontal="right" vertical="center" wrapText="1"/>
    </xf>
    <xf numFmtId="4" fontId="31" fillId="0" borderId="7" xfId="1" applyNumberFormat="1" applyFont="1" applyFill="1" applyBorder="1" applyAlignment="1">
      <alignment horizontal="center" vertical="center" wrapText="1"/>
    </xf>
    <xf numFmtId="3" fontId="1" fillId="0" borderId="0" xfId="2" applyNumberFormat="1" applyFont="1"/>
    <xf numFmtId="0" fontId="7" fillId="0" borderId="46" xfId="1" applyNumberFormat="1" applyFont="1" applyFill="1" applyBorder="1" applyAlignment="1">
      <alignment horizontal="center" vertical="center" wrapText="1"/>
    </xf>
    <xf numFmtId="0" fontId="7" fillId="0" borderId="49" xfId="2" applyFont="1" applyFill="1" applyBorder="1" applyAlignment="1">
      <alignment vertical="center"/>
    </xf>
    <xf numFmtId="4" fontId="19" fillId="0" borderId="9" xfId="2" applyNumberFormat="1" applyFont="1" applyFill="1" applyBorder="1" applyAlignment="1">
      <alignment horizontal="right" vertical="center" wrapText="1"/>
    </xf>
    <xf numFmtId="4" fontId="19" fillId="3" borderId="9" xfId="1" applyNumberFormat="1" applyFont="1" applyFill="1" applyBorder="1" applyAlignment="1">
      <alignment horizontal="right" vertical="center" wrapText="1"/>
    </xf>
    <xf numFmtId="2" fontId="3" fillId="3" borderId="9" xfId="1" applyNumberFormat="1" applyFont="1" applyFill="1" applyBorder="1" applyAlignment="1">
      <alignment horizontal="center" vertical="center" wrapText="1"/>
    </xf>
    <xf numFmtId="4" fontId="19" fillId="0" borderId="52" xfId="1" applyNumberFormat="1" applyFont="1" applyFill="1" applyBorder="1" applyAlignment="1">
      <alignment horizontal="right" vertical="center" wrapText="1"/>
    </xf>
    <xf numFmtId="4" fontId="19" fillId="0" borderId="9" xfId="1" applyNumberFormat="1" applyFont="1" applyFill="1" applyBorder="1" applyAlignment="1">
      <alignment horizontal="right" vertical="center" wrapText="1"/>
    </xf>
    <xf numFmtId="0" fontId="7" fillId="0" borderId="46" xfId="2" applyFont="1" applyFill="1" applyBorder="1" applyAlignment="1">
      <alignment horizontal="center" vertical="center"/>
    </xf>
    <xf numFmtId="4" fontId="19" fillId="3" borderId="10" xfId="1" applyNumberFormat="1" applyFont="1" applyFill="1" applyBorder="1" applyAlignment="1">
      <alignment horizontal="right" vertical="center" wrapText="1"/>
    </xf>
    <xf numFmtId="4" fontId="19" fillId="0" borderId="12" xfId="1" applyNumberFormat="1" applyFont="1" applyFill="1" applyBorder="1" applyAlignment="1">
      <alignment horizontal="right" vertical="center" wrapText="1"/>
    </xf>
    <xf numFmtId="4" fontId="19" fillId="3" borderId="10" xfId="1" applyNumberFormat="1" applyFont="1" applyFill="1" applyBorder="1" applyAlignment="1">
      <alignment vertical="center" wrapText="1"/>
    </xf>
    <xf numFmtId="4" fontId="19" fillId="3" borderId="14" xfId="1" applyNumberFormat="1" applyFont="1" applyFill="1" applyBorder="1" applyAlignment="1">
      <alignment vertical="center" wrapText="1"/>
    </xf>
    <xf numFmtId="4" fontId="19" fillId="0" borderId="12" xfId="2" applyNumberFormat="1" applyFont="1" applyFill="1" applyBorder="1" applyAlignment="1">
      <alignment vertical="center"/>
    </xf>
    <xf numFmtId="4" fontId="19" fillId="3" borderId="9" xfId="1" applyNumberFormat="1" applyFont="1" applyFill="1" applyBorder="1" applyAlignment="1">
      <alignment vertical="center" wrapText="1"/>
    </xf>
    <xf numFmtId="4" fontId="19" fillId="0" borderId="9" xfId="2" applyNumberFormat="1" applyFont="1" applyFill="1" applyBorder="1" applyAlignment="1">
      <alignment vertical="center"/>
    </xf>
    <xf numFmtId="0" fontId="7" fillId="0" borderId="44" xfId="2" applyFont="1" applyBorder="1" applyAlignment="1">
      <alignment horizontal="center" vertical="center"/>
    </xf>
    <xf numFmtId="4" fontId="19" fillId="3" borderId="15" xfId="1" applyNumberFormat="1" applyFont="1" applyFill="1" applyBorder="1" applyAlignment="1">
      <alignment vertical="center" wrapText="1"/>
    </xf>
    <xf numFmtId="4" fontId="19" fillId="0" borderId="14" xfId="2" applyNumberFormat="1" applyFont="1" applyFill="1" applyBorder="1" applyAlignment="1">
      <alignment horizontal="right" vertical="center" wrapText="1"/>
    </xf>
    <xf numFmtId="0" fontId="4" fillId="0" borderId="0" xfId="2" applyFont="1"/>
    <xf numFmtId="4" fontId="19" fillId="0" borderId="33" xfId="2" applyNumberFormat="1" applyFont="1" applyFill="1" applyBorder="1" applyAlignment="1">
      <alignment horizontal="right" vertical="center" wrapText="1"/>
    </xf>
    <xf numFmtId="2" fontId="19" fillId="3" borderId="26" xfId="1" applyNumberFormat="1" applyFont="1" applyFill="1" applyBorder="1" applyAlignment="1">
      <alignment horizontal="right" vertical="center" wrapText="1"/>
    </xf>
    <xf numFmtId="2" fontId="3" fillId="0" borderId="7" xfId="2" applyNumberFormat="1" applyFont="1" applyFill="1" applyBorder="1" applyAlignment="1">
      <alignment horizontal="center" vertical="center" wrapText="1"/>
    </xf>
    <xf numFmtId="3" fontId="38" fillId="0" borderId="0" xfId="0" applyNumberFormat="1" applyFont="1"/>
    <xf numFmtId="0" fontId="7" fillId="0" borderId="13" xfId="2" applyFont="1" applyFill="1" applyBorder="1" applyAlignment="1">
      <alignment horizontal="left" vertical="center" wrapText="1"/>
    </xf>
    <xf numFmtId="4" fontId="19" fillId="0" borderId="12" xfId="2" applyNumberFormat="1" applyFont="1" applyFill="1" applyBorder="1" applyAlignment="1">
      <alignment horizontal="right" vertical="center" wrapText="1"/>
    </xf>
    <xf numFmtId="4" fontId="19" fillId="3" borderId="12" xfId="1" applyNumberFormat="1" applyFont="1" applyFill="1" applyBorder="1" applyAlignment="1">
      <alignment horizontal="right" vertical="center" wrapText="1"/>
    </xf>
    <xf numFmtId="4" fontId="32" fillId="0" borderId="12" xfId="2" applyNumberFormat="1" applyFont="1" applyBorder="1" applyAlignment="1">
      <alignment horizontal="center" vertical="center" wrapText="1"/>
    </xf>
    <xf numFmtId="2" fontId="19" fillId="3" borderId="12" xfId="1" applyNumberFormat="1" applyFont="1" applyFill="1" applyBorder="1" applyAlignment="1">
      <alignment horizontal="right" vertical="center" wrapText="1"/>
    </xf>
    <xf numFmtId="2" fontId="3" fillId="0" borderId="4" xfId="2" applyNumberFormat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4" fontId="1" fillId="0" borderId="0" xfId="2" applyNumberFormat="1" applyFont="1"/>
    <xf numFmtId="2" fontId="19" fillId="0" borderId="18" xfId="1" applyNumberFormat="1" applyFont="1" applyFill="1" applyBorder="1" applyAlignment="1">
      <alignment horizontal="right" vertical="center" wrapText="1"/>
    </xf>
    <xf numFmtId="4" fontId="19" fillId="3" borderId="5" xfId="1" applyNumberFormat="1" applyFont="1" applyFill="1" applyBorder="1" applyAlignment="1">
      <alignment horizontal="right" vertical="center" wrapText="1"/>
    </xf>
    <xf numFmtId="4" fontId="3" fillId="3" borderId="9" xfId="1" applyNumberFormat="1" applyFont="1" applyFill="1" applyBorder="1" applyAlignment="1">
      <alignment vertical="center" wrapText="1"/>
    </xf>
    <xf numFmtId="2" fontId="19" fillId="0" borderId="12" xfId="1" applyNumberFormat="1" applyFont="1" applyFill="1" applyBorder="1" applyAlignment="1">
      <alignment horizontal="center" vertical="center" wrapText="1"/>
    </xf>
    <xf numFmtId="2" fontId="19" fillId="0" borderId="12" xfId="1" applyNumberFormat="1" applyFont="1" applyFill="1" applyBorder="1" applyAlignment="1">
      <alignment vertical="center" wrapText="1"/>
    </xf>
    <xf numFmtId="4" fontId="19" fillId="0" borderId="9" xfId="2" applyNumberFormat="1" applyFont="1" applyFill="1" applyBorder="1" applyAlignment="1">
      <alignment horizontal="center" vertical="center" wrapText="1"/>
    </xf>
    <xf numFmtId="4" fontId="19" fillId="3" borderId="14" xfId="1" applyNumberFormat="1" applyFont="1" applyFill="1" applyBorder="1" applyAlignment="1">
      <alignment horizontal="right" vertical="center" wrapText="1"/>
    </xf>
    <xf numFmtId="4" fontId="3" fillId="3" borderId="5" xfId="1" applyNumberFormat="1" applyFont="1" applyFill="1" applyBorder="1" applyAlignment="1">
      <alignment vertical="center" wrapText="1"/>
    </xf>
    <xf numFmtId="2" fontId="19" fillId="0" borderId="52" xfId="1" applyNumberFormat="1" applyFont="1" applyFill="1" applyBorder="1" applyAlignment="1">
      <alignment horizontal="center" vertical="center" wrapText="1"/>
    </xf>
    <xf numFmtId="4" fontId="19" fillId="0" borderId="5" xfId="2" applyNumberFormat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left" vertical="center" wrapText="1"/>
    </xf>
    <xf numFmtId="4" fontId="19" fillId="0" borderId="15" xfId="2" applyNumberFormat="1" applyFont="1" applyFill="1" applyBorder="1" applyAlignment="1">
      <alignment horizontal="center" vertical="center" wrapText="1"/>
    </xf>
    <xf numFmtId="4" fontId="19" fillId="3" borderId="40" xfId="1" applyNumberFormat="1" applyFont="1" applyFill="1" applyBorder="1" applyAlignment="1">
      <alignment horizontal="right" vertical="center" wrapText="1"/>
    </xf>
    <xf numFmtId="4" fontId="19" fillId="0" borderId="33" xfId="2" applyNumberFormat="1" applyFont="1" applyFill="1" applyBorder="1" applyAlignment="1">
      <alignment horizontal="center" vertical="center" wrapText="1"/>
    </xf>
    <xf numFmtId="4" fontId="19" fillId="3" borderId="33" xfId="1" applyNumberFormat="1" applyFont="1" applyFill="1" applyBorder="1" applyAlignment="1">
      <alignment horizontal="right" vertical="center" wrapText="1"/>
    </xf>
    <xf numFmtId="4" fontId="3" fillId="3" borderId="18" xfId="1" applyNumberFormat="1" applyFont="1" applyFill="1" applyBorder="1" applyAlignment="1">
      <alignment vertical="center" wrapText="1"/>
    </xf>
    <xf numFmtId="4" fontId="19" fillId="0" borderId="10" xfId="1" applyNumberFormat="1" applyFont="1" applyFill="1" applyBorder="1" applyAlignment="1">
      <alignment horizontal="right" vertical="center" wrapText="1"/>
    </xf>
    <xf numFmtId="4" fontId="19" fillId="0" borderId="33" xfId="1" applyNumberFormat="1" applyFont="1" applyFill="1" applyBorder="1" applyAlignment="1">
      <alignment horizontal="right" vertical="center" wrapText="1"/>
    </xf>
    <xf numFmtId="4" fontId="19" fillId="3" borderId="33" xfId="1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44" xfId="2" applyFont="1" applyFill="1" applyBorder="1" applyAlignment="1">
      <alignment horizontal="center" vertical="center"/>
    </xf>
    <xf numFmtId="4" fontId="31" fillId="0" borderId="28" xfId="1" applyNumberFormat="1" applyFont="1" applyFill="1" applyBorder="1" applyAlignment="1">
      <alignment horizontal="center" vertical="center" wrapText="1"/>
    </xf>
    <xf numFmtId="2" fontId="19" fillId="0" borderId="7" xfId="1" applyNumberFormat="1" applyFont="1" applyFill="1" applyBorder="1" applyAlignment="1">
      <alignment horizontal="right" vertical="center" wrapText="1"/>
    </xf>
    <xf numFmtId="4" fontId="3" fillId="3" borderId="7" xfId="1" applyNumberFormat="1" applyFont="1" applyFill="1" applyBorder="1" applyAlignment="1">
      <alignment horizontal="right" vertical="center" wrapText="1"/>
    </xf>
    <xf numFmtId="4" fontId="19" fillId="0" borderId="7" xfId="1" applyNumberFormat="1" applyFont="1" applyFill="1" applyBorder="1" applyAlignment="1">
      <alignment horizontal="right" vertical="center" wrapText="1"/>
    </xf>
    <xf numFmtId="4" fontId="19" fillId="0" borderId="7" xfId="2" applyNumberFormat="1" applyFont="1" applyFill="1" applyBorder="1" applyAlignment="1">
      <alignment vertical="center"/>
    </xf>
    <xf numFmtId="4" fontId="19" fillId="0" borderId="33" xfId="2" applyNumberFormat="1" applyFont="1" applyFill="1" applyBorder="1" applyAlignment="1">
      <alignment vertical="center"/>
    </xf>
    <xf numFmtId="0" fontId="6" fillId="0" borderId="41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left" vertical="center" wrapText="1"/>
    </xf>
    <xf numFmtId="0" fontId="7" fillId="0" borderId="49" xfId="3" applyFont="1" applyFill="1" applyBorder="1" applyAlignment="1">
      <alignment horizontal="left" vertical="center" wrapText="1"/>
    </xf>
    <xf numFmtId="0" fontId="7" fillId="0" borderId="56" xfId="3" applyFont="1" applyFill="1" applyBorder="1" applyAlignment="1">
      <alignment horizontal="left" vertical="center" wrapText="1"/>
    </xf>
    <xf numFmtId="4" fontId="19" fillId="0" borderId="28" xfId="2" applyNumberFormat="1" applyFont="1" applyFill="1" applyBorder="1" applyAlignment="1">
      <alignment horizontal="center" vertical="center" wrapText="1"/>
    </xf>
    <xf numFmtId="4" fontId="39" fillId="0" borderId="9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4" fontId="41" fillId="0" borderId="9" xfId="0" applyNumberFormat="1" applyFont="1" applyFill="1" applyBorder="1" applyAlignment="1">
      <alignment horizontal="right" wrapText="1"/>
    </xf>
    <xf numFmtId="4" fontId="7" fillId="0" borderId="9" xfId="0" applyNumberFormat="1" applyFont="1" applyFill="1" applyBorder="1" applyAlignment="1">
      <alignment horizontal="right" wrapText="1"/>
    </xf>
    <xf numFmtId="4" fontId="7" fillId="0" borderId="33" xfId="0" applyNumberFormat="1" applyFont="1" applyFill="1" applyBorder="1" applyAlignment="1">
      <alignment horizontal="right"/>
    </xf>
    <xf numFmtId="4" fontId="39" fillId="0" borderId="7" xfId="0" applyNumberFormat="1" applyFont="1" applyFill="1" applyBorder="1" applyAlignment="1">
      <alignment horizontal="right"/>
    </xf>
    <xf numFmtId="4" fontId="19" fillId="3" borderId="28" xfId="1" applyNumberFormat="1" applyFont="1" applyFill="1" applyBorder="1" applyAlignment="1">
      <alignment horizontal="right" vertical="center" wrapText="1"/>
    </xf>
    <xf numFmtId="4" fontId="42" fillId="3" borderId="9" xfId="0" applyNumberFormat="1" applyFont="1" applyFill="1" applyBorder="1" applyAlignment="1">
      <alignment horizontal="right"/>
    </xf>
    <xf numFmtId="0" fontId="19" fillId="3" borderId="9" xfId="2" applyFont="1" applyFill="1" applyBorder="1"/>
    <xf numFmtId="0" fontId="19" fillId="3" borderId="5" xfId="2" applyFont="1" applyFill="1" applyBorder="1"/>
    <xf numFmtId="4" fontId="42" fillId="3" borderId="33" xfId="0" applyNumberFormat="1" applyFont="1" applyFill="1" applyBorder="1" applyAlignment="1">
      <alignment horizontal="right"/>
    </xf>
    <xf numFmtId="4" fontId="40" fillId="0" borderId="7" xfId="0" applyNumberFormat="1" applyFont="1" applyFill="1" applyBorder="1" applyAlignment="1">
      <alignment horizontal="right"/>
    </xf>
    <xf numFmtId="4" fontId="29" fillId="0" borderId="9" xfId="0" applyNumberFormat="1" applyFont="1" applyFill="1" applyBorder="1" applyAlignment="1">
      <alignment horizontal="right"/>
    </xf>
    <xf numFmtId="4" fontId="19" fillId="3" borderId="7" xfId="1" applyNumberFormat="1" applyFont="1" applyFill="1" applyBorder="1" applyAlignment="1">
      <alignment vertical="center" wrapText="1"/>
    </xf>
    <xf numFmtId="4" fontId="43" fillId="3" borderId="9" xfId="0" applyNumberFormat="1" applyFont="1" applyFill="1" applyBorder="1" applyAlignment="1">
      <alignment horizontal="right"/>
    </xf>
    <xf numFmtId="4" fontId="19" fillId="3" borderId="9" xfId="0" applyNumberFormat="1" applyFont="1" applyFill="1" applyBorder="1" applyAlignment="1">
      <alignment horizontal="right"/>
    </xf>
    <xf numFmtId="4" fontId="44" fillId="3" borderId="9" xfId="0" applyNumberFormat="1" applyFont="1" applyFill="1" applyBorder="1" applyAlignment="1">
      <alignment horizontal="right" wrapText="1"/>
    </xf>
    <xf numFmtId="4" fontId="19" fillId="3" borderId="9" xfId="0" applyNumberFormat="1" applyFont="1" applyFill="1" applyBorder="1" applyAlignment="1">
      <alignment horizontal="right" wrapText="1"/>
    </xf>
    <xf numFmtId="4" fontId="19" fillId="3" borderId="33" xfId="0" applyNumberFormat="1" applyFont="1" applyFill="1" applyBorder="1" applyAlignment="1">
      <alignment horizontal="right" wrapText="1"/>
    </xf>
    <xf numFmtId="4" fontId="40" fillId="0" borderId="9" xfId="0" applyNumberFormat="1" applyFont="1" applyFill="1" applyBorder="1" applyAlignment="1">
      <alignment horizontal="right"/>
    </xf>
    <xf numFmtId="4" fontId="7" fillId="0" borderId="9" xfId="0" applyNumberFormat="1" applyFont="1" applyFill="1" applyBorder="1" applyAlignment="1">
      <alignment horizontal="right"/>
    </xf>
    <xf numFmtId="4" fontId="6" fillId="0" borderId="33" xfId="0" applyNumberFormat="1" applyFont="1" applyFill="1" applyBorder="1" applyAlignment="1">
      <alignment horizontal="right"/>
    </xf>
    <xf numFmtId="4" fontId="33" fillId="0" borderId="10" xfId="0" applyNumberFormat="1" applyFont="1" applyFill="1" applyBorder="1" applyAlignment="1">
      <alignment horizontal="center" vertical="center"/>
    </xf>
    <xf numFmtId="4" fontId="34" fillId="0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Fill="1" applyBorder="1" applyAlignment="1">
      <alignment horizontal="center" vertical="center"/>
    </xf>
    <xf numFmtId="4" fontId="31" fillId="0" borderId="10" xfId="0" applyNumberFormat="1" applyFont="1" applyFill="1" applyBorder="1" applyAlignment="1">
      <alignment horizontal="center" vertical="center"/>
    </xf>
    <xf numFmtId="4" fontId="33" fillId="0" borderId="10" xfId="0" applyNumberFormat="1" applyFont="1" applyFill="1" applyBorder="1" applyAlignment="1">
      <alignment horizontal="center" vertical="center" wrapText="1"/>
    </xf>
    <xf numFmtId="4" fontId="33" fillId="0" borderId="26" xfId="0" applyNumberFormat="1" applyFont="1" applyFill="1" applyBorder="1" applyAlignment="1">
      <alignment horizontal="center" vertical="center" wrapText="1"/>
    </xf>
    <xf numFmtId="4" fontId="7" fillId="0" borderId="33" xfId="0" applyNumberFormat="1" applyFont="1" applyFill="1" applyBorder="1" applyAlignment="1">
      <alignment horizontal="right" wrapText="1"/>
    </xf>
    <xf numFmtId="0" fontId="32" fillId="0" borderId="34" xfId="2" applyFont="1" applyBorder="1" applyAlignment="1">
      <alignment horizontal="center" vertical="center" wrapText="1"/>
    </xf>
    <xf numFmtId="0" fontId="6" fillId="0" borderId="50" xfId="2" applyFont="1" applyBorder="1" applyAlignment="1">
      <alignment horizontal="center" vertical="center"/>
    </xf>
    <xf numFmtId="4" fontId="42" fillId="3" borderId="7" xfId="0" applyNumberFormat="1" applyFont="1" applyFill="1" applyBorder="1" applyAlignment="1">
      <alignment horizontal="right"/>
    </xf>
    <xf numFmtId="4" fontId="41" fillId="0" borderId="33" xfId="0" applyNumberFormat="1" applyFont="1" applyFill="1" applyBorder="1" applyAlignment="1">
      <alignment horizontal="right" wrapText="1"/>
    </xf>
    <xf numFmtId="4" fontId="32" fillId="0" borderId="26" xfId="0" applyNumberFormat="1" applyFont="1" applyFill="1" applyBorder="1" applyAlignment="1">
      <alignment horizontal="center" vertical="center"/>
    </xf>
    <xf numFmtId="2" fontId="9" fillId="0" borderId="35" xfId="1" applyNumberFormat="1" applyFont="1" applyFill="1" applyBorder="1" applyAlignment="1">
      <alignment horizontal="right" vertical="center" wrapText="1"/>
    </xf>
    <xf numFmtId="2" fontId="3" fillId="3" borderId="13" xfId="1" applyNumberFormat="1" applyFont="1" applyFill="1" applyBorder="1" applyAlignment="1">
      <alignment horizontal="right" vertical="center" wrapText="1"/>
    </xf>
    <xf numFmtId="2" fontId="9" fillId="0" borderId="12" xfId="1" applyNumberFormat="1" applyFont="1" applyFill="1" applyBorder="1" applyAlignment="1">
      <alignment horizontal="right" vertical="center" wrapText="1"/>
    </xf>
    <xf numFmtId="164" fontId="1" fillId="0" borderId="12" xfId="1" applyNumberFormat="1" applyFont="1" applyFill="1" applyBorder="1" applyAlignment="1">
      <alignment wrapText="1"/>
    </xf>
    <xf numFmtId="0" fontId="20" fillId="0" borderId="18" xfId="0" applyFont="1" applyBorder="1" applyAlignment="1">
      <alignment horizontal="center" vertical="center" wrapText="1"/>
    </xf>
    <xf numFmtId="2" fontId="9" fillId="0" borderId="30" xfId="1" applyNumberFormat="1" applyFont="1" applyFill="1" applyBorder="1" applyAlignment="1">
      <alignment horizontal="right" vertical="center" wrapText="1"/>
    </xf>
    <xf numFmtId="2" fontId="3" fillId="3" borderId="20" xfId="1" applyNumberFormat="1" applyFont="1" applyFill="1" applyBorder="1" applyAlignment="1">
      <alignment horizontal="right" vertical="center" wrapText="1"/>
    </xf>
    <xf numFmtId="2" fontId="9" fillId="0" borderId="18" xfId="1" applyNumberFormat="1" applyFont="1" applyFill="1" applyBorder="1" applyAlignment="1">
      <alignment horizontal="right" vertical="center" wrapText="1"/>
    </xf>
    <xf numFmtId="164" fontId="1" fillId="0" borderId="18" xfId="1" applyNumberFormat="1" applyFont="1" applyFill="1" applyBorder="1" applyAlignment="1">
      <alignment wrapText="1"/>
    </xf>
    <xf numFmtId="0" fontId="7" fillId="2" borderId="9" xfId="0" applyFont="1" applyFill="1" applyBorder="1"/>
    <xf numFmtId="0" fontId="7" fillId="0" borderId="23" xfId="2" applyFont="1" applyFill="1" applyBorder="1" applyAlignment="1">
      <alignment horizontal="center" vertical="center"/>
    </xf>
    <xf numFmtId="0" fontId="7" fillId="0" borderId="71" xfId="2" applyFont="1" applyFill="1" applyBorder="1" applyAlignment="1">
      <alignment horizontal="center" vertical="center"/>
    </xf>
    <xf numFmtId="2" fontId="7" fillId="0" borderId="5" xfId="3" applyNumberFormat="1" applyFont="1" applyFill="1" applyBorder="1" applyAlignment="1">
      <alignment horizontal="right"/>
    </xf>
    <xf numFmtId="0" fontId="7" fillId="0" borderId="43" xfId="2" applyFont="1" applyBorder="1" applyAlignment="1">
      <alignment horizontal="center" vertical="center"/>
    </xf>
    <xf numFmtId="2" fontId="3" fillId="0" borderId="18" xfId="3" applyNumberFormat="1" applyFont="1" applyFill="1" applyBorder="1" applyAlignment="1">
      <alignment horizontal="right"/>
    </xf>
    <xf numFmtId="0" fontId="7" fillId="0" borderId="7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2" fontId="3" fillId="0" borderId="0" xfId="2" applyNumberFormat="1" applyFont="1" applyFill="1" applyBorder="1" applyAlignment="1">
      <alignment vertical="center" wrapText="1"/>
    </xf>
    <xf numFmtId="1" fontId="6" fillId="0" borderId="62" xfId="1" applyNumberFormat="1" applyFont="1" applyFill="1" applyBorder="1" applyAlignment="1">
      <alignment horizontal="center" vertical="center" wrapText="1"/>
    </xf>
    <xf numFmtId="0" fontId="6" fillId="0" borderId="46" xfId="1" applyNumberFormat="1" applyFont="1" applyFill="1" applyBorder="1" applyAlignment="1">
      <alignment horizontal="center" vertical="center" wrapText="1"/>
    </xf>
    <xf numFmtId="2" fontId="3" fillId="3" borderId="5" xfId="1" applyNumberFormat="1" applyFont="1" applyFill="1" applyBorder="1" applyAlignment="1">
      <alignment horizontal="center" vertical="center" wrapText="1"/>
    </xf>
    <xf numFmtId="2" fontId="6" fillId="0" borderId="52" xfId="1" applyNumberFormat="1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left" wrapText="1"/>
    </xf>
    <xf numFmtId="0" fontId="3" fillId="2" borderId="0" xfId="2" applyFont="1" applyFill="1"/>
    <xf numFmtId="0" fontId="3" fillId="0" borderId="0" xfId="2" applyFont="1" applyFill="1"/>
    <xf numFmtId="0" fontId="5" fillId="2" borderId="0" xfId="2" applyFont="1" applyFill="1"/>
    <xf numFmtId="0" fontId="5" fillId="0" borderId="27" xfId="2" applyFont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3" fontId="6" fillId="0" borderId="7" xfId="4" applyNumberFormat="1" applyFont="1" applyFill="1" applyBorder="1" applyAlignment="1">
      <alignment horizontal="center" vertical="center"/>
    </xf>
    <xf numFmtId="0" fontId="7" fillId="0" borderId="7" xfId="4" applyNumberFormat="1" applyFont="1" applyBorder="1" applyAlignment="1">
      <alignment horizontal="center"/>
    </xf>
    <xf numFmtId="0" fontId="1" fillId="0" borderId="7" xfId="4" applyNumberFormat="1" applyFont="1" applyBorder="1" applyAlignment="1">
      <alignment horizontal="center"/>
    </xf>
    <xf numFmtId="3" fontId="10" fillId="2" borderId="7" xfId="4" applyNumberFormat="1" applyFont="1" applyFill="1" applyBorder="1" applyAlignment="1">
      <alignment horizontal="center"/>
    </xf>
    <xf numFmtId="0" fontId="15" fillId="2" borderId="7" xfId="0" applyFont="1" applyFill="1" applyBorder="1"/>
    <xf numFmtId="2" fontId="3" fillId="3" borderId="7" xfId="2" applyNumberFormat="1" applyFont="1" applyFill="1" applyBorder="1" applyAlignment="1">
      <alignment horizontal="right" wrapText="1"/>
    </xf>
    <xf numFmtId="2" fontId="45" fillId="3" borderId="7" xfId="2" applyNumberFormat="1" applyFont="1" applyFill="1" applyBorder="1" applyAlignment="1">
      <alignment horizontal="right" wrapText="1"/>
    </xf>
    <xf numFmtId="2" fontId="1" fillId="0" borderId="7" xfId="2" applyNumberFormat="1" applyFont="1" applyBorder="1" applyAlignment="1">
      <alignment horizontal="right" vertical="center" wrapText="1"/>
    </xf>
    <xf numFmtId="0" fontId="7" fillId="0" borderId="34" xfId="2" applyFont="1" applyBorder="1" applyAlignment="1">
      <alignment horizontal="right" wrapText="1"/>
    </xf>
    <xf numFmtId="0" fontId="7" fillId="0" borderId="7" xfId="2" applyFont="1" applyFill="1" applyBorder="1" applyAlignment="1">
      <alignment wrapText="1"/>
    </xf>
    <xf numFmtId="3" fontId="6" fillId="0" borderId="12" xfId="4" applyNumberFormat="1" applyFont="1" applyFill="1" applyBorder="1" applyAlignment="1">
      <alignment horizontal="center" vertical="center"/>
    </xf>
    <xf numFmtId="0" fontId="7" fillId="0" borderId="12" xfId="4" applyNumberFormat="1" applyFont="1" applyBorder="1" applyAlignment="1">
      <alignment horizontal="center"/>
    </xf>
    <xf numFmtId="0" fontId="7" fillId="0" borderId="12" xfId="4" applyNumberFormat="1" applyFont="1" applyFill="1" applyBorder="1" applyAlignment="1">
      <alignment horizontal="center"/>
    </xf>
    <xf numFmtId="3" fontId="10" fillId="2" borderId="9" xfId="4" applyNumberFormat="1" applyFont="1" applyFill="1" applyBorder="1" applyAlignment="1">
      <alignment horizontal="center"/>
    </xf>
    <xf numFmtId="2" fontId="3" fillId="3" borderId="12" xfId="2" applyNumberFormat="1" applyFont="1" applyFill="1" applyBorder="1" applyAlignment="1">
      <alignment horizontal="right" wrapText="1"/>
    </xf>
    <xf numFmtId="2" fontId="45" fillId="3" borderId="13" xfId="2" applyNumberFormat="1" applyFont="1" applyFill="1" applyBorder="1" applyAlignment="1">
      <alignment horizontal="right" wrapText="1"/>
    </xf>
    <xf numFmtId="2" fontId="1" fillId="0" borderId="12" xfId="2" applyNumberFormat="1" applyFont="1" applyBorder="1" applyAlignment="1">
      <alignment horizontal="right" vertical="center" wrapText="1"/>
    </xf>
    <xf numFmtId="0" fontId="7" fillId="0" borderId="52" xfId="2" applyFont="1" applyBorder="1" applyAlignment="1">
      <alignment horizontal="right" wrapText="1"/>
    </xf>
    <xf numFmtId="0" fontId="7" fillId="0" borderId="12" xfId="2" applyFont="1" applyFill="1" applyBorder="1" applyAlignment="1">
      <alignment wrapText="1"/>
    </xf>
    <xf numFmtId="3" fontId="10" fillId="2" borderId="12" xfId="4" applyNumberFormat="1" applyFont="1" applyFill="1" applyBorder="1" applyAlignment="1">
      <alignment horizontal="center"/>
    </xf>
    <xf numFmtId="2" fontId="3" fillId="3" borderId="9" xfId="2" applyNumberFormat="1" applyFont="1" applyFill="1" applyBorder="1" applyAlignment="1">
      <alignment horizontal="right" wrapText="1"/>
    </xf>
    <xf numFmtId="2" fontId="45" fillId="3" borderId="11" xfId="2" applyNumberFormat="1" applyFont="1" applyFill="1" applyBorder="1" applyAlignment="1">
      <alignment horizontal="right" wrapText="1"/>
    </xf>
    <xf numFmtId="2" fontId="1" fillId="0" borderId="9" xfId="2" applyNumberFormat="1" applyFont="1" applyBorder="1" applyAlignment="1">
      <alignment horizontal="right" vertical="center" wrapText="1"/>
    </xf>
    <xf numFmtId="0" fontId="7" fillId="0" borderId="10" xfId="2" applyFont="1" applyBorder="1" applyAlignment="1">
      <alignment horizontal="right" wrapText="1"/>
    </xf>
    <xf numFmtId="0" fontId="7" fillId="0" borderId="9" xfId="2" applyFont="1" applyFill="1" applyBorder="1" applyAlignment="1">
      <alignment wrapText="1"/>
    </xf>
    <xf numFmtId="3" fontId="6" fillId="0" borderId="18" xfId="4" applyNumberFormat="1" applyFont="1" applyFill="1" applyBorder="1" applyAlignment="1">
      <alignment horizontal="center" vertical="center"/>
    </xf>
    <xf numFmtId="0" fontId="7" fillId="0" borderId="18" xfId="4" applyNumberFormat="1" applyFont="1" applyBorder="1" applyAlignment="1">
      <alignment horizontal="center"/>
    </xf>
    <xf numFmtId="0" fontId="7" fillId="6" borderId="18" xfId="4" applyNumberFormat="1" applyFont="1" applyFill="1" applyBorder="1" applyAlignment="1">
      <alignment horizontal="center"/>
    </xf>
    <xf numFmtId="3" fontId="10" fillId="2" borderId="18" xfId="4" applyNumberFormat="1" applyFont="1" applyFill="1" applyBorder="1" applyAlignment="1">
      <alignment horizontal="center"/>
    </xf>
    <xf numFmtId="0" fontId="7" fillId="2" borderId="18" xfId="0" applyFont="1" applyFill="1" applyBorder="1"/>
    <xf numFmtId="2" fontId="3" fillId="3" borderId="33" xfId="2" applyNumberFormat="1" applyFont="1" applyFill="1" applyBorder="1" applyAlignment="1">
      <alignment horizontal="right" wrapText="1"/>
    </xf>
    <xf numFmtId="2" fontId="3" fillId="3" borderId="20" xfId="2" applyNumberFormat="1" applyFont="1" applyFill="1" applyBorder="1" applyAlignment="1">
      <alignment horizontal="right" wrapText="1"/>
    </xf>
    <xf numFmtId="0" fontId="7" fillId="0" borderId="19" xfId="2" applyFont="1" applyBorder="1" applyAlignment="1">
      <alignment horizontal="right" wrapText="1"/>
    </xf>
    <xf numFmtId="0" fontId="7" fillId="0" borderId="5" xfId="2" applyFont="1" applyFill="1" applyBorder="1" applyAlignment="1">
      <alignment wrapText="1"/>
    </xf>
    <xf numFmtId="3" fontId="6" fillId="2" borderId="29" xfId="4" applyNumberFormat="1" applyFont="1" applyFill="1" applyBorder="1" applyAlignment="1">
      <alignment horizontal="center"/>
    </xf>
    <xf numFmtId="0" fontId="7" fillId="2" borderId="7" xfId="4" applyNumberFormat="1" applyFont="1" applyFill="1" applyBorder="1" applyAlignment="1">
      <alignment horizontal="center" vertical="center"/>
    </xf>
    <xf numFmtId="0" fontId="7" fillId="2" borderId="3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/>
    </xf>
    <xf numFmtId="164" fontId="15" fillId="2" borderId="34" xfId="4" applyNumberFormat="1" applyFont="1" applyFill="1" applyBorder="1" applyAlignment="1">
      <alignment wrapText="1"/>
    </xf>
    <xf numFmtId="2" fontId="3" fillId="3" borderId="29" xfId="2" applyNumberFormat="1" applyFont="1" applyFill="1" applyBorder="1" applyAlignment="1">
      <alignment horizontal="right" wrapText="1"/>
    </xf>
    <xf numFmtId="2" fontId="7" fillId="0" borderId="7" xfId="2" applyNumberFormat="1" applyFont="1" applyBorder="1" applyAlignment="1">
      <alignment horizontal="right" wrapText="1"/>
    </xf>
    <xf numFmtId="0" fontId="7" fillId="0" borderId="32" xfId="2" applyFont="1" applyBorder="1" applyAlignment="1">
      <alignment horizontal="right" wrapText="1"/>
    </xf>
    <xf numFmtId="0" fontId="20" fillId="0" borderId="7" xfId="0" applyFont="1" applyBorder="1" applyAlignment="1">
      <alignment wrapText="1"/>
    </xf>
    <xf numFmtId="3" fontId="6" fillId="2" borderId="35" xfId="4" applyNumberFormat="1" applyFont="1" applyFill="1" applyBorder="1" applyAlignment="1">
      <alignment horizontal="center"/>
    </xf>
    <xf numFmtId="0" fontId="7" fillId="2" borderId="12" xfId="4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164" fontId="7" fillId="2" borderId="52" xfId="4" applyNumberFormat="1" applyFont="1" applyFill="1" applyBorder="1" applyAlignment="1">
      <alignment wrapText="1"/>
    </xf>
    <xf numFmtId="2" fontId="3" fillId="3" borderId="13" xfId="2" applyNumberFormat="1" applyFont="1" applyFill="1" applyBorder="1" applyAlignment="1">
      <alignment horizontal="right" wrapText="1"/>
    </xf>
    <xf numFmtId="2" fontId="7" fillId="0" borderId="12" xfId="2" applyNumberFormat="1" applyFont="1" applyBorder="1" applyAlignment="1">
      <alignment horizontal="right" wrapText="1"/>
    </xf>
    <xf numFmtId="0" fontId="7" fillId="0" borderId="13" xfId="2" applyFont="1" applyBorder="1" applyAlignment="1">
      <alignment horizontal="right" wrapText="1"/>
    </xf>
    <xf numFmtId="0" fontId="20" fillId="0" borderId="12" xfId="0" applyFont="1" applyBorder="1" applyAlignment="1">
      <alignment wrapText="1"/>
    </xf>
    <xf numFmtId="3" fontId="6" fillId="2" borderId="30" xfId="4" applyNumberFormat="1" applyFont="1" applyFill="1" applyBorder="1" applyAlignment="1">
      <alignment horizontal="center"/>
    </xf>
    <xf numFmtId="3" fontId="7" fillId="2" borderId="18" xfId="4" applyNumberFormat="1" applyFont="1" applyFill="1" applyBorder="1" applyAlignment="1">
      <alignment horizontal="center"/>
    </xf>
    <xf numFmtId="0" fontId="7" fillId="6" borderId="20" xfId="0" applyNumberFormat="1" applyFont="1" applyFill="1" applyBorder="1" applyAlignment="1">
      <alignment horizontal="center" vertical="center"/>
    </xf>
    <xf numFmtId="164" fontId="7" fillId="2" borderId="19" xfId="4" applyNumberFormat="1" applyFont="1" applyFill="1" applyBorder="1" applyAlignment="1"/>
    <xf numFmtId="2" fontId="7" fillId="0" borderId="18" xfId="2" applyNumberFormat="1" applyFont="1" applyBorder="1" applyAlignment="1">
      <alignment horizontal="right" wrapText="1"/>
    </xf>
    <xf numFmtId="0" fontId="7" fillId="0" borderId="20" xfId="2" applyFont="1" applyBorder="1" applyAlignment="1">
      <alignment horizontal="right" wrapText="1"/>
    </xf>
    <xf numFmtId="0" fontId="20" fillId="0" borderId="18" xfId="0" applyFont="1" applyBorder="1" applyAlignment="1">
      <alignment wrapText="1"/>
    </xf>
    <xf numFmtId="3" fontId="10" fillId="0" borderId="12" xfId="4" applyNumberFormat="1" applyFont="1" applyFill="1" applyBorder="1" applyAlignment="1">
      <alignment horizontal="center" vertical="center"/>
    </xf>
    <xf numFmtId="0" fontId="10" fillId="2" borderId="12" xfId="4" applyNumberFormat="1" applyFont="1" applyFill="1" applyBorder="1" applyAlignment="1">
      <alignment horizontal="center" vertical="center"/>
    </xf>
    <xf numFmtId="0" fontId="46" fillId="2" borderId="35" xfId="4" applyNumberFormat="1" applyFont="1" applyFill="1" applyBorder="1" applyAlignment="1">
      <alignment horizontal="center"/>
    </xf>
    <xf numFmtId="3" fontId="46" fillId="2" borderId="7" xfId="4" applyNumberFormat="1" applyFont="1" applyFill="1" applyBorder="1" applyAlignment="1">
      <alignment horizontal="center"/>
    </xf>
    <xf numFmtId="164" fontId="15" fillId="2" borderId="52" xfId="4" applyNumberFormat="1" applyFont="1" applyFill="1" applyBorder="1" applyAlignment="1">
      <alignment wrapText="1"/>
    </xf>
    <xf numFmtId="3" fontId="46" fillId="2" borderId="35" xfId="4" applyNumberFormat="1" applyFont="1" applyFill="1" applyBorder="1" applyAlignment="1">
      <alignment horizontal="center"/>
    </xf>
    <xf numFmtId="0" fontId="9" fillId="2" borderId="35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164" fontId="7" fillId="2" borderId="9" xfId="4" applyNumberFormat="1" applyFont="1" applyFill="1" applyBorder="1" applyAlignment="1"/>
    <xf numFmtId="3" fontId="46" fillId="2" borderId="36" xfId="4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7" fillId="2" borderId="20" xfId="0" applyNumberFormat="1" applyFont="1" applyFill="1" applyBorder="1" applyAlignment="1">
      <alignment horizontal="center" vertical="center"/>
    </xf>
    <xf numFmtId="3" fontId="6" fillId="2" borderId="7" xfId="4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5" fillId="2" borderId="7" xfId="0" applyFont="1" applyFill="1" applyBorder="1" applyAlignment="1">
      <alignment wrapText="1"/>
    </xf>
    <xf numFmtId="2" fontId="3" fillId="3" borderId="28" xfId="2" applyNumberFormat="1" applyFont="1" applyFill="1" applyBorder="1" applyAlignment="1">
      <alignment horizontal="right" wrapText="1"/>
    </xf>
    <xf numFmtId="2" fontId="3" fillId="3" borderId="21" xfId="2" applyNumberFormat="1" applyFont="1" applyFill="1" applyBorder="1" applyAlignment="1">
      <alignment horizontal="right" wrapText="1"/>
    </xf>
    <xf numFmtId="3" fontId="6" fillId="2" borderId="33" xfId="4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7" fillId="2" borderId="33" xfId="4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wrapText="1"/>
    </xf>
    <xf numFmtId="2" fontId="3" fillId="3" borderId="14" xfId="2" applyNumberFormat="1" applyFont="1" applyFill="1" applyBorder="1" applyAlignment="1">
      <alignment horizontal="right" vertical="center" wrapText="1"/>
    </xf>
    <xf numFmtId="2" fontId="7" fillId="0" borderId="18" xfId="2" applyNumberFormat="1" applyFont="1" applyFill="1" applyBorder="1" applyAlignment="1">
      <alignment horizontal="right" wrapText="1"/>
    </xf>
    <xf numFmtId="164" fontId="7" fillId="0" borderId="20" xfId="2" applyNumberFormat="1" applyFont="1" applyFill="1" applyBorder="1" applyAlignment="1">
      <alignment horizontal="right" wrapText="1"/>
    </xf>
    <xf numFmtId="164" fontId="7" fillId="0" borderId="18" xfId="0" applyNumberFormat="1" applyFont="1" applyFill="1" applyBorder="1" applyAlignment="1">
      <alignment wrapText="1"/>
    </xf>
    <xf numFmtId="3" fontId="6" fillId="2" borderId="8" xfId="4" applyNumberFormat="1" applyFont="1" applyFill="1" applyBorder="1" applyAlignment="1">
      <alignment horizontal="center"/>
    </xf>
    <xf numFmtId="0" fontId="7" fillId="2" borderId="5" xfId="4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164" fontId="7" fillId="2" borderId="10" xfId="4" applyNumberFormat="1" applyFont="1" applyFill="1" applyBorder="1" applyAlignment="1">
      <alignment wrapText="1"/>
    </xf>
    <xf numFmtId="2" fontId="3" fillId="3" borderId="11" xfId="2" applyNumberFormat="1" applyFont="1" applyFill="1" applyBorder="1" applyAlignment="1">
      <alignment horizontal="right" wrapText="1"/>
    </xf>
    <xf numFmtId="2" fontId="7" fillId="0" borderId="9" xfId="2" applyNumberFormat="1" applyFont="1" applyBorder="1" applyAlignment="1">
      <alignment horizontal="right" wrapText="1"/>
    </xf>
    <xf numFmtId="0" fontId="7" fillId="0" borderId="11" xfId="2" applyFont="1" applyBorder="1" applyAlignment="1">
      <alignment horizontal="right" wrapText="1"/>
    </xf>
    <xf numFmtId="0" fontId="20" fillId="0" borderId="9" xfId="0" applyFont="1" applyBorder="1" applyAlignment="1">
      <alignment wrapText="1"/>
    </xf>
    <xf numFmtId="3" fontId="6" fillId="2" borderId="38" xfId="4" applyNumberFormat="1" applyFont="1" applyFill="1" applyBorder="1" applyAlignment="1">
      <alignment horizontal="center"/>
    </xf>
    <xf numFmtId="3" fontId="7" fillId="2" borderId="33" xfId="4" applyNumberFormat="1" applyFont="1" applyFill="1" applyBorder="1" applyAlignment="1">
      <alignment horizontal="center"/>
    </xf>
    <xf numFmtId="0" fontId="7" fillId="2" borderId="72" xfId="0" applyNumberFormat="1" applyFont="1" applyFill="1" applyBorder="1" applyAlignment="1">
      <alignment horizontal="center" vertical="center"/>
    </xf>
    <xf numFmtId="0" fontId="47" fillId="2" borderId="18" xfId="0" applyFont="1" applyFill="1" applyBorder="1" applyAlignment="1">
      <alignment horizontal="center"/>
    </xf>
    <xf numFmtId="0" fontId="7" fillId="0" borderId="27" xfId="4" applyNumberFormat="1" applyFont="1" applyBorder="1" applyAlignment="1">
      <alignment horizontal="center"/>
    </xf>
    <xf numFmtId="0" fontId="15" fillId="2" borderId="31" xfId="0" applyFont="1" applyFill="1" applyBorder="1" applyAlignment="1">
      <alignment wrapText="1"/>
    </xf>
    <xf numFmtId="2" fontId="45" fillId="3" borderId="28" xfId="2" applyNumberFormat="1" applyFont="1" applyFill="1" applyBorder="1" applyAlignment="1">
      <alignment horizontal="right" wrapText="1"/>
    </xf>
    <xf numFmtId="2" fontId="48" fillId="2" borderId="28" xfId="0" applyNumberFormat="1" applyFont="1" applyFill="1" applyBorder="1" applyAlignment="1">
      <alignment wrapText="1"/>
    </xf>
    <xf numFmtId="0" fontId="7" fillId="0" borderId="21" xfId="2" applyFont="1" applyBorder="1" applyAlignment="1">
      <alignment horizontal="right" wrapText="1"/>
    </xf>
    <xf numFmtId="0" fontId="20" fillId="0" borderId="28" xfId="0" applyFont="1" applyBorder="1" applyAlignment="1">
      <alignment wrapText="1"/>
    </xf>
    <xf numFmtId="3" fontId="6" fillId="0" borderId="5" xfId="4" applyNumberFormat="1" applyFont="1" applyFill="1" applyBorder="1" applyAlignment="1">
      <alignment horizontal="center" vertical="center"/>
    </xf>
    <xf numFmtId="0" fontId="7" fillId="0" borderId="5" xfId="4" applyNumberFormat="1" applyFont="1" applyBorder="1" applyAlignment="1">
      <alignment horizontal="center"/>
    </xf>
    <xf numFmtId="0" fontId="7" fillId="0" borderId="36" xfId="4" applyNumberFormat="1" applyFont="1" applyBorder="1" applyAlignment="1">
      <alignment horizontal="center"/>
    </xf>
    <xf numFmtId="0" fontId="7" fillId="2" borderId="11" xfId="0" applyFont="1" applyFill="1" applyBorder="1" applyAlignment="1">
      <alignment wrapText="1"/>
    </xf>
    <xf numFmtId="2" fontId="45" fillId="3" borderId="9" xfId="2" applyNumberFormat="1" applyFont="1" applyFill="1" applyBorder="1" applyAlignment="1">
      <alignment horizontal="right" wrapText="1"/>
    </xf>
    <xf numFmtId="3" fontId="6" fillId="0" borderId="33" xfId="4" applyNumberFormat="1" applyFont="1" applyFill="1" applyBorder="1" applyAlignment="1">
      <alignment horizontal="center"/>
    </xf>
    <xf numFmtId="3" fontId="7" fillId="0" borderId="33" xfId="4" applyNumberFormat="1" applyFont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164" fontId="7" fillId="2" borderId="20" xfId="4" applyNumberFormat="1" applyFont="1" applyFill="1" applyBorder="1" applyAlignment="1"/>
    <xf numFmtId="2" fontId="48" fillId="2" borderId="18" xfId="0" applyNumberFormat="1" applyFont="1" applyFill="1" applyBorder="1" applyAlignment="1">
      <alignment wrapText="1"/>
    </xf>
    <xf numFmtId="0" fontId="6" fillId="0" borderId="2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wrapText="1"/>
    </xf>
    <xf numFmtId="2" fontId="7" fillId="0" borderId="32" xfId="2" applyNumberFormat="1" applyFont="1" applyBorder="1" applyAlignment="1">
      <alignment horizontal="right" wrapText="1"/>
    </xf>
    <xf numFmtId="0" fontId="7" fillId="0" borderId="7" xfId="2" applyFont="1" applyBorder="1" applyAlignment="1">
      <alignment horizontal="right" wrapText="1"/>
    </xf>
    <xf numFmtId="0" fontId="49" fillId="0" borderId="36" xfId="0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center" wrapText="1"/>
    </xf>
    <xf numFmtId="2" fontId="51" fillId="3" borderId="9" xfId="2" applyNumberFormat="1" applyFont="1" applyFill="1" applyBorder="1" applyAlignment="1">
      <alignment horizontal="right" wrapText="1"/>
    </xf>
    <xf numFmtId="2" fontId="7" fillId="0" borderId="11" xfId="2" applyNumberFormat="1" applyFont="1" applyBorder="1" applyAlignment="1">
      <alignment horizontal="right" wrapText="1"/>
    </xf>
    <xf numFmtId="0" fontId="7" fillId="0" borderId="9" xfId="2" applyFont="1" applyBorder="1" applyAlignment="1">
      <alignment horizontal="right" wrapText="1"/>
    </xf>
    <xf numFmtId="0" fontId="6" fillId="0" borderId="30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2" fontId="3" fillId="3" borderId="18" xfId="2" applyNumberFormat="1" applyFont="1" applyFill="1" applyBorder="1" applyAlignment="1">
      <alignment horizontal="right" wrapText="1"/>
    </xf>
    <xf numFmtId="2" fontId="7" fillId="0" borderId="20" xfId="2" applyNumberFormat="1" applyFont="1" applyBorder="1" applyAlignment="1">
      <alignment horizontal="right" wrapText="1"/>
    </xf>
    <xf numFmtId="0" fontId="7" fillId="0" borderId="18" xfId="2" applyFont="1" applyBorder="1" applyAlignment="1">
      <alignment horizontal="right" wrapText="1"/>
    </xf>
    <xf numFmtId="0" fontId="6" fillId="0" borderId="3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wrapText="1"/>
    </xf>
    <xf numFmtId="2" fontId="7" fillId="0" borderId="13" xfId="2" applyNumberFormat="1" applyFont="1" applyBorder="1" applyAlignment="1">
      <alignment horizontal="right" wrapText="1"/>
    </xf>
    <xf numFmtId="0" fontId="7" fillId="0" borderId="12" xfId="2" applyFont="1" applyBorder="1" applyAlignment="1">
      <alignment horizontal="right" wrapText="1"/>
    </xf>
    <xf numFmtId="0" fontId="7" fillId="6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wrapText="1"/>
    </xf>
    <xf numFmtId="2" fontId="3" fillId="3" borderId="9" xfId="2" applyNumberFormat="1" applyFont="1" applyFill="1" applyBorder="1" applyAlignment="1">
      <alignment horizontal="right" vertical="center" wrapText="1"/>
    </xf>
    <xf numFmtId="0" fontId="52" fillId="0" borderId="0" xfId="2" applyFont="1"/>
    <xf numFmtId="0" fontId="7" fillId="2" borderId="1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 wrapText="1"/>
    </xf>
    <xf numFmtId="2" fontId="3" fillId="3" borderId="33" xfId="2" applyNumberFormat="1" applyFont="1" applyFill="1" applyBorder="1" applyAlignment="1">
      <alignment horizontal="right" vertical="center" wrapText="1"/>
    </xf>
    <xf numFmtId="3" fontId="6" fillId="2" borderId="7" xfId="4" applyNumberFormat="1" applyFont="1" applyFill="1" applyBorder="1" applyAlignment="1">
      <alignment horizontal="center" vertical="center"/>
    </xf>
    <xf numFmtId="3" fontId="7" fillId="2" borderId="7" xfId="4" applyNumberFormat="1" applyFont="1" applyFill="1" applyBorder="1" applyAlignment="1">
      <alignment horizontal="center"/>
    </xf>
    <xf numFmtId="3" fontId="6" fillId="2" borderId="33" xfId="4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left" vertical="center" wrapText="1"/>
    </xf>
    <xf numFmtId="2" fontId="3" fillId="3" borderId="14" xfId="2" applyNumberFormat="1" applyFont="1" applyFill="1" applyBorder="1" applyAlignment="1">
      <alignment horizontal="right" wrapText="1"/>
    </xf>
    <xf numFmtId="2" fontId="7" fillId="0" borderId="16" xfId="2" applyNumberFormat="1" applyFont="1" applyBorder="1" applyAlignment="1">
      <alignment horizontal="right" wrapText="1"/>
    </xf>
    <xf numFmtId="0" fontId="7" fillId="0" borderId="14" xfId="2" applyFont="1" applyBorder="1" applyAlignment="1">
      <alignment horizontal="right" wrapText="1"/>
    </xf>
    <xf numFmtId="0" fontId="20" fillId="0" borderId="14" xfId="0" applyFont="1" applyBorder="1" applyAlignment="1">
      <alignment wrapText="1"/>
    </xf>
    <xf numFmtId="0" fontId="10" fillId="2" borderId="32" xfId="0" applyFont="1" applyFill="1" applyBorder="1" applyAlignment="1">
      <alignment horizontal="center" vertical="center" wrapText="1"/>
    </xf>
    <xf numFmtId="0" fontId="7" fillId="2" borderId="33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2" fontId="3" fillId="3" borderId="5" xfId="2" applyNumberFormat="1" applyFont="1" applyFill="1" applyBorder="1" applyAlignment="1">
      <alignment horizontal="right" vertical="center" wrapText="1"/>
    </xf>
    <xf numFmtId="2" fontId="3" fillId="3" borderId="5" xfId="2" applyNumberFormat="1" applyFont="1" applyFill="1" applyBorder="1" applyAlignment="1">
      <alignment horizontal="right" wrapText="1"/>
    </xf>
    <xf numFmtId="2" fontId="7" fillId="0" borderId="0" xfId="2" applyNumberFormat="1" applyFont="1" applyBorder="1" applyAlignment="1">
      <alignment horizontal="right" wrapText="1"/>
    </xf>
    <xf numFmtId="0" fontId="7" fillId="0" borderId="5" xfId="2" applyFont="1" applyBorder="1" applyAlignment="1">
      <alignment horizontal="right" wrapText="1"/>
    </xf>
    <xf numFmtId="0" fontId="20" fillId="0" borderId="5" xfId="0" applyFont="1" applyBorder="1" applyAlignment="1">
      <alignment wrapText="1"/>
    </xf>
    <xf numFmtId="0" fontId="7" fillId="0" borderId="3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3" fontId="7" fillId="2" borderId="34" xfId="4" applyNumberFormat="1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" fontId="6" fillId="2" borderId="9" xfId="4" applyNumberFormat="1" applyFont="1" applyFill="1" applyBorder="1" applyAlignment="1">
      <alignment horizontal="center"/>
    </xf>
    <xf numFmtId="0" fontId="7" fillId="2" borderId="9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2" fontId="7" fillId="0" borderId="10" xfId="2" applyNumberFormat="1" applyFont="1" applyBorder="1" applyAlignment="1">
      <alignment horizontal="right" wrapText="1"/>
    </xf>
    <xf numFmtId="3" fontId="6" fillId="2" borderId="18" xfId="4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wrapText="1"/>
    </xf>
    <xf numFmtId="0" fontId="1" fillId="0" borderId="13" xfId="2" applyFont="1" applyBorder="1"/>
    <xf numFmtId="0" fontId="52" fillId="0" borderId="13" xfId="2" applyFont="1" applyBorder="1"/>
    <xf numFmtId="0" fontId="9" fillId="2" borderId="12" xfId="0" applyFont="1" applyFill="1" applyBorder="1" applyAlignment="1">
      <alignment horizontal="center" vertical="center"/>
    </xf>
    <xf numFmtId="3" fontId="7" fillId="2" borderId="32" xfId="4" applyNumberFormat="1" applyFont="1" applyFill="1" applyBorder="1" applyAlignment="1">
      <alignment horizontal="center"/>
    </xf>
    <xf numFmtId="3" fontId="6" fillId="2" borderId="5" xfId="4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wrapText="1"/>
    </xf>
    <xf numFmtId="3" fontId="6" fillId="2" borderId="12" xfId="4" applyNumberFormat="1" applyFont="1" applyFill="1" applyBorder="1" applyAlignment="1">
      <alignment horizontal="center" vertical="center"/>
    </xf>
    <xf numFmtId="3" fontId="7" fillId="2" borderId="52" xfId="4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wrapText="1"/>
    </xf>
    <xf numFmtId="0" fontId="7" fillId="0" borderId="35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7" fillId="2" borderId="7" xfId="4" applyNumberFormat="1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3" fontId="49" fillId="2" borderId="38" xfId="4" applyNumberFormat="1" applyFont="1" applyFill="1" applyBorder="1" applyAlignment="1">
      <alignment horizontal="center"/>
    </xf>
    <xf numFmtId="164" fontId="7" fillId="2" borderId="26" xfId="4" applyNumberFormat="1" applyFont="1" applyFill="1" applyBorder="1" applyAlignment="1"/>
    <xf numFmtId="0" fontId="6" fillId="0" borderId="2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2" fontId="7" fillId="0" borderId="21" xfId="2" applyNumberFormat="1" applyFont="1" applyBorder="1" applyAlignment="1">
      <alignment horizontal="right" wrapText="1"/>
    </xf>
    <xf numFmtId="0" fontId="7" fillId="0" borderId="28" xfId="2" applyFont="1" applyBorder="1" applyAlignment="1">
      <alignment horizontal="right" wrapText="1"/>
    </xf>
    <xf numFmtId="0" fontId="7" fillId="2" borderId="3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10" fillId="2" borderId="72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left" vertical="center" wrapText="1"/>
    </xf>
    <xf numFmtId="2" fontId="7" fillId="0" borderId="72" xfId="2" applyNumberFormat="1" applyFont="1" applyBorder="1" applyAlignment="1">
      <alignment horizontal="right" wrapText="1"/>
    </xf>
    <xf numFmtId="0" fontId="7" fillId="0" borderId="33" xfId="2" applyFont="1" applyBorder="1" applyAlignment="1">
      <alignment horizontal="right" wrapText="1"/>
    </xf>
    <xf numFmtId="0" fontId="20" fillId="0" borderId="33" xfId="0" applyFont="1" applyBorder="1" applyAlignment="1">
      <alignment wrapText="1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64" fontId="15" fillId="0" borderId="52" xfId="4" applyNumberFormat="1" applyFont="1" applyFill="1" applyBorder="1" applyAlignment="1">
      <alignment wrapText="1"/>
    </xf>
    <xf numFmtId="0" fontId="10" fillId="0" borderId="3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/>
    <xf numFmtId="0" fontId="47" fillId="2" borderId="7" xfId="0" applyFont="1" applyFill="1" applyBorder="1" applyAlignment="1">
      <alignment horizontal="center"/>
    </xf>
    <xf numFmtId="3" fontId="6" fillId="2" borderId="36" xfId="4" applyNumberFormat="1" applyFont="1" applyFill="1" applyBorder="1" applyAlignment="1">
      <alignment horizontal="center"/>
    </xf>
    <xf numFmtId="0" fontId="7" fillId="2" borderId="9" xfId="4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4" fontId="7" fillId="2" borderId="10" xfId="4" applyNumberFormat="1" applyFont="1" applyFill="1" applyBorder="1" applyAlignment="1"/>
    <xf numFmtId="0" fontId="10" fillId="2" borderId="18" xfId="0" applyFont="1" applyFill="1" applyBorder="1" applyAlignment="1">
      <alignment horizontal="center" vertical="center"/>
    </xf>
    <xf numFmtId="164" fontId="7" fillId="2" borderId="52" xfId="4" applyNumberFormat="1" applyFont="1" applyFill="1" applyBorder="1" applyAlignment="1"/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2" borderId="36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3" fontId="6" fillId="0" borderId="7" xfId="4" applyNumberFormat="1" applyFont="1" applyFill="1" applyBorder="1" applyAlignment="1">
      <alignment horizontal="center"/>
    </xf>
    <xf numFmtId="3" fontId="7" fillId="2" borderId="29" xfId="4" applyNumberFormat="1" applyFont="1" applyFill="1" applyBorder="1" applyAlignment="1">
      <alignment horizontal="center"/>
    </xf>
    <xf numFmtId="3" fontId="6" fillId="0" borderId="12" xfId="4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wrapText="1"/>
    </xf>
    <xf numFmtId="3" fontId="6" fillId="0" borderId="9" xfId="4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3" fontId="6" fillId="2" borderId="27" xfId="4" applyNumberFormat="1" applyFont="1" applyFill="1" applyBorder="1" applyAlignment="1">
      <alignment horizontal="center"/>
    </xf>
    <xf numFmtId="0" fontId="7" fillId="2" borderId="28" xfId="4" applyNumberFormat="1" applyFont="1" applyFill="1" applyBorder="1" applyAlignment="1">
      <alignment horizontal="center"/>
    </xf>
    <xf numFmtId="0" fontId="7" fillId="2" borderId="21" xfId="0" applyNumberFormat="1" applyFont="1" applyFill="1" applyBorder="1" applyAlignment="1">
      <alignment horizontal="center" vertical="center"/>
    </xf>
    <xf numFmtId="164" fontId="15" fillId="2" borderId="31" xfId="4" applyNumberFormat="1" applyFont="1" applyFill="1" applyBorder="1" applyAlignment="1">
      <alignment wrapText="1"/>
    </xf>
    <xf numFmtId="0" fontId="7" fillId="2" borderId="9" xfId="4" applyNumberFormat="1" applyFont="1" applyFill="1" applyBorder="1" applyAlignment="1">
      <alignment horizontal="center"/>
    </xf>
    <xf numFmtId="3" fontId="49" fillId="2" borderId="30" xfId="4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left" vertical="top" wrapText="1"/>
    </xf>
    <xf numFmtId="2" fontId="7" fillId="0" borderId="34" xfId="2" applyNumberFormat="1" applyFont="1" applyBorder="1" applyAlignment="1">
      <alignment horizontal="right" wrapText="1"/>
    </xf>
    <xf numFmtId="0" fontId="54" fillId="0" borderId="7" xfId="0" applyFont="1" applyBorder="1" applyAlignment="1">
      <alignment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top" wrapText="1"/>
    </xf>
    <xf numFmtId="0" fontId="54" fillId="0" borderId="14" xfId="0" applyFont="1" applyBorder="1" applyAlignment="1">
      <alignment wrapText="1"/>
    </xf>
    <xf numFmtId="0" fontId="10" fillId="2" borderId="3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top" wrapText="1"/>
    </xf>
    <xf numFmtId="0" fontId="54" fillId="0" borderId="9" xfId="0" applyFont="1" applyBorder="1" applyAlignment="1">
      <alignment wrapText="1"/>
    </xf>
    <xf numFmtId="0" fontId="55" fillId="0" borderId="8" xfId="2" applyFont="1" applyBorder="1" applyAlignment="1">
      <alignment vertical="center"/>
    </xf>
    <xf numFmtId="0" fontId="49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top" wrapText="1"/>
    </xf>
    <xf numFmtId="0" fontId="54" fillId="0" borderId="18" xfId="0" applyFont="1" applyBorder="1" applyAlignment="1">
      <alignment wrapText="1"/>
    </xf>
    <xf numFmtId="0" fontId="56" fillId="0" borderId="8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2" fontId="3" fillId="3" borderId="4" xfId="2" applyNumberFormat="1" applyFont="1" applyFill="1" applyBorder="1" applyAlignment="1">
      <alignment horizontal="right" wrapText="1"/>
    </xf>
    <xf numFmtId="2" fontId="7" fillId="0" borderId="2" xfId="2" applyNumberFormat="1" applyFont="1" applyBorder="1" applyAlignment="1">
      <alignment horizontal="right" wrapText="1"/>
    </xf>
    <xf numFmtId="0" fontId="7" fillId="0" borderId="2" xfId="2" applyFont="1" applyBorder="1" applyAlignment="1">
      <alignment horizontal="right" wrapText="1"/>
    </xf>
    <xf numFmtId="0" fontId="20" fillId="0" borderId="3" xfId="0" applyFont="1" applyBorder="1" applyAlignment="1">
      <alignment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left" vertical="center" wrapText="1"/>
    </xf>
    <xf numFmtId="2" fontId="3" fillId="0" borderId="0" xfId="2" applyNumberFormat="1" applyFont="1" applyFill="1" applyBorder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20" fillId="0" borderId="0" xfId="0" applyFont="1" applyBorder="1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center"/>
    </xf>
    <xf numFmtId="2" fontId="5" fillId="0" borderId="0" xfId="2" applyNumberFormat="1" applyFont="1" applyFill="1" applyBorder="1" applyAlignment="1">
      <alignment horizontal="center"/>
    </xf>
    <xf numFmtId="2" fontId="58" fillId="0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Fill="1" applyBorder="1" applyAlignment="1">
      <alignment horizontal="right" vertical="center"/>
    </xf>
    <xf numFmtId="2" fontId="5" fillId="0" borderId="0" xfId="2" applyNumberFormat="1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left"/>
    </xf>
    <xf numFmtId="0" fontId="7" fillId="0" borderId="73" xfId="2" applyFont="1" applyBorder="1" applyAlignment="1">
      <alignment horizontal="left"/>
    </xf>
    <xf numFmtId="164" fontId="1" fillId="0" borderId="0" xfId="0" applyNumberFormat="1" applyFont="1" applyFill="1" applyBorder="1" applyAlignment="1">
      <alignment wrapText="1"/>
    </xf>
    <xf numFmtId="0" fontId="7" fillId="0" borderId="22" xfId="2" applyFont="1" applyBorder="1" applyAlignment="1">
      <alignment horizontal="left"/>
    </xf>
    <xf numFmtId="0" fontId="7" fillId="2" borderId="32" xfId="2" applyFont="1" applyFill="1" applyBorder="1" applyAlignment="1">
      <alignment horizontal="left"/>
    </xf>
    <xf numFmtId="4" fontId="7" fillId="0" borderId="7" xfId="2" applyNumberFormat="1" applyFont="1" applyBorder="1" applyAlignment="1">
      <alignment horizontal="left"/>
    </xf>
    <xf numFmtId="0" fontId="7" fillId="2" borderId="13" xfId="2" applyFont="1" applyFill="1" applyBorder="1" applyAlignment="1">
      <alignment horizontal="left"/>
    </xf>
    <xf numFmtId="2" fontId="5" fillId="0" borderId="0" xfId="2" applyNumberFormat="1" applyFont="1" applyFill="1" applyBorder="1" applyAlignment="1">
      <alignment horizontal="left"/>
    </xf>
    <xf numFmtId="0" fontId="7" fillId="2" borderId="11" xfId="2" applyFont="1" applyFill="1" applyBorder="1" applyAlignment="1">
      <alignment horizontal="left"/>
    </xf>
    <xf numFmtId="0" fontId="20" fillId="0" borderId="44" xfId="2" applyFont="1" applyBorder="1" applyAlignment="1">
      <alignment horizontal="center"/>
    </xf>
    <xf numFmtId="0" fontId="7" fillId="0" borderId="49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2" fontId="5" fillId="0" borderId="0" xfId="2" applyNumberFormat="1" applyFont="1" applyFill="1" applyBorder="1" applyAlignment="1"/>
    <xf numFmtId="164" fontId="5" fillId="0" borderId="0" xfId="2" applyNumberFormat="1" applyFont="1" applyFill="1" applyBorder="1"/>
    <xf numFmtId="0" fontId="5" fillId="0" borderId="0" xfId="2" applyFont="1" applyFill="1"/>
    <xf numFmtId="0" fontId="7" fillId="2" borderId="0" xfId="2" applyFont="1" applyFill="1" applyBorder="1" applyAlignment="1">
      <alignment horizontal="left"/>
    </xf>
    <xf numFmtId="2" fontId="6" fillId="0" borderId="0" xfId="3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/>
    <xf numFmtId="164" fontId="3" fillId="0" borderId="0" xfId="2" applyNumberFormat="1" applyFont="1" applyFill="1" applyBorder="1" applyAlignment="1">
      <alignment horizontal="right" vertical="center"/>
    </xf>
    <xf numFmtId="14" fontId="5" fillId="0" borderId="0" xfId="2" applyNumberFormat="1" applyFont="1" applyFill="1" applyAlignment="1">
      <alignment horizontal="left"/>
    </xf>
    <xf numFmtId="0" fontId="1" fillId="2" borderId="0" xfId="2" applyFont="1" applyFill="1" applyBorder="1"/>
    <xf numFmtId="0" fontId="1" fillId="0" borderId="0" xfId="2" applyFont="1" applyBorder="1" applyAlignment="1">
      <alignment vertical="top"/>
    </xf>
    <xf numFmtId="0" fontId="7" fillId="0" borderId="29" xfId="2" applyFont="1" applyBorder="1" applyAlignment="1">
      <alignment horizontal="left" vertical="center"/>
    </xf>
    <xf numFmtId="164" fontId="1" fillId="7" borderId="18" xfId="1" applyNumberFormat="1" applyFont="1" applyFill="1" applyBorder="1" applyAlignment="1">
      <alignment vertical="center"/>
    </xf>
    <xf numFmtId="0" fontId="7" fillId="7" borderId="7" xfId="2" applyFont="1" applyFill="1" applyBorder="1" applyAlignment="1">
      <alignment horizontal="center" vertical="center" wrapText="1"/>
    </xf>
    <xf numFmtId="0" fontId="7" fillId="0" borderId="52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2" fontId="10" fillId="0" borderId="28" xfId="2" applyNumberFormat="1" applyFont="1" applyFill="1" applyBorder="1" applyAlignment="1">
      <alignment horizontal="center" vertical="center" wrapText="1"/>
    </xf>
    <xf numFmtId="0" fontId="3" fillId="5" borderId="54" xfId="1" applyFont="1" applyFill="1" applyBorder="1" applyAlignment="1">
      <alignment horizontal="center" vertical="center" wrapText="1"/>
    </xf>
    <xf numFmtId="0" fontId="3" fillId="5" borderId="25" xfId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7" fillId="6" borderId="18" xfId="2" applyFont="1" applyFill="1" applyBorder="1" applyAlignment="1">
      <alignment horizontal="center" vertical="center" wrapText="1"/>
    </xf>
    <xf numFmtId="164" fontId="7" fillId="0" borderId="34" xfId="1" applyNumberFormat="1" applyFont="1" applyFill="1" applyBorder="1"/>
    <xf numFmtId="4" fontId="7" fillId="0" borderId="52" xfId="2" applyNumberFormat="1" applyFont="1" applyBorder="1" applyAlignment="1">
      <alignment horizontal="left"/>
    </xf>
    <xf numFmtId="4" fontId="7" fillId="0" borderId="10" xfId="2" applyNumberFormat="1" applyFont="1" applyBorder="1" applyAlignment="1">
      <alignment horizontal="left"/>
    </xf>
    <xf numFmtId="164" fontId="7" fillId="0" borderId="72" xfId="1" applyNumberFormat="1" applyFont="1" applyFill="1" applyBorder="1"/>
    <xf numFmtId="0" fontId="7" fillId="0" borderId="51" xfId="2" applyFont="1" applyBorder="1" applyAlignment="1">
      <alignment horizontal="left"/>
    </xf>
    <xf numFmtId="0" fontId="7" fillId="0" borderId="5" xfId="2" applyFont="1" applyFill="1" applyBorder="1" applyAlignment="1">
      <alignment vertical="center" wrapText="1"/>
    </xf>
    <xf numFmtId="0" fontId="6" fillId="0" borderId="54" xfId="2" applyFont="1" applyFill="1" applyBorder="1" applyAlignment="1">
      <alignment horizontal="center" vertical="center" wrapText="1"/>
    </xf>
    <xf numFmtId="0" fontId="6" fillId="0" borderId="12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33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vertical="center" wrapText="1"/>
    </xf>
    <xf numFmtId="0" fontId="6" fillId="5" borderId="44" xfId="2" applyFont="1" applyFill="1" applyBorder="1" applyAlignment="1">
      <alignment horizontal="center" vertical="center"/>
    </xf>
    <xf numFmtId="0" fontId="7" fillId="8" borderId="49" xfId="2" applyFont="1" applyFill="1" applyBorder="1" applyAlignment="1">
      <alignment vertical="center"/>
    </xf>
    <xf numFmtId="0" fontId="6" fillId="5" borderId="42" xfId="2" applyFont="1" applyFill="1" applyBorder="1" applyAlignment="1">
      <alignment horizontal="center" vertical="center"/>
    </xf>
    <xf numFmtId="0" fontId="20" fillId="8" borderId="46" xfId="0" applyFont="1" applyFill="1" applyBorder="1" applyAlignment="1">
      <alignment vertical="center"/>
    </xf>
    <xf numFmtId="0" fontId="6" fillId="5" borderId="46" xfId="2" applyFont="1" applyFill="1" applyBorder="1" applyAlignment="1">
      <alignment horizontal="center" vertical="center"/>
    </xf>
    <xf numFmtId="0" fontId="6" fillId="0" borderId="62" xfId="2" applyFont="1" applyFill="1" applyBorder="1" applyAlignment="1">
      <alignment horizontal="center" vertical="center" wrapText="1"/>
    </xf>
    <xf numFmtId="0" fontId="6" fillId="0" borderId="70" xfId="2" applyFont="1" applyFill="1" applyBorder="1" applyAlignment="1">
      <alignment horizontal="center" vertical="center" wrapText="1"/>
    </xf>
    <xf numFmtId="0" fontId="6" fillId="5" borderId="50" xfId="2" applyFont="1" applyFill="1" applyBorder="1" applyAlignment="1">
      <alignment horizontal="center" vertical="center"/>
    </xf>
    <xf numFmtId="0" fontId="7" fillId="0" borderId="39" xfId="2" applyFont="1" applyBorder="1" applyAlignment="1">
      <alignment horizontal="left"/>
    </xf>
    <xf numFmtId="0" fontId="7" fillId="0" borderId="60" xfId="2" applyFont="1" applyBorder="1" applyAlignment="1">
      <alignment horizontal="left"/>
    </xf>
    <xf numFmtId="0" fontId="7" fillId="0" borderId="63" xfId="2" applyFont="1" applyBorder="1" applyAlignment="1">
      <alignment horizontal="left"/>
    </xf>
    <xf numFmtId="0" fontId="7" fillId="0" borderId="40" xfId="2" applyFont="1" applyBorder="1" applyAlignment="1">
      <alignment horizontal="left"/>
    </xf>
    <xf numFmtId="0" fontId="7" fillId="0" borderId="74" xfId="2" applyFont="1" applyBorder="1" applyAlignment="1">
      <alignment horizontal="left"/>
    </xf>
    <xf numFmtId="164" fontId="7" fillId="0" borderId="38" xfId="1" applyNumberFormat="1" applyFont="1" applyFill="1" applyBorder="1"/>
    <xf numFmtId="0" fontId="7" fillId="0" borderId="23" xfId="2" applyFont="1" applyBorder="1" applyAlignment="1">
      <alignment horizontal="left" vertical="center"/>
    </xf>
    <xf numFmtId="0" fontId="7" fillId="0" borderId="43" xfId="2" applyFont="1" applyBorder="1" applyAlignment="1">
      <alignment horizontal="left" vertical="center"/>
    </xf>
    <xf numFmtId="0" fontId="7" fillId="0" borderId="57" xfId="2" applyFont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164" fontId="10" fillId="2" borderId="20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left" vertical="center" wrapText="1"/>
    </xf>
    <xf numFmtId="0" fontId="7" fillId="0" borderId="4" xfId="2" applyFont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center"/>
    </xf>
    <xf numFmtId="2" fontId="7" fillId="0" borderId="28" xfId="2" applyNumberFormat="1" applyFont="1" applyFill="1" applyBorder="1" applyAlignment="1">
      <alignment horizontal="right" vertical="center" wrapText="1"/>
    </xf>
    <xf numFmtId="2" fontId="20" fillId="0" borderId="18" xfId="0" applyNumberFormat="1" applyFont="1" applyFill="1" applyBorder="1" applyAlignment="1">
      <alignment horizontal="right" vertical="center" wrapText="1"/>
    </xf>
    <xf numFmtId="2" fontId="20" fillId="0" borderId="12" xfId="0" applyNumberFormat="1" applyFont="1" applyFill="1" applyBorder="1" applyAlignment="1">
      <alignment horizontal="right" vertical="center" wrapText="1"/>
    </xf>
    <xf numFmtId="2" fontId="20" fillId="0" borderId="9" xfId="0" applyNumberFormat="1" applyFont="1" applyFill="1" applyBorder="1" applyAlignment="1">
      <alignment horizontal="right" vertical="center" wrapText="1"/>
    </xf>
    <xf numFmtId="2" fontId="20" fillId="0" borderId="5" xfId="0" applyNumberFormat="1" applyFont="1" applyFill="1" applyBorder="1" applyAlignment="1">
      <alignment horizontal="right" vertical="center" wrapText="1"/>
    </xf>
    <xf numFmtId="2" fontId="20" fillId="0" borderId="18" xfId="0" applyNumberFormat="1" applyFont="1" applyFill="1" applyBorder="1" applyAlignment="1">
      <alignment horizontal="right" vertical="center"/>
    </xf>
    <xf numFmtId="2" fontId="20" fillId="0" borderId="18" xfId="0" applyNumberFormat="1" applyFont="1" applyFill="1" applyBorder="1" applyAlignment="1">
      <alignment horizontal="right"/>
    </xf>
    <xf numFmtId="2" fontId="20" fillId="0" borderId="33" xfId="0" applyNumberFormat="1" applyFont="1" applyFill="1" applyBorder="1" applyAlignment="1">
      <alignment horizontal="right" vertical="center"/>
    </xf>
    <xf numFmtId="2" fontId="20" fillId="0" borderId="14" xfId="0" applyNumberFormat="1" applyFont="1" applyFill="1" applyBorder="1" applyAlignment="1">
      <alignment horizontal="right" vertical="center"/>
    </xf>
    <xf numFmtId="2" fontId="20" fillId="0" borderId="7" xfId="0" applyNumberFormat="1" applyFont="1" applyFill="1" applyBorder="1" applyAlignment="1">
      <alignment horizontal="right" vertical="center"/>
    </xf>
    <xf numFmtId="2" fontId="20" fillId="0" borderId="5" xfId="0" applyNumberFormat="1" applyFont="1" applyFill="1" applyBorder="1" applyAlignment="1">
      <alignment horizontal="right" vertical="center"/>
    </xf>
    <xf numFmtId="2" fontId="20" fillId="0" borderId="7" xfId="0" applyNumberFormat="1" applyFont="1" applyFill="1" applyBorder="1" applyAlignment="1">
      <alignment horizontal="right"/>
    </xf>
    <xf numFmtId="2" fontId="20" fillId="0" borderId="9" xfId="0" applyNumberFormat="1" applyFont="1" applyFill="1" applyBorder="1" applyAlignment="1">
      <alignment horizontal="right"/>
    </xf>
    <xf numFmtId="2" fontId="20" fillId="0" borderId="5" xfId="0" applyNumberFormat="1" applyFont="1" applyFill="1" applyBorder="1" applyAlignment="1">
      <alignment horizontal="right"/>
    </xf>
    <xf numFmtId="2" fontId="20" fillId="0" borderId="12" xfId="0" applyNumberFormat="1" applyFont="1" applyFill="1" applyBorder="1" applyAlignment="1">
      <alignment horizontal="right"/>
    </xf>
    <xf numFmtId="2" fontId="20" fillId="2" borderId="18" xfId="0" applyNumberFormat="1" applyFont="1" applyFill="1" applyBorder="1" applyAlignment="1">
      <alignment horizontal="right"/>
    </xf>
    <xf numFmtId="2" fontId="20" fillId="0" borderId="7" xfId="0" applyNumberFormat="1" applyFont="1" applyFill="1" applyBorder="1" applyAlignment="1">
      <alignment horizontal="right" vertical="center" wrapText="1"/>
    </xf>
    <xf numFmtId="2" fontId="20" fillId="2" borderId="28" xfId="0" applyNumberFormat="1" applyFont="1" applyFill="1" applyBorder="1" applyAlignment="1">
      <alignment horizontal="center" vertical="center" wrapText="1"/>
    </xf>
    <xf numFmtId="2" fontId="20" fillId="0" borderId="28" xfId="0" applyNumberFormat="1" applyFont="1" applyFill="1" applyBorder="1" applyAlignment="1">
      <alignment horizontal="right" vertical="center" wrapText="1"/>
    </xf>
    <xf numFmtId="2" fontId="20" fillId="0" borderId="9" xfId="0" applyNumberFormat="1" applyFont="1" applyFill="1" applyBorder="1" applyAlignment="1">
      <alignment horizontal="right" vertical="center"/>
    </xf>
    <xf numFmtId="2" fontId="20" fillId="0" borderId="28" xfId="0" applyNumberFormat="1" applyFont="1" applyFill="1" applyBorder="1" applyAlignment="1">
      <alignment horizontal="right" vertical="center"/>
    </xf>
    <xf numFmtId="2" fontId="20" fillId="2" borderId="33" xfId="0" applyNumberFormat="1" applyFont="1" applyFill="1" applyBorder="1" applyAlignment="1">
      <alignment horizontal="right" vertical="center"/>
    </xf>
    <xf numFmtId="2" fontId="20" fillId="0" borderId="12" xfId="0" applyNumberFormat="1" applyFont="1" applyFill="1" applyBorder="1" applyAlignment="1">
      <alignment horizontal="right" vertical="center"/>
    </xf>
    <xf numFmtId="2" fontId="20" fillId="2" borderId="18" xfId="0" applyNumberFormat="1" applyFont="1" applyFill="1" applyBorder="1" applyAlignment="1">
      <alignment horizontal="right" vertical="center"/>
    </xf>
    <xf numFmtId="2" fontId="20" fillId="2" borderId="2" xfId="0" applyNumberFormat="1" applyFont="1" applyFill="1" applyBorder="1" applyAlignment="1">
      <alignment horizontal="right" vertical="center"/>
    </xf>
    <xf numFmtId="2" fontId="20" fillId="2" borderId="0" xfId="0" applyNumberFormat="1" applyFont="1" applyFill="1" applyBorder="1" applyAlignment="1">
      <alignment horizontal="right" vertical="center"/>
    </xf>
    <xf numFmtId="2" fontId="20" fillId="2" borderId="3" xfId="0" applyNumberFormat="1" applyFont="1" applyFill="1" applyBorder="1" applyAlignment="1">
      <alignment horizontal="right" vertical="center"/>
    </xf>
    <xf numFmtId="2" fontId="20" fillId="2" borderId="7" xfId="0" applyNumberFormat="1" applyFont="1" applyFill="1" applyBorder="1" applyAlignment="1">
      <alignment horizontal="right"/>
    </xf>
    <xf numFmtId="2" fontId="20" fillId="2" borderId="12" xfId="0" applyNumberFormat="1" applyFont="1" applyFill="1" applyBorder="1" applyAlignment="1">
      <alignment horizontal="right"/>
    </xf>
    <xf numFmtId="2" fontId="20" fillId="2" borderId="9" xfId="0" applyNumberFormat="1" applyFont="1" applyFill="1" applyBorder="1" applyAlignment="1">
      <alignment horizontal="right"/>
    </xf>
    <xf numFmtId="2" fontId="7" fillId="0" borderId="18" xfId="2" applyNumberFormat="1" applyFont="1" applyBorder="1" applyAlignment="1">
      <alignment horizontal="right" vertical="center" wrapText="1"/>
    </xf>
    <xf numFmtId="2" fontId="7" fillId="2" borderId="9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6" fillId="0" borderId="41" xfId="0" applyFont="1" applyFill="1" applyBorder="1" applyAlignment="1">
      <alignment horizontal="left" vertical="center"/>
    </xf>
    <xf numFmtId="0" fontId="15" fillId="0" borderId="41" xfId="0" applyFont="1" applyFill="1" applyBorder="1" applyAlignment="1">
      <alignment horizontal="left" vertical="center" wrapText="1"/>
    </xf>
    <xf numFmtId="0" fontId="7" fillId="0" borderId="4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right" wrapText="1"/>
    </xf>
    <xf numFmtId="4" fontId="42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32" fillId="0" borderId="0" xfId="0" applyNumberFormat="1" applyFont="1" applyFill="1" applyBorder="1" applyAlignment="1">
      <alignment horizontal="center" vertical="center"/>
    </xf>
    <xf numFmtId="4" fontId="3" fillId="3" borderId="4" xfId="2" applyNumberFormat="1" applyFont="1" applyFill="1" applyBorder="1" applyAlignment="1">
      <alignment horizontal="right"/>
    </xf>
    <xf numFmtId="2" fontId="7" fillId="0" borderId="4" xfId="2" applyNumberFormat="1" applyFont="1" applyFill="1" applyBorder="1" applyAlignment="1">
      <alignment horizontal="right" vertical="center"/>
    </xf>
    <xf numFmtId="0" fontId="6" fillId="0" borderId="4" xfId="2" applyFont="1" applyFill="1" applyBorder="1" applyAlignment="1">
      <alignment vertical="center" wrapText="1"/>
    </xf>
    <xf numFmtId="0" fontId="7" fillId="8" borderId="18" xfId="1" applyNumberFormat="1" applyFont="1" applyFill="1" applyBorder="1" applyAlignment="1">
      <alignment horizontal="center" vertical="center"/>
    </xf>
    <xf numFmtId="0" fontId="21" fillId="0" borderId="0" xfId="1" applyFont="1" applyFill="1" applyAlignment="1">
      <alignment wrapText="1"/>
    </xf>
    <xf numFmtId="0" fontId="2" fillId="0" borderId="0" xfId="1" applyFont="1" applyFill="1" applyAlignment="1"/>
    <xf numFmtId="0" fontId="1" fillId="0" borderId="0" xfId="1" applyAlignment="1">
      <alignment horizontal="right" vertical="top"/>
    </xf>
    <xf numFmtId="0" fontId="1" fillId="0" borderId="0" xfId="2" applyFont="1" applyAlignment="1">
      <alignment horizontal="right" vertical="top"/>
    </xf>
    <xf numFmtId="0" fontId="3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21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/>
    </xf>
    <xf numFmtId="2" fontId="3" fillId="3" borderId="3" xfId="2" applyNumberFormat="1" applyFont="1" applyFill="1" applyBorder="1" applyAlignment="1">
      <alignment horizontal="center"/>
    </xf>
    <xf numFmtId="2" fontId="6" fillId="3" borderId="1" xfId="2" applyNumberFormat="1" applyFont="1" applyFill="1" applyBorder="1" applyAlignment="1">
      <alignment horizontal="center" vertical="center"/>
    </xf>
    <xf numFmtId="2" fontId="1" fillId="0" borderId="3" xfId="2" applyNumberFormat="1" applyFont="1" applyBorder="1" applyAlignment="1">
      <alignment horizontal="center" vertical="center"/>
    </xf>
    <xf numFmtId="0" fontId="6" fillId="5" borderId="28" xfId="2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28" xfId="2" applyNumberFormat="1" applyFont="1" applyFill="1" applyBorder="1" applyAlignment="1">
      <alignment horizontal="center" vertical="center" wrapText="1"/>
    </xf>
    <xf numFmtId="2" fontId="1" fillId="3" borderId="3" xfId="2" applyNumberFormat="1" applyFont="1" applyFill="1" applyBorder="1" applyAlignment="1">
      <alignment horizontal="center" vertical="center"/>
    </xf>
    <xf numFmtId="2" fontId="3" fillId="3" borderId="30" xfId="2" applyNumberFormat="1" applyFont="1" applyFill="1" applyBorder="1" applyAlignment="1">
      <alignment horizontal="center"/>
    </xf>
    <xf numFmtId="2" fontId="3" fillId="3" borderId="19" xfId="2" applyNumberFormat="1" applyFont="1" applyFill="1" applyBorder="1" applyAlignment="1">
      <alignment horizontal="center"/>
    </xf>
    <xf numFmtId="14" fontId="1" fillId="0" borderId="0" xfId="2" applyNumberFormat="1" applyFont="1" applyAlignment="1"/>
    <xf numFmtId="0" fontId="0" fillId="0" borderId="0" xfId="0" applyAlignment="1"/>
    <xf numFmtId="164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4" fontId="3" fillId="3" borderId="30" xfId="2" applyNumberFormat="1" applyFont="1" applyFill="1" applyBorder="1" applyAlignment="1">
      <alignment horizontal="center" vertical="center"/>
    </xf>
    <xf numFmtId="4" fontId="3" fillId="3" borderId="19" xfId="2" applyNumberFormat="1" applyFont="1" applyFill="1" applyBorder="1" applyAlignment="1">
      <alignment horizontal="center" vertical="center"/>
    </xf>
    <xf numFmtId="0" fontId="6" fillId="5" borderId="44" xfId="2" applyFont="1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2" fontId="3" fillId="3" borderId="3" xfId="1" applyNumberFormat="1" applyFont="1" applyFill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43" fontId="6" fillId="2" borderId="12" xfId="5" applyFont="1" applyFill="1" applyBorder="1" applyAlignment="1">
      <alignment vertical="center"/>
    </xf>
    <xf numFmtId="43" fontId="6" fillId="2" borderId="9" xfId="5" applyFont="1" applyFill="1" applyBorder="1" applyAlignment="1">
      <alignment vertical="center"/>
    </xf>
    <xf numFmtId="43" fontId="6" fillId="2" borderId="5" xfId="5" applyFont="1" applyFill="1" applyBorder="1" applyAlignment="1">
      <alignment vertical="center"/>
    </xf>
    <xf numFmtId="43" fontId="6" fillId="2" borderId="4" xfId="5" applyFont="1" applyFill="1" applyBorder="1" applyAlignment="1">
      <alignment vertical="center"/>
    </xf>
    <xf numFmtId="43" fontId="3" fillId="2" borderId="18" xfId="5" applyFont="1" applyFill="1" applyBorder="1" applyAlignment="1">
      <alignment vertical="center"/>
    </xf>
  </cellXfs>
  <cellStyles count="6">
    <cellStyle name="Čárka" xfId="5" builtinId="3"/>
    <cellStyle name="Normální" xfId="0" builtinId="0"/>
    <cellStyle name="normální 2" xfId="1"/>
    <cellStyle name="normální 2 2" xfId="2"/>
    <cellStyle name="normální 3" xfId="3"/>
    <cellStyle name="normální_Tabulka - podklad k rozpočtu pro rok 200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4" zoomScale="90" zoomScaleNormal="90" workbookViewId="0">
      <selection activeCell="D15" sqref="D15"/>
    </sheetView>
  </sheetViews>
  <sheetFormatPr defaultColWidth="9.140625" defaultRowHeight="12.75" x14ac:dyDescent="0.2"/>
  <cols>
    <col min="1" max="1" width="40.7109375" style="5" customWidth="1"/>
    <col min="2" max="2" width="13.85546875" style="5" customWidth="1"/>
    <col min="3" max="3" width="23.85546875" style="5" customWidth="1"/>
    <col min="4" max="4" width="13.7109375" style="5" customWidth="1"/>
    <col min="5" max="5" width="12.140625" style="5" customWidth="1"/>
    <col min="6" max="6" width="12.85546875" style="5" customWidth="1"/>
    <col min="7" max="16384" width="9.140625" style="5"/>
  </cols>
  <sheetData>
    <row r="1" spans="1:8" ht="58.5" customHeight="1" x14ac:dyDescent="0.2">
      <c r="C1" s="1245" t="s">
        <v>493</v>
      </c>
    </row>
    <row r="2" spans="1:8" s="2" customFormat="1" ht="51.75" customHeight="1" x14ac:dyDescent="0.4">
      <c r="A2" s="1249" t="s">
        <v>0</v>
      </c>
      <c r="B2" s="1249"/>
      <c r="C2" s="1249"/>
      <c r="D2" s="1243"/>
      <c r="E2" s="1228"/>
      <c r="F2" s="1228"/>
    </row>
    <row r="3" spans="1:8" s="2" customFormat="1" ht="23.25" x14ac:dyDescent="0.35">
      <c r="A3" s="1250" t="s">
        <v>94</v>
      </c>
      <c r="B3" s="1250"/>
      <c r="C3" s="1250"/>
      <c r="D3" s="1244"/>
      <c r="E3" s="1229"/>
      <c r="F3" s="1229"/>
    </row>
    <row r="4" spans="1:8" s="2" customFormat="1" ht="23.25" x14ac:dyDescent="0.35">
      <c r="A4" s="122"/>
      <c r="B4" s="122"/>
      <c r="C4" s="547"/>
      <c r="D4" s="1"/>
      <c r="E4" s="1"/>
    </row>
    <row r="5" spans="1:8" s="2" customFormat="1" ht="23.25" x14ac:dyDescent="0.35">
      <c r="A5" s="122"/>
      <c r="B5" s="122"/>
      <c r="C5" s="547"/>
      <c r="D5" s="1"/>
      <c r="E5" s="1"/>
    </row>
    <row r="6" spans="1:8" s="2" customFormat="1" ht="20.25" x14ac:dyDescent="0.3">
      <c r="A6" s="1251" t="s">
        <v>1</v>
      </c>
      <c r="B6" s="1251"/>
      <c r="C6" s="1251"/>
      <c r="D6" s="1229"/>
      <c r="E6" s="1229"/>
      <c r="F6" s="1229"/>
    </row>
    <row r="7" spans="1:8" s="2" customFormat="1" ht="20.25" x14ac:dyDescent="0.3">
      <c r="A7" s="3"/>
      <c r="B7" s="3"/>
      <c r="C7" s="3"/>
      <c r="D7" s="1"/>
      <c r="E7" s="1"/>
    </row>
    <row r="8" spans="1:8" ht="30" customHeight="1" thickBot="1" x14ac:dyDescent="0.3">
      <c r="A8" s="4"/>
      <c r="B8" s="4"/>
      <c r="C8" s="201"/>
      <c r="D8" s="4"/>
    </row>
    <row r="9" spans="1:8" s="9" customFormat="1" ht="63" customHeight="1" thickBot="1" x14ac:dyDescent="0.25">
      <c r="A9" s="6" t="s">
        <v>2</v>
      </c>
      <c r="B9" s="7" t="s">
        <v>78</v>
      </c>
      <c r="C9" s="117" t="s">
        <v>503</v>
      </c>
    </row>
    <row r="10" spans="1:8" ht="30" customHeight="1" x14ac:dyDescent="0.2">
      <c r="A10" s="11" t="s">
        <v>3</v>
      </c>
      <c r="B10" s="12">
        <v>10</v>
      </c>
      <c r="C10" s="1279">
        <v>150000</v>
      </c>
    </row>
    <row r="11" spans="1:8" ht="30" customHeight="1" x14ac:dyDescent="0.2">
      <c r="A11" s="13" t="s">
        <v>4</v>
      </c>
      <c r="B11" s="14">
        <v>12</v>
      </c>
      <c r="C11" s="1279">
        <v>28000</v>
      </c>
      <c r="H11" s="129"/>
    </row>
    <row r="12" spans="1:8" ht="30" customHeight="1" x14ac:dyDescent="0.35">
      <c r="A12" s="15" t="s">
        <v>5</v>
      </c>
      <c r="B12" s="10">
        <v>14</v>
      </c>
      <c r="C12" s="1280">
        <v>107000</v>
      </c>
      <c r="D12" s="127"/>
    </row>
    <row r="13" spans="1:8" ht="30" customHeight="1" x14ac:dyDescent="0.2">
      <c r="A13" s="13" t="s">
        <v>6</v>
      </c>
      <c r="B13" s="14">
        <v>15</v>
      </c>
      <c r="C13" s="1279">
        <v>120000</v>
      </c>
    </row>
    <row r="14" spans="1:8" ht="30" customHeight="1" x14ac:dyDescent="0.2">
      <c r="A14" s="13" t="s">
        <v>7</v>
      </c>
      <c r="B14" s="14">
        <v>16</v>
      </c>
      <c r="C14" s="1279">
        <v>18000</v>
      </c>
    </row>
    <row r="15" spans="1:8" ht="30" customHeight="1" x14ac:dyDescent="0.2">
      <c r="A15" s="16" t="s">
        <v>8</v>
      </c>
      <c r="B15" s="17">
        <v>18</v>
      </c>
      <c r="C15" s="1279"/>
    </row>
    <row r="16" spans="1:8" ht="30" customHeight="1" x14ac:dyDescent="0.2">
      <c r="A16" s="16" t="s">
        <v>9</v>
      </c>
      <c r="B16" s="17">
        <v>19</v>
      </c>
      <c r="C16" s="1280">
        <v>32371</v>
      </c>
      <c r="D16" s="104"/>
      <c r="E16" s="104"/>
      <c r="F16" s="104"/>
      <c r="G16" s="104"/>
      <c r="H16" s="104"/>
    </row>
    <row r="17" spans="1:3" ht="30" customHeight="1" thickBot="1" x14ac:dyDescent="0.25">
      <c r="A17" s="13" t="s">
        <v>10</v>
      </c>
      <c r="B17" s="14">
        <v>28</v>
      </c>
      <c r="C17" s="1281">
        <v>50000</v>
      </c>
    </row>
    <row r="18" spans="1:3" ht="30" customHeight="1" thickBot="1" x14ac:dyDescent="0.25">
      <c r="A18" s="18" t="s">
        <v>70</v>
      </c>
      <c r="B18" s="19"/>
      <c r="C18" s="1282">
        <v>2</v>
      </c>
    </row>
    <row r="19" spans="1:3" ht="34.5" customHeight="1" thickBot="1" x14ac:dyDescent="0.25">
      <c r="A19" s="20" t="s">
        <v>11</v>
      </c>
      <c r="B19" s="21"/>
      <c r="C19" s="1283">
        <f>SUM(C10:C18)</f>
        <v>505373</v>
      </c>
    </row>
    <row r="20" spans="1:3" ht="34.5" customHeight="1" x14ac:dyDescent="0.2">
      <c r="A20" s="22"/>
      <c r="B20" s="22"/>
      <c r="C20" s="311"/>
    </row>
    <row r="21" spans="1:3" ht="15" customHeight="1" x14ac:dyDescent="0.2">
      <c r="A21" s="23"/>
      <c r="B21" s="24"/>
      <c r="C21" s="25"/>
    </row>
    <row r="22" spans="1:3" ht="15" customHeight="1" x14ac:dyDescent="0.2">
      <c r="A22" s="1248"/>
      <c r="B22" s="1248"/>
      <c r="C22" s="26"/>
    </row>
    <row r="23" spans="1:3" ht="15" customHeight="1" x14ac:dyDescent="0.2">
      <c r="A23" s="27"/>
      <c r="B23" s="27"/>
      <c r="C23" s="28"/>
    </row>
    <row r="24" spans="1:3" ht="27.75" customHeight="1" x14ac:dyDescent="0.25">
      <c r="A24" s="29"/>
      <c r="B24" s="29"/>
      <c r="C24" s="1247"/>
    </row>
    <row r="25" spans="1:3" ht="27.75" customHeight="1" x14ac:dyDescent="0.2">
      <c r="A25" s="30"/>
      <c r="B25" s="30"/>
      <c r="C25" s="31"/>
    </row>
    <row r="26" spans="1:3" ht="27.75" customHeight="1" x14ac:dyDescent="0.2">
      <c r="A26" s="32"/>
      <c r="B26" s="32"/>
      <c r="C26" s="33"/>
    </row>
    <row r="27" spans="1:3" ht="27.75" customHeight="1" x14ac:dyDescent="0.25">
      <c r="A27" s="34"/>
      <c r="B27" s="34"/>
      <c r="C27" s="32"/>
    </row>
    <row r="28" spans="1:3" ht="14.25" customHeight="1" x14ac:dyDescent="0.2">
      <c r="A28" s="9"/>
      <c r="B28" s="9"/>
      <c r="C28" s="9"/>
    </row>
    <row r="29" spans="1:3" ht="28.5" customHeight="1" x14ac:dyDescent="0.2"/>
    <row r="34" ht="20.25" customHeight="1" x14ac:dyDescent="0.2"/>
    <row r="35" ht="20.25" customHeight="1" x14ac:dyDescent="0.2"/>
    <row r="37" ht="23.25" customHeight="1" x14ac:dyDescent="0.2"/>
  </sheetData>
  <mergeCells count="4">
    <mergeCell ref="A22:B22"/>
    <mergeCell ref="A2:C2"/>
    <mergeCell ref="A3:C3"/>
    <mergeCell ref="A6:C6"/>
  </mergeCells>
  <printOptions horizontalCentered="1"/>
  <pageMargins left="0.70866141732283472" right="0.70866141732283472" top="1.9685039370078741" bottom="0.78740157480314965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68" zoomScaleNormal="68" workbookViewId="0">
      <selection activeCell="F25" sqref="F25"/>
    </sheetView>
  </sheetViews>
  <sheetFormatPr defaultRowHeight="12.75" x14ac:dyDescent="0.2"/>
  <cols>
    <col min="1" max="1" width="6.7109375" style="5" customWidth="1"/>
    <col min="2" max="3" width="9.140625" style="5" customWidth="1"/>
    <col min="4" max="4" width="88.7109375" style="5" customWidth="1"/>
    <col min="5" max="5" width="21" style="5" customWidth="1"/>
    <col min="6" max="7" width="20.28515625" style="5" customWidth="1"/>
    <col min="8" max="8" width="18.5703125" style="5" customWidth="1"/>
    <col min="9" max="9" width="17" style="5" customWidth="1"/>
    <col min="10" max="10" width="17.5703125" style="5" customWidth="1"/>
    <col min="11" max="255" width="9.140625" style="5"/>
    <col min="256" max="256" width="6.7109375" style="5" customWidth="1"/>
    <col min="257" max="258" width="9.140625" style="5" customWidth="1"/>
    <col min="259" max="259" width="11.7109375" style="5" customWidth="1"/>
    <col min="260" max="260" width="74.85546875" style="5" customWidth="1"/>
    <col min="261" max="261" width="23.28515625" style="5" customWidth="1"/>
    <col min="262" max="262" width="18.7109375" style="5" customWidth="1"/>
    <col min="263" max="263" width="18.5703125" style="5" customWidth="1"/>
    <col min="264" max="265" width="17" style="5" customWidth="1"/>
    <col min="266" max="266" width="23.28515625" style="5" customWidth="1"/>
    <col min="267" max="511" width="9.140625" style="5"/>
    <col min="512" max="512" width="6.7109375" style="5" customWidth="1"/>
    <col min="513" max="514" width="9.140625" style="5" customWidth="1"/>
    <col min="515" max="515" width="11.7109375" style="5" customWidth="1"/>
    <col min="516" max="516" width="74.85546875" style="5" customWidth="1"/>
    <col min="517" max="517" width="23.28515625" style="5" customWidth="1"/>
    <col min="518" max="518" width="18.7109375" style="5" customWidth="1"/>
    <col min="519" max="519" width="18.5703125" style="5" customWidth="1"/>
    <col min="520" max="521" width="17" style="5" customWidth="1"/>
    <col min="522" max="522" width="23.28515625" style="5" customWidth="1"/>
    <col min="523" max="767" width="9.140625" style="5"/>
    <col min="768" max="768" width="6.7109375" style="5" customWidth="1"/>
    <col min="769" max="770" width="9.140625" style="5" customWidth="1"/>
    <col min="771" max="771" width="11.7109375" style="5" customWidth="1"/>
    <col min="772" max="772" width="74.85546875" style="5" customWidth="1"/>
    <col min="773" max="773" width="23.28515625" style="5" customWidth="1"/>
    <col min="774" max="774" width="18.7109375" style="5" customWidth="1"/>
    <col min="775" max="775" width="18.5703125" style="5" customWidth="1"/>
    <col min="776" max="777" width="17" style="5" customWidth="1"/>
    <col min="778" max="778" width="23.28515625" style="5" customWidth="1"/>
    <col min="779" max="1023" width="9.140625" style="5"/>
    <col min="1024" max="1024" width="6.7109375" style="5" customWidth="1"/>
    <col min="1025" max="1026" width="9.140625" style="5" customWidth="1"/>
    <col min="1027" max="1027" width="11.7109375" style="5" customWidth="1"/>
    <col min="1028" max="1028" width="74.85546875" style="5" customWidth="1"/>
    <col min="1029" max="1029" width="23.28515625" style="5" customWidth="1"/>
    <col min="1030" max="1030" width="18.7109375" style="5" customWidth="1"/>
    <col min="1031" max="1031" width="18.5703125" style="5" customWidth="1"/>
    <col min="1032" max="1033" width="17" style="5" customWidth="1"/>
    <col min="1034" max="1034" width="23.28515625" style="5" customWidth="1"/>
    <col min="1035" max="1279" width="9.140625" style="5"/>
    <col min="1280" max="1280" width="6.7109375" style="5" customWidth="1"/>
    <col min="1281" max="1282" width="9.140625" style="5" customWidth="1"/>
    <col min="1283" max="1283" width="11.7109375" style="5" customWidth="1"/>
    <col min="1284" max="1284" width="74.85546875" style="5" customWidth="1"/>
    <col min="1285" max="1285" width="23.28515625" style="5" customWidth="1"/>
    <col min="1286" max="1286" width="18.7109375" style="5" customWidth="1"/>
    <col min="1287" max="1287" width="18.5703125" style="5" customWidth="1"/>
    <col min="1288" max="1289" width="17" style="5" customWidth="1"/>
    <col min="1290" max="1290" width="23.28515625" style="5" customWidth="1"/>
    <col min="1291" max="1535" width="9.140625" style="5"/>
    <col min="1536" max="1536" width="6.7109375" style="5" customWidth="1"/>
    <col min="1537" max="1538" width="9.140625" style="5" customWidth="1"/>
    <col min="1539" max="1539" width="11.7109375" style="5" customWidth="1"/>
    <col min="1540" max="1540" width="74.85546875" style="5" customWidth="1"/>
    <col min="1541" max="1541" width="23.28515625" style="5" customWidth="1"/>
    <col min="1542" max="1542" width="18.7109375" style="5" customWidth="1"/>
    <col min="1543" max="1543" width="18.5703125" style="5" customWidth="1"/>
    <col min="1544" max="1545" width="17" style="5" customWidth="1"/>
    <col min="1546" max="1546" width="23.28515625" style="5" customWidth="1"/>
    <col min="1547" max="1791" width="9.140625" style="5"/>
    <col min="1792" max="1792" width="6.7109375" style="5" customWidth="1"/>
    <col min="1793" max="1794" width="9.140625" style="5" customWidth="1"/>
    <col min="1795" max="1795" width="11.7109375" style="5" customWidth="1"/>
    <col min="1796" max="1796" width="74.85546875" style="5" customWidth="1"/>
    <col min="1797" max="1797" width="23.28515625" style="5" customWidth="1"/>
    <col min="1798" max="1798" width="18.7109375" style="5" customWidth="1"/>
    <col min="1799" max="1799" width="18.5703125" style="5" customWidth="1"/>
    <col min="1800" max="1801" width="17" style="5" customWidth="1"/>
    <col min="1802" max="1802" width="23.28515625" style="5" customWidth="1"/>
    <col min="1803" max="2047" width="9.140625" style="5"/>
    <col min="2048" max="2048" width="6.7109375" style="5" customWidth="1"/>
    <col min="2049" max="2050" width="9.140625" style="5" customWidth="1"/>
    <col min="2051" max="2051" width="11.7109375" style="5" customWidth="1"/>
    <col min="2052" max="2052" width="74.85546875" style="5" customWidth="1"/>
    <col min="2053" max="2053" width="23.28515625" style="5" customWidth="1"/>
    <col min="2054" max="2054" width="18.7109375" style="5" customWidth="1"/>
    <col min="2055" max="2055" width="18.5703125" style="5" customWidth="1"/>
    <col min="2056" max="2057" width="17" style="5" customWidth="1"/>
    <col min="2058" max="2058" width="23.28515625" style="5" customWidth="1"/>
    <col min="2059" max="2303" width="9.140625" style="5"/>
    <col min="2304" max="2304" width="6.7109375" style="5" customWidth="1"/>
    <col min="2305" max="2306" width="9.140625" style="5" customWidth="1"/>
    <col min="2307" max="2307" width="11.7109375" style="5" customWidth="1"/>
    <col min="2308" max="2308" width="74.85546875" style="5" customWidth="1"/>
    <col min="2309" max="2309" width="23.28515625" style="5" customWidth="1"/>
    <col min="2310" max="2310" width="18.7109375" style="5" customWidth="1"/>
    <col min="2311" max="2311" width="18.5703125" style="5" customWidth="1"/>
    <col min="2312" max="2313" width="17" style="5" customWidth="1"/>
    <col min="2314" max="2314" width="23.28515625" style="5" customWidth="1"/>
    <col min="2315" max="2559" width="9.140625" style="5"/>
    <col min="2560" max="2560" width="6.7109375" style="5" customWidth="1"/>
    <col min="2561" max="2562" width="9.140625" style="5" customWidth="1"/>
    <col min="2563" max="2563" width="11.7109375" style="5" customWidth="1"/>
    <col min="2564" max="2564" width="74.85546875" style="5" customWidth="1"/>
    <col min="2565" max="2565" width="23.28515625" style="5" customWidth="1"/>
    <col min="2566" max="2566" width="18.7109375" style="5" customWidth="1"/>
    <col min="2567" max="2567" width="18.5703125" style="5" customWidth="1"/>
    <col min="2568" max="2569" width="17" style="5" customWidth="1"/>
    <col min="2570" max="2570" width="23.28515625" style="5" customWidth="1"/>
    <col min="2571" max="2815" width="9.140625" style="5"/>
    <col min="2816" max="2816" width="6.7109375" style="5" customWidth="1"/>
    <col min="2817" max="2818" width="9.140625" style="5" customWidth="1"/>
    <col min="2819" max="2819" width="11.7109375" style="5" customWidth="1"/>
    <col min="2820" max="2820" width="74.85546875" style="5" customWidth="1"/>
    <col min="2821" max="2821" width="23.28515625" style="5" customWidth="1"/>
    <col min="2822" max="2822" width="18.7109375" style="5" customWidth="1"/>
    <col min="2823" max="2823" width="18.5703125" style="5" customWidth="1"/>
    <col min="2824" max="2825" width="17" style="5" customWidth="1"/>
    <col min="2826" max="2826" width="23.28515625" style="5" customWidth="1"/>
    <col min="2827" max="3071" width="9.140625" style="5"/>
    <col min="3072" max="3072" width="6.7109375" style="5" customWidth="1"/>
    <col min="3073" max="3074" width="9.140625" style="5" customWidth="1"/>
    <col min="3075" max="3075" width="11.7109375" style="5" customWidth="1"/>
    <col min="3076" max="3076" width="74.85546875" style="5" customWidth="1"/>
    <col min="3077" max="3077" width="23.28515625" style="5" customWidth="1"/>
    <col min="3078" max="3078" width="18.7109375" style="5" customWidth="1"/>
    <col min="3079" max="3079" width="18.5703125" style="5" customWidth="1"/>
    <col min="3080" max="3081" width="17" style="5" customWidth="1"/>
    <col min="3082" max="3082" width="23.28515625" style="5" customWidth="1"/>
    <col min="3083" max="3327" width="9.140625" style="5"/>
    <col min="3328" max="3328" width="6.7109375" style="5" customWidth="1"/>
    <col min="3329" max="3330" width="9.140625" style="5" customWidth="1"/>
    <col min="3331" max="3331" width="11.7109375" style="5" customWidth="1"/>
    <col min="3332" max="3332" width="74.85546875" style="5" customWidth="1"/>
    <col min="3333" max="3333" width="23.28515625" style="5" customWidth="1"/>
    <col min="3334" max="3334" width="18.7109375" style="5" customWidth="1"/>
    <col min="3335" max="3335" width="18.5703125" style="5" customWidth="1"/>
    <col min="3336" max="3337" width="17" style="5" customWidth="1"/>
    <col min="3338" max="3338" width="23.28515625" style="5" customWidth="1"/>
    <col min="3339" max="3583" width="9.140625" style="5"/>
    <col min="3584" max="3584" width="6.7109375" style="5" customWidth="1"/>
    <col min="3585" max="3586" width="9.140625" style="5" customWidth="1"/>
    <col min="3587" max="3587" width="11.7109375" style="5" customWidth="1"/>
    <col min="3588" max="3588" width="74.85546875" style="5" customWidth="1"/>
    <col min="3589" max="3589" width="23.28515625" style="5" customWidth="1"/>
    <col min="3590" max="3590" width="18.7109375" style="5" customWidth="1"/>
    <col min="3591" max="3591" width="18.5703125" style="5" customWidth="1"/>
    <col min="3592" max="3593" width="17" style="5" customWidth="1"/>
    <col min="3594" max="3594" width="23.28515625" style="5" customWidth="1"/>
    <col min="3595" max="3839" width="9.140625" style="5"/>
    <col min="3840" max="3840" width="6.7109375" style="5" customWidth="1"/>
    <col min="3841" max="3842" width="9.140625" style="5" customWidth="1"/>
    <col min="3843" max="3843" width="11.7109375" style="5" customWidth="1"/>
    <col min="3844" max="3844" width="74.85546875" style="5" customWidth="1"/>
    <col min="3845" max="3845" width="23.28515625" style="5" customWidth="1"/>
    <col min="3846" max="3846" width="18.7109375" style="5" customWidth="1"/>
    <col min="3847" max="3847" width="18.5703125" style="5" customWidth="1"/>
    <col min="3848" max="3849" width="17" style="5" customWidth="1"/>
    <col min="3850" max="3850" width="23.28515625" style="5" customWidth="1"/>
    <col min="3851" max="4095" width="9.140625" style="5"/>
    <col min="4096" max="4096" width="6.7109375" style="5" customWidth="1"/>
    <col min="4097" max="4098" width="9.140625" style="5" customWidth="1"/>
    <col min="4099" max="4099" width="11.7109375" style="5" customWidth="1"/>
    <col min="4100" max="4100" width="74.85546875" style="5" customWidth="1"/>
    <col min="4101" max="4101" width="23.28515625" style="5" customWidth="1"/>
    <col min="4102" max="4102" width="18.7109375" style="5" customWidth="1"/>
    <col min="4103" max="4103" width="18.5703125" style="5" customWidth="1"/>
    <col min="4104" max="4105" width="17" style="5" customWidth="1"/>
    <col min="4106" max="4106" width="23.28515625" style="5" customWidth="1"/>
    <col min="4107" max="4351" width="9.140625" style="5"/>
    <col min="4352" max="4352" width="6.7109375" style="5" customWidth="1"/>
    <col min="4353" max="4354" width="9.140625" style="5" customWidth="1"/>
    <col min="4355" max="4355" width="11.7109375" style="5" customWidth="1"/>
    <col min="4356" max="4356" width="74.85546875" style="5" customWidth="1"/>
    <col min="4357" max="4357" width="23.28515625" style="5" customWidth="1"/>
    <col min="4358" max="4358" width="18.7109375" style="5" customWidth="1"/>
    <col min="4359" max="4359" width="18.5703125" style="5" customWidth="1"/>
    <col min="4360" max="4361" width="17" style="5" customWidth="1"/>
    <col min="4362" max="4362" width="23.28515625" style="5" customWidth="1"/>
    <col min="4363" max="4607" width="9.140625" style="5"/>
    <col min="4608" max="4608" width="6.7109375" style="5" customWidth="1"/>
    <col min="4609" max="4610" width="9.140625" style="5" customWidth="1"/>
    <col min="4611" max="4611" width="11.7109375" style="5" customWidth="1"/>
    <col min="4612" max="4612" width="74.85546875" style="5" customWidth="1"/>
    <col min="4613" max="4613" width="23.28515625" style="5" customWidth="1"/>
    <col min="4614" max="4614" width="18.7109375" style="5" customWidth="1"/>
    <col min="4615" max="4615" width="18.5703125" style="5" customWidth="1"/>
    <col min="4616" max="4617" width="17" style="5" customWidth="1"/>
    <col min="4618" max="4618" width="23.28515625" style="5" customWidth="1"/>
    <col min="4619" max="4863" width="9.140625" style="5"/>
    <col min="4864" max="4864" width="6.7109375" style="5" customWidth="1"/>
    <col min="4865" max="4866" width="9.140625" style="5" customWidth="1"/>
    <col min="4867" max="4867" width="11.7109375" style="5" customWidth="1"/>
    <col min="4868" max="4868" width="74.85546875" style="5" customWidth="1"/>
    <col min="4869" max="4869" width="23.28515625" style="5" customWidth="1"/>
    <col min="4870" max="4870" width="18.7109375" style="5" customWidth="1"/>
    <col min="4871" max="4871" width="18.5703125" style="5" customWidth="1"/>
    <col min="4872" max="4873" width="17" style="5" customWidth="1"/>
    <col min="4874" max="4874" width="23.28515625" style="5" customWidth="1"/>
    <col min="4875" max="5119" width="9.140625" style="5"/>
    <col min="5120" max="5120" width="6.7109375" style="5" customWidth="1"/>
    <col min="5121" max="5122" width="9.140625" style="5" customWidth="1"/>
    <col min="5123" max="5123" width="11.7109375" style="5" customWidth="1"/>
    <col min="5124" max="5124" width="74.85546875" style="5" customWidth="1"/>
    <col min="5125" max="5125" width="23.28515625" style="5" customWidth="1"/>
    <col min="5126" max="5126" width="18.7109375" style="5" customWidth="1"/>
    <col min="5127" max="5127" width="18.5703125" style="5" customWidth="1"/>
    <col min="5128" max="5129" width="17" style="5" customWidth="1"/>
    <col min="5130" max="5130" width="23.28515625" style="5" customWidth="1"/>
    <col min="5131" max="5375" width="9.140625" style="5"/>
    <col min="5376" max="5376" width="6.7109375" style="5" customWidth="1"/>
    <col min="5377" max="5378" width="9.140625" style="5" customWidth="1"/>
    <col min="5379" max="5379" width="11.7109375" style="5" customWidth="1"/>
    <col min="5380" max="5380" width="74.85546875" style="5" customWidth="1"/>
    <col min="5381" max="5381" width="23.28515625" style="5" customWidth="1"/>
    <col min="5382" max="5382" width="18.7109375" style="5" customWidth="1"/>
    <col min="5383" max="5383" width="18.5703125" style="5" customWidth="1"/>
    <col min="5384" max="5385" width="17" style="5" customWidth="1"/>
    <col min="5386" max="5386" width="23.28515625" style="5" customWidth="1"/>
    <col min="5387" max="5631" width="9.140625" style="5"/>
    <col min="5632" max="5632" width="6.7109375" style="5" customWidth="1"/>
    <col min="5633" max="5634" width="9.140625" style="5" customWidth="1"/>
    <col min="5635" max="5635" width="11.7109375" style="5" customWidth="1"/>
    <col min="5636" max="5636" width="74.85546875" style="5" customWidth="1"/>
    <col min="5637" max="5637" width="23.28515625" style="5" customWidth="1"/>
    <col min="5638" max="5638" width="18.7109375" style="5" customWidth="1"/>
    <col min="5639" max="5639" width="18.5703125" style="5" customWidth="1"/>
    <col min="5640" max="5641" width="17" style="5" customWidth="1"/>
    <col min="5642" max="5642" width="23.28515625" style="5" customWidth="1"/>
    <col min="5643" max="5887" width="9.140625" style="5"/>
    <col min="5888" max="5888" width="6.7109375" style="5" customWidth="1"/>
    <col min="5889" max="5890" width="9.140625" style="5" customWidth="1"/>
    <col min="5891" max="5891" width="11.7109375" style="5" customWidth="1"/>
    <col min="5892" max="5892" width="74.85546875" style="5" customWidth="1"/>
    <col min="5893" max="5893" width="23.28515625" style="5" customWidth="1"/>
    <col min="5894" max="5894" width="18.7109375" style="5" customWidth="1"/>
    <col min="5895" max="5895" width="18.5703125" style="5" customWidth="1"/>
    <col min="5896" max="5897" width="17" style="5" customWidth="1"/>
    <col min="5898" max="5898" width="23.28515625" style="5" customWidth="1"/>
    <col min="5899" max="6143" width="9.140625" style="5"/>
    <col min="6144" max="6144" width="6.7109375" style="5" customWidth="1"/>
    <col min="6145" max="6146" width="9.140625" style="5" customWidth="1"/>
    <col min="6147" max="6147" width="11.7109375" style="5" customWidth="1"/>
    <col min="6148" max="6148" width="74.85546875" style="5" customWidth="1"/>
    <col min="6149" max="6149" width="23.28515625" style="5" customWidth="1"/>
    <col min="6150" max="6150" width="18.7109375" style="5" customWidth="1"/>
    <col min="6151" max="6151" width="18.5703125" style="5" customWidth="1"/>
    <col min="6152" max="6153" width="17" style="5" customWidth="1"/>
    <col min="6154" max="6154" width="23.28515625" style="5" customWidth="1"/>
    <col min="6155" max="6399" width="9.140625" style="5"/>
    <col min="6400" max="6400" width="6.7109375" style="5" customWidth="1"/>
    <col min="6401" max="6402" width="9.140625" style="5" customWidth="1"/>
    <col min="6403" max="6403" width="11.7109375" style="5" customWidth="1"/>
    <col min="6404" max="6404" width="74.85546875" style="5" customWidth="1"/>
    <col min="6405" max="6405" width="23.28515625" style="5" customWidth="1"/>
    <col min="6406" max="6406" width="18.7109375" style="5" customWidth="1"/>
    <col min="6407" max="6407" width="18.5703125" style="5" customWidth="1"/>
    <col min="6408" max="6409" width="17" style="5" customWidth="1"/>
    <col min="6410" max="6410" width="23.28515625" style="5" customWidth="1"/>
    <col min="6411" max="6655" width="9.140625" style="5"/>
    <col min="6656" max="6656" width="6.7109375" style="5" customWidth="1"/>
    <col min="6657" max="6658" width="9.140625" style="5" customWidth="1"/>
    <col min="6659" max="6659" width="11.7109375" style="5" customWidth="1"/>
    <col min="6660" max="6660" width="74.85546875" style="5" customWidth="1"/>
    <col min="6661" max="6661" width="23.28515625" style="5" customWidth="1"/>
    <col min="6662" max="6662" width="18.7109375" style="5" customWidth="1"/>
    <col min="6663" max="6663" width="18.5703125" style="5" customWidth="1"/>
    <col min="6664" max="6665" width="17" style="5" customWidth="1"/>
    <col min="6666" max="6666" width="23.28515625" style="5" customWidth="1"/>
    <col min="6667" max="6911" width="9.140625" style="5"/>
    <col min="6912" max="6912" width="6.7109375" style="5" customWidth="1"/>
    <col min="6913" max="6914" width="9.140625" style="5" customWidth="1"/>
    <col min="6915" max="6915" width="11.7109375" style="5" customWidth="1"/>
    <col min="6916" max="6916" width="74.85546875" style="5" customWidth="1"/>
    <col min="6917" max="6917" width="23.28515625" style="5" customWidth="1"/>
    <col min="6918" max="6918" width="18.7109375" style="5" customWidth="1"/>
    <col min="6919" max="6919" width="18.5703125" style="5" customWidth="1"/>
    <col min="6920" max="6921" width="17" style="5" customWidth="1"/>
    <col min="6922" max="6922" width="23.28515625" style="5" customWidth="1"/>
    <col min="6923" max="7167" width="9.140625" style="5"/>
    <col min="7168" max="7168" width="6.7109375" style="5" customWidth="1"/>
    <col min="7169" max="7170" width="9.140625" style="5" customWidth="1"/>
    <col min="7171" max="7171" width="11.7109375" style="5" customWidth="1"/>
    <col min="7172" max="7172" width="74.85546875" style="5" customWidth="1"/>
    <col min="7173" max="7173" width="23.28515625" style="5" customWidth="1"/>
    <col min="7174" max="7174" width="18.7109375" style="5" customWidth="1"/>
    <col min="7175" max="7175" width="18.5703125" style="5" customWidth="1"/>
    <col min="7176" max="7177" width="17" style="5" customWidth="1"/>
    <col min="7178" max="7178" width="23.28515625" style="5" customWidth="1"/>
    <col min="7179" max="7423" width="9.140625" style="5"/>
    <col min="7424" max="7424" width="6.7109375" style="5" customWidth="1"/>
    <col min="7425" max="7426" width="9.140625" style="5" customWidth="1"/>
    <col min="7427" max="7427" width="11.7109375" style="5" customWidth="1"/>
    <col min="7428" max="7428" width="74.85546875" style="5" customWidth="1"/>
    <col min="7429" max="7429" width="23.28515625" style="5" customWidth="1"/>
    <col min="7430" max="7430" width="18.7109375" style="5" customWidth="1"/>
    <col min="7431" max="7431" width="18.5703125" style="5" customWidth="1"/>
    <col min="7432" max="7433" width="17" style="5" customWidth="1"/>
    <col min="7434" max="7434" width="23.28515625" style="5" customWidth="1"/>
    <col min="7435" max="7679" width="9.140625" style="5"/>
    <col min="7680" max="7680" width="6.7109375" style="5" customWidth="1"/>
    <col min="7681" max="7682" width="9.140625" style="5" customWidth="1"/>
    <col min="7683" max="7683" width="11.7109375" style="5" customWidth="1"/>
    <col min="7684" max="7684" width="74.85546875" style="5" customWidth="1"/>
    <col min="7685" max="7685" width="23.28515625" style="5" customWidth="1"/>
    <col min="7686" max="7686" width="18.7109375" style="5" customWidth="1"/>
    <col min="7687" max="7687" width="18.5703125" style="5" customWidth="1"/>
    <col min="7688" max="7689" width="17" style="5" customWidth="1"/>
    <col min="7690" max="7690" width="23.28515625" style="5" customWidth="1"/>
    <col min="7691" max="7935" width="9.140625" style="5"/>
    <col min="7936" max="7936" width="6.7109375" style="5" customWidth="1"/>
    <col min="7937" max="7938" width="9.140625" style="5" customWidth="1"/>
    <col min="7939" max="7939" width="11.7109375" style="5" customWidth="1"/>
    <col min="7940" max="7940" width="74.85546875" style="5" customWidth="1"/>
    <col min="7941" max="7941" width="23.28515625" style="5" customWidth="1"/>
    <col min="7942" max="7942" width="18.7109375" style="5" customWidth="1"/>
    <col min="7943" max="7943" width="18.5703125" style="5" customWidth="1"/>
    <col min="7944" max="7945" width="17" style="5" customWidth="1"/>
    <col min="7946" max="7946" width="23.28515625" style="5" customWidth="1"/>
    <col min="7947" max="8191" width="9.140625" style="5"/>
    <col min="8192" max="8192" width="6.7109375" style="5" customWidth="1"/>
    <col min="8193" max="8194" width="9.140625" style="5" customWidth="1"/>
    <col min="8195" max="8195" width="11.7109375" style="5" customWidth="1"/>
    <col min="8196" max="8196" width="74.85546875" style="5" customWidth="1"/>
    <col min="8197" max="8197" width="23.28515625" style="5" customWidth="1"/>
    <col min="8198" max="8198" width="18.7109375" style="5" customWidth="1"/>
    <col min="8199" max="8199" width="18.5703125" style="5" customWidth="1"/>
    <col min="8200" max="8201" width="17" style="5" customWidth="1"/>
    <col min="8202" max="8202" width="23.28515625" style="5" customWidth="1"/>
    <col min="8203" max="8447" width="9.140625" style="5"/>
    <col min="8448" max="8448" width="6.7109375" style="5" customWidth="1"/>
    <col min="8449" max="8450" width="9.140625" style="5" customWidth="1"/>
    <col min="8451" max="8451" width="11.7109375" style="5" customWidth="1"/>
    <col min="8452" max="8452" width="74.85546875" style="5" customWidth="1"/>
    <col min="8453" max="8453" width="23.28515625" style="5" customWidth="1"/>
    <col min="8454" max="8454" width="18.7109375" style="5" customWidth="1"/>
    <col min="8455" max="8455" width="18.5703125" style="5" customWidth="1"/>
    <col min="8456" max="8457" width="17" style="5" customWidth="1"/>
    <col min="8458" max="8458" width="23.28515625" style="5" customWidth="1"/>
    <col min="8459" max="8703" width="9.140625" style="5"/>
    <col min="8704" max="8704" width="6.7109375" style="5" customWidth="1"/>
    <col min="8705" max="8706" width="9.140625" style="5" customWidth="1"/>
    <col min="8707" max="8707" width="11.7109375" style="5" customWidth="1"/>
    <col min="8708" max="8708" width="74.85546875" style="5" customWidth="1"/>
    <col min="8709" max="8709" width="23.28515625" style="5" customWidth="1"/>
    <col min="8710" max="8710" width="18.7109375" style="5" customWidth="1"/>
    <col min="8711" max="8711" width="18.5703125" style="5" customWidth="1"/>
    <col min="8712" max="8713" width="17" style="5" customWidth="1"/>
    <col min="8714" max="8714" width="23.28515625" style="5" customWidth="1"/>
    <col min="8715" max="8959" width="9.140625" style="5"/>
    <col min="8960" max="8960" width="6.7109375" style="5" customWidth="1"/>
    <col min="8961" max="8962" width="9.140625" style="5" customWidth="1"/>
    <col min="8963" max="8963" width="11.7109375" style="5" customWidth="1"/>
    <col min="8964" max="8964" width="74.85546875" style="5" customWidth="1"/>
    <col min="8965" max="8965" width="23.28515625" style="5" customWidth="1"/>
    <col min="8966" max="8966" width="18.7109375" style="5" customWidth="1"/>
    <col min="8967" max="8967" width="18.5703125" style="5" customWidth="1"/>
    <col min="8968" max="8969" width="17" style="5" customWidth="1"/>
    <col min="8970" max="8970" width="23.28515625" style="5" customWidth="1"/>
    <col min="8971" max="9215" width="9.140625" style="5"/>
    <col min="9216" max="9216" width="6.7109375" style="5" customWidth="1"/>
    <col min="9217" max="9218" width="9.140625" style="5" customWidth="1"/>
    <col min="9219" max="9219" width="11.7109375" style="5" customWidth="1"/>
    <col min="9220" max="9220" width="74.85546875" style="5" customWidth="1"/>
    <col min="9221" max="9221" width="23.28515625" style="5" customWidth="1"/>
    <col min="9222" max="9222" width="18.7109375" style="5" customWidth="1"/>
    <col min="9223" max="9223" width="18.5703125" style="5" customWidth="1"/>
    <col min="9224" max="9225" width="17" style="5" customWidth="1"/>
    <col min="9226" max="9226" width="23.28515625" style="5" customWidth="1"/>
    <col min="9227" max="9471" width="9.140625" style="5"/>
    <col min="9472" max="9472" width="6.7109375" style="5" customWidth="1"/>
    <col min="9473" max="9474" width="9.140625" style="5" customWidth="1"/>
    <col min="9475" max="9475" width="11.7109375" style="5" customWidth="1"/>
    <col min="9476" max="9476" width="74.85546875" style="5" customWidth="1"/>
    <col min="9477" max="9477" width="23.28515625" style="5" customWidth="1"/>
    <col min="9478" max="9478" width="18.7109375" style="5" customWidth="1"/>
    <col min="9479" max="9479" width="18.5703125" style="5" customWidth="1"/>
    <col min="9480" max="9481" width="17" style="5" customWidth="1"/>
    <col min="9482" max="9482" width="23.28515625" style="5" customWidth="1"/>
    <col min="9483" max="9727" width="9.140625" style="5"/>
    <col min="9728" max="9728" width="6.7109375" style="5" customWidth="1"/>
    <col min="9729" max="9730" width="9.140625" style="5" customWidth="1"/>
    <col min="9731" max="9731" width="11.7109375" style="5" customWidth="1"/>
    <col min="9732" max="9732" width="74.85546875" style="5" customWidth="1"/>
    <col min="9733" max="9733" width="23.28515625" style="5" customWidth="1"/>
    <col min="9734" max="9734" width="18.7109375" style="5" customWidth="1"/>
    <col min="9735" max="9735" width="18.5703125" style="5" customWidth="1"/>
    <col min="9736" max="9737" width="17" style="5" customWidth="1"/>
    <col min="9738" max="9738" width="23.28515625" style="5" customWidth="1"/>
    <col min="9739" max="9983" width="9.140625" style="5"/>
    <col min="9984" max="9984" width="6.7109375" style="5" customWidth="1"/>
    <col min="9985" max="9986" width="9.140625" style="5" customWidth="1"/>
    <col min="9987" max="9987" width="11.7109375" style="5" customWidth="1"/>
    <col min="9988" max="9988" width="74.85546875" style="5" customWidth="1"/>
    <col min="9989" max="9989" width="23.28515625" style="5" customWidth="1"/>
    <col min="9990" max="9990" width="18.7109375" style="5" customWidth="1"/>
    <col min="9991" max="9991" width="18.5703125" style="5" customWidth="1"/>
    <col min="9992" max="9993" width="17" style="5" customWidth="1"/>
    <col min="9994" max="9994" width="23.28515625" style="5" customWidth="1"/>
    <col min="9995" max="10239" width="9.140625" style="5"/>
    <col min="10240" max="10240" width="6.7109375" style="5" customWidth="1"/>
    <col min="10241" max="10242" width="9.140625" style="5" customWidth="1"/>
    <col min="10243" max="10243" width="11.7109375" style="5" customWidth="1"/>
    <col min="10244" max="10244" width="74.85546875" style="5" customWidth="1"/>
    <col min="10245" max="10245" width="23.28515625" style="5" customWidth="1"/>
    <col min="10246" max="10246" width="18.7109375" style="5" customWidth="1"/>
    <col min="10247" max="10247" width="18.5703125" style="5" customWidth="1"/>
    <col min="10248" max="10249" width="17" style="5" customWidth="1"/>
    <col min="10250" max="10250" width="23.28515625" style="5" customWidth="1"/>
    <col min="10251" max="10495" width="9.140625" style="5"/>
    <col min="10496" max="10496" width="6.7109375" style="5" customWidth="1"/>
    <col min="10497" max="10498" width="9.140625" style="5" customWidth="1"/>
    <col min="10499" max="10499" width="11.7109375" style="5" customWidth="1"/>
    <col min="10500" max="10500" width="74.85546875" style="5" customWidth="1"/>
    <col min="10501" max="10501" width="23.28515625" style="5" customWidth="1"/>
    <col min="10502" max="10502" width="18.7109375" style="5" customWidth="1"/>
    <col min="10503" max="10503" width="18.5703125" style="5" customWidth="1"/>
    <col min="10504" max="10505" width="17" style="5" customWidth="1"/>
    <col min="10506" max="10506" width="23.28515625" style="5" customWidth="1"/>
    <col min="10507" max="10751" width="9.140625" style="5"/>
    <col min="10752" max="10752" width="6.7109375" style="5" customWidth="1"/>
    <col min="10753" max="10754" width="9.140625" style="5" customWidth="1"/>
    <col min="10755" max="10755" width="11.7109375" style="5" customWidth="1"/>
    <col min="10756" max="10756" width="74.85546875" style="5" customWidth="1"/>
    <col min="10757" max="10757" width="23.28515625" style="5" customWidth="1"/>
    <col min="10758" max="10758" width="18.7109375" style="5" customWidth="1"/>
    <col min="10759" max="10759" width="18.5703125" style="5" customWidth="1"/>
    <col min="10760" max="10761" width="17" style="5" customWidth="1"/>
    <col min="10762" max="10762" width="23.28515625" style="5" customWidth="1"/>
    <col min="10763" max="11007" width="9.140625" style="5"/>
    <col min="11008" max="11008" width="6.7109375" style="5" customWidth="1"/>
    <col min="11009" max="11010" width="9.140625" style="5" customWidth="1"/>
    <col min="11011" max="11011" width="11.7109375" style="5" customWidth="1"/>
    <col min="11012" max="11012" width="74.85546875" style="5" customWidth="1"/>
    <col min="11013" max="11013" width="23.28515625" style="5" customWidth="1"/>
    <col min="11014" max="11014" width="18.7109375" style="5" customWidth="1"/>
    <col min="11015" max="11015" width="18.5703125" style="5" customWidth="1"/>
    <col min="11016" max="11017" width="17" style="5" customWidth="1"/>
    <col min="11018" max="11018" width="23.28515625" style="5" customWidth="1"/>
    <col min="11019" max="11263" width="9.140625" style="5"/>
    <col min="11264" max="11264" width="6.7109375" style="5" customWidth="1"/>
    <col min="11265" max="11266" width="9.140625" style="5" customWidth="1"/>
    <col min="11267" max="11267" width="11.7109375" style="5" customWidth="1"/>
    <col min="11268" max="11268" width="74.85546875" style="5" customWidth="1"/>
    <col min="11269" max="11269" width="23.28515625" style="5" customWidth="1"/>
    <col min="11270" max="11270" width="18.7109375" style="5" customWidth="1"/>
    <col min="11271" max="11271" width="18.5703125" style="5" customWidth="1"/>
    <col min="11272" max="11273" width="17" style="5" customWidth="1"/>
    <col min="11274" max="11274" width="23.28515625" style="5" customWidth="1"/>
    <col min="11275" max="11519" width="9.140625" style="5"/>
    <col min="11520" max="11520" width="6.7109375" style="5" customWidth="1"/>
    <col min="11521" max="11522" width="9.140625" style="5" customWidth="1"/>
    <col min="11523" max="11523" width="11.7109375" style="5" customWidth="1"/>
    <col min="11524" max="11524" width="74.85546875" style="5" customWidth="1"/>
    <col min="11525" max="11525" width="23.28515625" style="5" customWidth="1"/>
    <col min="11526" max="11526" width="18.7109375" style="5" customWidth="1"/>
    <col min="11527" max="11527" width="18.5703125" style="5" customWidth="1"/>
    <col min="11528" max="11529" width="17" style="5" customWidth="1"/>
    <col min="11530" max="11530" width="23.28515625" style="5" customWidth="1"/>
    <col min="11531" max="11775" width="9.140625" style="5"/>
    <col min="11776" max="11776" width="6.7109375" style="5" customWidth="1"/>
    <col min="11777" max="11778" width="9.140625" style="5" customWidth="1"/>
    <col min="11779" max="11779" width="11.7109375" style="5" customWidth="1"/>
    <col min="11780" max="11780" width="74.85546875" style="5" customWidth="1"/>
    <col min="11781" max="11781" width="23.28515625" style="5" customWidth="1"/>
    <col min="11782" max="11782" width="18.7109375" style="5" customWidth="1"/>
    <col min="11783" max="11783" width="18.5703125" style="5" customWidth="1"/>
    <col min="11784" max="11785" width="17" style="5" customWidth="1"/>
    <col min="11786" max="11786" width="23.28515625" style="5" customWidth="1"/>
    <col min="11787" max="12031" width="9.140625" style="5"/>
    <col min="12032" max="12032" width="6.7109375" style="5" customWidth="1"/>
    <col min="12033" max="12034" width="9.140625" style="5" customWidth="1"/>
    <col min="12035" max="12035" width="11.7109375" style="5" customWidth="1"/>
    <col min="12036" max="12036" width="74.85546875" style="5" customWidth="1"/>
    <col min="12037" max="12037" width="23.28515625" style="5" customWidth="1"/>
    <col min="12038" max="12038" width="18.7109375" style="5" customWidth="1"/>
    <col min="12039" max="12039" width="18.5703125" style="5" customWidth="1"/>
    <col min="12040" max="12041" width="17" style="5" customWidth="1"/>
    <col min="12042" max="12042" width="23.28515625" style="5" customWidth="1"/>
    <col min="12043" max="12287" width="9.140625" style="5"/>
    <col min="12288" max="12288" width="6.7109375" style="5" customWidth="1"/>
    <col min="12289" max="12290" width="9.140625" style="5" customWidth="1"/>
    <col min="12291" max="12291" width="11.7109375" style="5" customWidth="1"/>
    <col min="12292" max="12292" width="74.85546875" style="5" customWidth="1"/>
    <col min="12293" max="12293" width="23.28515625" style="5" customWidth="1"/>
    <col min="12294" max="12294" width="18.7109375" style="5" customWidth="1"/>
    <col min="12295" max="12295" width="18.5703125" style="5" customWidth="1"/>
    <col min="12296" max="12297" width="17" style="5" customWidth="1"/>
    <col min="12298" max="12298" width="23.28515625" style="5" customWidth="1"/>
    <col min="12299" max="12543" width="9.140625" style="5"/>
    <col min="12544" max="12544" width="6.7109375" style="5" customWidth="1"/>
    <col min="12545" max="12546" width="9.140625" style="5" customWidth="1"/>
    <col min="12547" max="12547" width="11.7109375" style="5" customWidth="1"/>
    <col min="12548" max="12548" width="74.85546875" style="5" customWidth="1"/>
    <col min="12549" max="12549" width="23.28515625" style="5" customWidth="1"/>
    <col min="12550" max="12550" width="18.7109375" style="5" customWidth="1"/>
    <col min="12551" max="12551" width="18.5703125" style="5" customWidth="1"/>
    <col min="12552" max="12553" width="17" style="5" customWidth="1"/>
    <col min="12554" max="12554" width="23.28515625" style="5" customWidth="1"/>
    <col min="12555" max="12799" width="9.140625" style="5"/>
    <col min="12800" max="12800" width="6.7109375" style="5" customWidth="1"/>
    <col min="12801" max="12802" width="9.140625" style="5" customWidth="1"/>
    <col min="12803" max="12803" width="11.7109375" style="5" customWidth="1"/>
    <col min="12804" max="12804" width="74.85546875" style="5" customWidth="1"/>
    <col min="12805" max="12805" width="23.28515625" style="5" customWidth="1"/>
    <col min="12806" max="12806" width="18.7109375" style="5" customWidth="1"/>
    <col min="12807" max="12807" width="18.5703125" style="5" customWidth="1"/>
    <col min="12808" max="12809" width="17" style="5" customWidth="1"/>
    <col min="12810" max="12810" width="23.28515625" style="5" customWidth="1"/>
    <col min="12811" max="13055" width="9.140625" style="5"/>
    <col min="13056" max="13056" width="6.7109375" style="5" customWidth="1"/>
    <col min="13057" max="13058" width="9.140625" style="5" customWidth="1"/>
    <col min="13059" max="13059" width="11.7109375" style="5" customWidth="1"/>
    <col min="13060" max="13060" width="74.85546875" style="5" customWidth="1"/>
    <col min="13061" max="13061" width="23.28515625" style="5" customWidth="1"/>
    <col min="13062" max="13062" width="18.7109375" style="5" customWidth="1"/>
    <col min="13063" max="13063" width="18.5703125" style="5" customWidth="1"/>
    <col min="13064" max="13065" width="17" style="5" customWidth="1"/>
    <col min="13066" max="13066" width="23.28515625" style="5" customWidth="1"/>
    <col min="13067" max="13311" width="9.140625" style="5"/>
    <col min="13312" max="13312" width="6.7109375" style="5" customWidth="1"/>
    <col min="13313" max="13314" width="9.140625" style="5" customWidth="1"/>
    <col min="13315" max="13315" width="11.7109375" style="5" customWidth="1"/>
    <col min="13316" max="13316" width="74.85546875" style="5" customWidth="1"/>
    <col min="13317" max="13317" width="23.28515625" style="5" customWidth="1"/>
    <col min="13318" max="13318" width="18.7109375" style="5" customWidth="1"/>
    <col min="13319" max="13319" width="18.5703125" style="5" customWidth="1"/>
    <col min="13320" max="13321" width="17" style="5" customWidth="1"/>
    <col min="13322" max="13322" width="23.28515625" style="5" customWidth="1"/>
    <col min="13323" max="13567" width="9.140625" style="5"/>
    <col min="13568" max="13568" width="6.7109375" style="5" customWidth="1"/>
    <col min="13569" max="13570" width="9.140625" style="5" customWidth="1"/>
    <col min="13571" max="13571" width="11.7109375" style="5" customWidth="1"/>
    <col min="13572" max="13572" width="74.85546875" style="5" customWidth="1"/>
    <col min="13573" max="13573" width="23.28515625" style="5" customWidth="1"/>
    <col min="13574" max="13574" width="18.7109375" style="5" customWidth="1"/>
    <col min="13575" max="13575" width="18.5703125" style="5" customWidth="1"/>
    <col min="13576" max="13577" width="17" style="5" customWidth="1"/>
    <col min="13578" max="13578" width="23.28515625" style="5" customWidth="1"/>
    <col min="13579" max="13823" width="9.140625" style="5"/>
    <col min="13824" max="13824" width="6.7109375" style="5" customWidth="1"/>
    <col min="13825" max="13826" width="9.140625" style="5" customWidth="1"/>
    <col min="13827" max="13827" width="11.7109375" style="5" customWidth="1"/>
    <col min="13828" max="13828" width="74.85546875" style="5" customWidth="1"/>
    <col min="13829" max="13829" width="23.28515625" style="5" customWidth="1"/>
    <col min="13830" max="13830" width="18.7109375" style="5" customWidth="1"/>
    <col min="13831" max="13831" width="18.5703125" style="5" customWidth="1"/>
    <col min="13832" max="13833" width="17" style="5" customWidth="1"/>
    <col min="13834" max="13834" width="23.28515625" style="5" customWidth="1"/>
    <col min="13835" max="14079" width="9.140625" style="5"/>
    <col min="14080" max="14080" width="6.7109375" style="5" customWidth="1"/>
    <col min="14081" max="14082" width="9.140625" style="5" customWidth="1"/>
    <col min="14083" max="14083" width="11.7109375" style="5" customWidth="1"/>
    <col min="14084" max="14084" width="74.85546875" style="5" customWidth="1"/>
    <col min="14085" max="14085" width="23.28515625" style="5" customWidth="1"/>
    <col min="14086" max="14086" width="18.7109375" style="5" customWidth="1"/>
    <col min="14087" max="14087" width="18.5703125" style="5" customWidth="1"/>
    <col min="14088" max="14089" width="17" style="5" customWidth="1"/>
    <col min="14090" max="14090" width="23.28515625" style="5" customWidth="1"/>
    <col min="14091" max="14335" width="9.140625" style="5"/>
    <col min="14336" max="14336" width="6.7109375" style="5" customWidth="1"/>
    <col min="14337" max="14338" width="9.140625" style="5" customWidth="1"/>
    <col min="14339" max="14339" width="11.7109375" style="5" customWidth="1"/>
    <col min="14340" max="14340" width="74.85546875" style="5" customWidth="1"/>
    <col min="14341" max="14341" width="23.28515625" style="5" customWidth="1"/>
    <col min="14342" max="14342" width="18.7109375" style="5" customWidth="1"/>
    <col min="14343" max="14343" width="18.5703125" style="5" customWidth="1"/>
    <col min="14344" max="14345" width="17" style="5" customWidth="1"/>
    <col min="14346" max="14346" width="23.28515625" style="5" customWidth="1"/>
    <col min="14347" max="14591" width="9.140625" style="5"/>
    <col min="14592" max="14592" width="6.7109375" style="5" customWidth="1"/>
    <col min="14593" max="14594" width="9.140625" style="5" customWidth="1"/>
    <col min="14595" max="14595" width="11.7109375" style="5" customWidth="1"/>
    <col min="14596" max="14596" width="74.85546875" style="5" customWidth="1"/>
    <col min="14597" max="14597" width="23.28515625" style="5" customWidth="1"/>
    <col min="14598" max="14598" width="18.7109375" style="5" customWidth="1"/>
    <col min="14599" max="14599" width="18.5703125" style="5" customWidth="1"/>
    <col min="14600" max="14601" width="17" style="5" customWidth="1"/>
    <col min="14602" max="14602" width="23.28515625" style="5" customWidth="1"/>
    <col min="14603" max="14847" width="9.140625" style="5"/>
    <col min="14848" max="14848" width="6.7109375" style="5" customWidth="1"/>
    <col min="14849" max="14850" width="9.140625" style="5" customWidth="1"/>
    <col min="14851" max="14851" width="11.7109375" style="5" customWidth="1"/>
    <col min="14852" max="14852" width="74.85546875" style="5" customWidth="1"/>
    <col min="14853" max="14853" width="23.28515625" style="5" customWidth="1"/>
    <col min="14854" max="14854" width="18.7109375" style="5" customWidth="1"/>
    <col min="14855" max="14855" width="18.5703125" style="5" customWidth="1"/>
    <col min="14856" max="14857" width="17" style="5" customWidth="1"/>
    <col min="14858" max="14858" width="23.28515625" style="5" customWidth="1"/>
    <col min="14859" max="15103" width="9.140625" style="5"/>
    <col min="15104" max="15104" width="6.7109375" style="5" customWidth="1"/>
    <col min="15105" max="15106" width="9.140625" style="5" customWidth="1"/>
    <col min="15107" max="15107" width="11.7109375" style="5" customWidth="1"/>
    <col min="15108" max="15108" width="74.85546875" style="5" customWidth="1"/>
    <col min="15109" max="15109" width="23.28515625" style="5" customWidth="1"/>
    <col min="15110" max="15110" width="18.7109375" style="5" customWidth="1"/>
    <col min="15111" max="15111" width="18.5703125" style="5" customWidth="1"/>
    <col min="15112" max="15113" width="17" style="5" customWidth="1"/>
    <col min="15114" max="15114" width="23.28515625" style="5" customWidth="1"/>
    <col min="15115" max="15359" width="9.140625" style="5"/>
    <col min="15360" max="15360" width="6.7109375" style="5" customWidth="1"/>
    <col min="15361" max="15362" width="9.140625" style="5" customWidth="1"/>
    <col min="15363" max="15363" width="11.7109375" style="5" customWidth="1"/>
    <col min="15364" max="15364" width="74.85546875" style="5" customWidth="1"/>
    <col min="15365" max="15365" width="23.28515625" style="5" customWidth="1"/>
    <col min="15366" max="15366" width="18.7109375" style="5" customWidth="1"/>
    <col min="15367" max="15367" width="18.5703125" style="5" customWidth="1"/>
    <col min="15368" max="15369" width="17" style="5" customWidth="1"/>
    <col min="15370" max="15370" width="23.28515625" style="5" customWidth="1"/>
    <col min="15371" max="15615" width="9.140625" style="5"/>
    <col min="15616" max="15616" width="6.7109375" style="5" customWidth="1"/>
    <col min="15617" max="15618" width="9.140625" style="5" customWidth="1"/>
    <col min="15619" max="15619" width="11.7109375" style="5" customWidth="1"/>
    <col min="15620" max="15620" width="74.85546875" style="5" customWidth="1"/>
    <col min="15621" max="15621" width="23.28515625" style="5" customWidth="1"/>
    <col min="15622" max="15622" width="18.7109375" style="5" customWidth="1"/>
    <col min="15623" max="15623" width="18.5703125" style="5" customWidth="1"/>
    <col min="15624" max="15625" width="17" style="5" customWidth="1"/>
    <col min="15626" max="15626" width="23.28515625" style="5" customWidth="1"/>
    <col min="15627" max="15871" width="9.140625" style="5"/>
    <col min="15872" max="15872" width="6.7109375" style="5" customWidth="1"/>
    <col min="15873" max="15874" width="9.140625" style="5" customWidth="1"/>
    <col min="15875" max="15875" width="11.7109375" style="5" customWidth="1"/>
    <col min="15876" max="15876" width="74.85546875" style="5" customWidth="1"/>
    <col min="15877" max="15877" width="23.28515625" style="5" customWidth="1"/>
    <col min="15878" max="15878" width="18.7109375" style="5" customWidth="1"/>
    <col min="15879" max="15879" width="18.5703125" style="5" customWidth="1"/>
    <col min="15880" max="15881" width="17" style="5" customWidth="1"/>
    <col min="15882" max="15882" width="23.28515625" style="5" customWidth="1"/>
    <col min="15883" max="16127" width="9.140625" style="5"/>
    <col min="16128" max="16128" width="6.7109375" style="5" customWidth="1"/>
    <col min="16129" max="16130" width="9.140625" style="5" customWidth="1"/>
    <col min="16131" max="16131" width="11.7109375" style="5" customWidth="1"/>
    <col min="16132" max="16132" width="74.85546875" style="5" customWidth="1"/>
    <col min="16133" max="16133" width="23.28515625" style="5" customWidth="1"/>
    <col min="16134" max="16134" width="18.7109375" style="5" customWidth="1"/>
    <col min="16135" max="16135" width="18.5703125" style="5" customWidth="1"/>
    <col min="16136" max="16137" width="17" style="5" customWidth="1"/>
    <col min="16138" max="16138" width="23.28515625" style="5" customWidth="1"/>
    <col min="16139" max="16384" width="9.140625" style="5"/>
  </cols>
  <sheetData>
    <row r="1" spans="1:11" x14ac:dyDescent="0.2">
      <c r="J1" s="71" t="s">
        <v>494</v>
      </c>
    </row>
    <row r="2" spans="1:11" ht="28.5" customHeight="1" x14ac:dyDescent="0.3">
      <c r="A2" s="72" t="s">
        <v>95</v>
      </c>
      <c r="B2" s="72"/>
      <c r="C2" s="72"/>
      <c r="D2" s="72"/>
      <c r="E2" s="72"/>
      <c r="F2" s="4"/>
      <c r="G2" s="4"/>
      <c r="H2" s="4"/>
      <c r="I2" s="4"/>
      <c r="J2" s="4"/>
    </row>
    <row r="3" spans="1:11" ht="18" customHeight="1" thickBot="1" x14ac:dyDescent="0.3">
      <c r="A3" s="74" t="s">
        <v>13</v>
      </c>
      <c r="B3" s="4"/>
      <c r="C3" s="75"/>
      <c r="D3" s="4"/>
      <c r="G3" s="9"/>
    </row>
    <row r="4" spans="1:11" ht="19.5" customHeight="1" x14ac:dyDescent="0.25">
      <c r="A4" s="76" t="s">
        <v>31</v>
      </c>
      <c r="B4" s="77"/>
      <c r="C4" s="75"/>
      <c r="D4" s="4"/>
      <c r="E4" s="313" t="s">
        <v>96</v>
      </c>
      <c r="F4" s="248">
        <v>150000</v>
      </c>
      <c r="G4" s="249"/>
      <c r="H4" s="314"/>
      <c r="I4" s="314"/>
      <c r="J4" s="118"/>
    </row>
    <row r="5" spans="1:11" ht="20.25" customHeight="1" x14ac:dyDescent="0.25">
      <c r="A5" s="115"/>
      <c r="E5" s="315" t="s">
        <v>97</v>
      </c>
      <c r="F5" s="250">
        <v>-150000</v>
      </c>
      <c r="G5" s="251"/>
      <c r="H5" s="314"/>
      <c r="I5" s="314"/>
      <c r="J5" s="73"/>
    </row>
    <row r="6" spans="1:11" ht="20.25" customHeight="1" thickBot="1" x14ac:dyDescent="0.3">
      <c r="A6" s="115"/>
      <c r="E6" s="316" t="s">
        <v>12</v>
      </c>
      <c r="F6" s="252">
        <f>SUM(F4:F5)</f>
        <v>0</v>
      </c>
      <c r="G6" s="251"/>
      <c r="H6" s="314"/>
      <c r="I6" s="314"/>
      <c r="J6" s="73"/>
    </row>
    <row r="7" spans="1:11" ht="18" customHeight="1" thickBot="1" x14ac:dyDescent="0.25">
      <c r="D7" s="75"/>
      <c r="E7" s="254"/>
      <c r="F7" s="254"/>
      <c r="G7" s="254"/>
      <c r="H7" s="314"/>
      <c r="I7" s="314"/>
    </row>
    <row r="8" spans="1:11" ht="30" customHeight="1" thickBot="1" x14ac:dyDescent="0.25">
      <c r="A8" s="115"/>
      <c r="D8" s="9"/>
      <c r="E8" s="317" t="s">
        <v>14</v>
      </c>
      <c r="F8" s="1252" t="s">
        <v>99</v>
      </c>
      <c r="G8" s="1253"/>
      <c r="H8" s="312"/>
      <c r="I8" s="312"/>
      <c r="J8" s="71"/>
    </row>
    <row r="9" spans="1:11" ht="76.5" customHeight="1" thickBot="1" x14ac:dyDescent="0.25">
      <c r="A9" s="268" t="s">
        <v>75</v>
      </c>
      <c r="B9" s="269" t="s">
        <v>16</v>
      </c>
      <c r="C9" s="269" t="s">
        <v>17</v>
      </c>
      <c r="D9" s="80" t="s">
        <v>19</v>
      </c>
      <c r="E9" s="318" t="s">
        <v>98</v>
      </c>
      <c r="F9" s="255" t="s">
        <v>100</v>
      </c>
      <c r="G9" s="255" t="s">
        <v>101</v>
      </c>
      <c r="H9" s="212" t="s">
        <v>102</v>
      </c>
      <c r="I9" s="212" t="s">
        <v>20</v>
      </c>
      <c r="J9" s="82" t="s">
        <v>21</v>
      </c>
      <c r="K9" s="83"/>
    </row>
    <row r="10" spans="1:11" ht="30" customHeight="1" x14ac:dyDescent="0.2">
      <c r="A10" s="209"/>
      <c r="B10" s="209"/>
      <c r="C10" s="270"/>
      <c r="D10" s="608" t="s">
        <v>29</v>
      </c>
      <c r="E10" s="557"/>
      <c r="F10" s="392"/>
      <c r="G10" s="281"/>
      <c r="H10" s="558"/>
      <c r="I10" s="558"/>
      <c r="J10" s="559"/>
    </row>
    <row r="11" spans="1:11" ht="30" customHeight="1" x14ac:dyDescent="0.2">
      <c r="A11" s="235">
        <v>2150</v>
      </c>
      <c r="B11" s="235">
        <v>2212</v>
      </c>
      <c r="C11" s="235">
        <v>6121</v>
      </c>
      <c r="D11" s="548" t="s">
        <v>103</v>
      </c>
      <c r="E11" s="319"/>
      <c r="F11" s="389">
        <v>17000</v>
      </c>
      <c r="G11" s="256"/>
      <c r="H11" s="320"/>
      <c r="I11" s="320"/>
      <c r="J11" s="119"/>
    </row>
    <row r="12" spans="1:11" ht="30" customHeight="1" x14ac:dyDescent="0.2">
      <c r="A12" s="235">
        <v>2150</v>
      </c>
      <c r="B12" s="84">
        <v>2212</v>
      </c>
      <c r="C12" s="84">
        <v>6121</v>
      </c>
      <c r="D12" s="548" t="s">
        <v>104</v>
      </c>
      <c r="E12" s="319"/>
      <c r="F12" s="389">
        <v>113000</v>
      </c>
      <c r="G12" s="256"/>
      <c r="H12" s="320"/>
      <c r="I12" s="320"/>
      <c r="J12" s="119"/>
    </row>
    <row r="13" spans="1:11" ht="30" customHeight="1" x14ac:dyDescent="0.2">
      <c r="A13" s="225">
        <v>2150</v>
      </c>
      <c r="B13" s="235">
        <v>2212</v>
      </c>
      <c r="C13" s="235">
        <v>5171</v>
      </c>
      <c r="D13" s="210" t="s">
        <v>73</v>
      </c>
      <c r="E13" s="795"/>
      <c r="F13" s="692"/>
      <c r="G13" s="796">
        <v>15000</v>
      </c>
      <c r="H13" s="797"/>
      <c r="I13" s="797"/>
      <c r="J13" s="798"/>
    </row>
    <row r="14" spans="1:11" ht="30" customHeight="1" thickBot="1" x14ac:dyDescent="0.25">
      <c r="A14" s="799">
        <v>2150</v>
      </c>
      <c r="B14" s="267">
        <v>2212</v>
      </c>
      <c r="C14" s="267">
        <v>5169</v>
      </c>
      <c r="D14" s="211" t="s">
        <v>74</v>
      </c>
      <c r="E14" s="800"/>
      <c r="F14" s="364"/>
      <c r="G14" s="801">
        <v>5000</v>
      </c>
      <c r="H14" s="802"/>
      <c r="I14" s="802"/>
      <c r="J14" s="803"/>
    </row>
    <row r="15" spans="1:11" ht="17.25" customHeight="1" thickBot="1" x14ac:dyDescent="0.3">
      <c r="A15" s="9"/>
      <c r="B15" s="9"/>
      <c r="C15" s="9"/>
      <c r="E15" s="312"/>
      <c r="F15" s="257"/>
      <c r="G15" s="257"/>
      <c r="H15" s="321"/>
      <c r="I15" s="321"/>
      <c r="J15" s="115"/>
    </row>
    <row r="16" spans="1:11" ht="22.5" customHeight="1" thickBot="1" x14ac:dyDescent="0.3">
      <c r="A16" s="85"/>
      <c r="B16" s="85"/>
      <c r="C16" s="85"/>
      <c r="D16" s="86" t="s">
        <v>22</v>
      </c>
      <c r="E16" s="323"/>
      <c r="F16" s="228">
        <f>SUM(F10:F15)</f>
        <v>130000</v>
      </c>
      <c r="G16" s="246">
        <f>SUM(G10:G15)</f>
        <v>20000</v>
      </c>
      <c r="H16" s="324"/>
      <c r="I16" s="324"/>
      <c r="J16" s="120"/>
    </row>
    <row r="17" spans="1:10" ht="22.5" customHeight="1" thickBot="1" x14ac:dyDescent="0.3">
      <c r="A17" s="87"/>
      <c r="B17" s="88"/>
      <c r="C17" s="87"/>
      <c r="D17" s="85"/>
      <c r="E17" s="322"/>
      <c r="F17" s="1254">
        <f>F16+G16</f>
        <v>150000</v>
      </c>
      <c r="G17" s="1255"/>
      <c r="H17" s="326"/>
      <c r="I17" s="326"/>
      <c r="J17" s="114"/>
    </row>
    <row r="18" spans="1:10" ht="18" customHeight="1" thickBot="1" x14ac:dyDescent="0.3">
      <c r="A18" s="87"/>
      <c r="B18" s="88"/>
      <c r="C18" s="87"/>
      <c r="D18" s="85"/>
      <c r="E18" s="322"/>
      <c r="F18" s="322"/>
      <c r="G18" s="322"/>
      <c r="H18" s="326"/>
      <c r="I18" s="326"/>
      <c r="J18" s="114"/>
    </row>
    <row r="19" spans="1:10" ht="21.75" customHeight="1" thickBot="1" x14ac:dyDescent="0.3">
      <c r="A19" s="65" t="s">
        <v>30</v>
      </c>
      <c r="B19" s="66"/>
      <c r="C19" s="66"/>
      <c r="D19" s="67"/>
      <c r="E19" s="328"/>
      <c r="F19" s="329"/>
      <c r="G19" s="329"/>
      <c r="H19" s="326"/>
      <c r="I19" s="326"/>
      <c r="J19" s="114"/>
    </row>
    <row r="20" spans="1:10" ht="21.75" customHeight="1" x14ac:dyDescent="0.25">
      <c r="A20" s="550" t="s">
        <v>17</v>
      </c>
      <c r="B20" s="549"/>
      <c r="C20" s="805">
        <v>6121</v>
      </c>
      <c r="D20" s="277" t="s">
        <v>185</v>
      </c>
      <c r="E20" s="807">
        <f>F11+F12</f>
        <v>130000</v>
      </c>
      <c r="F20" s="329"/>
      <c r="G20" s="329"/>
      <c r="H20" s="326"/>
      <c r="I20" s="326"/>
      <c r="J20" s="114"/>
    </row>
    <row r="21" spans="1:10" ht="21.75" customHeight="1" x14ac:dyDescent="0.25">
      <c r="A21" s="48" t="s">
        <v>17</v>
      </c>
      <c r="B21" s="49"/>
      <c r="C21" s="806">
        <v>5171</v>
      </c>
      <c r="D21" s="273" t="s">
        <v>37</v>
      </c>
      <c r="E21" s="330">
        <f>G13</f>
        <v>15000</v>
      </c>
      <c r="F21" s="325"/>
      <c r="G21" s="325"/>
      <c r="H21" s="331"/>
      <c r="I21" s="331"/>
      <c r="J21" s="114"/>
    </row>
    <row r="22" spans="1:10" ht="21.75" customHeight="1" x14ac:dyDescent="0.25">
      <c r="A22" s="48" t="s">
        <v>17</v>
      </c>
      <c r="B22" s="49"/>
      <c r="C22" s="808">
        <v>5169</v>
      </c>
      <c r="D22" s="804" t="s">
        <v>61</v>
      </c>
      <c r="E22" s="330">
        <f>G14</f>
        <v>5000</v>
      </c>
      <c r="F22" s="325"/>
      <c r="G22" s="325"/>
      <c r="H22" s="331"/>
      <c r="I22" s="331"/>
      <c r="J22" s="114"/>
    </row>
    <row r="23" spans="1:10" s="90" customFormat="1" ht="22.5" customHeight="1" thickBot="1" x14ac:dyDescent="0.3">
      <c r="A23" s="50"/>
      <c r="B23" s="51"/>
      <c r="C23" s="51"/>
      <c r="D23" s="280" t="s">
        <v>28</v>
      </c>
      <c r="E23" s="358">
        <f>SUM(E20:E22)</f>
        <v>150000</v>
      </c>
      <c r="F23" s="334"/>
      <c r="G23" s="334"/>
      <c r="H23" s="331"/>
      <c r="I23" s="331"/>
      <c r="J23" s="121"/>
    </row>
    <row r="24" spans="1:10" s="90" customFormat="1" ht="23.25" customHeight="1" x14ac:dyDescent="0.25">
      <c r="A24" s="52"/>
      <c r="B24" s="52"/>
      <c r="C24" s="52"/>
      <c r="D24" s="53"/>
      <c r="E24" s="54"/>
      <c r="F24" s="91"/>
      <c r="G24" s="91"/>
      <c r="H24" s="89"/>
      <c r="I24" s="89"/>
      <c r="J24" s="121"/>
    </row>
  </sheetData>
  <mergeCells count="2">
    <mergeCell ref="F8:G8"/>
    <mergeCell ref="F17:G17"/>
  </mergeCells>
  <pageMargins left="0.70866141732283472" right="0.70866141732283472" top="0.78740157480314965" bottom="0.78740157480314965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zoomScale="73" zoomScaleNormal="73" workbookViewId="0">
      <selection activeCell="K1" sqref="K1"/>
    </sheetView>
  </sheetViews>
  <sheetFormatPr defaultRowHeight="12.75" x14ac:dyDescent="0.2"/>
  <cols>
    <col min="1" max="1" width="7.42578125" style="108" customWidth="1"/>
    <col min="2" max="3" width="12.140625" style="108" customWidth="1"/>
    <col min="4" max="4" width="14.5703125" style="108" customWidth="1"/>
    <col min="5" max="5" width="87.7109375" style="108" customWidth="1"/>
    <col min="6" max="6" width="21.140625" style="108" customWidth="1"/>
    <col min="7" max="8" width="19.85546875" style="108" customWidth="1"/>
    <col min="9" max="9" width="17.85546875" style="108" customWidth="1"/>
    <col min="10" max="10" width="14.7109375" style="108" customWidth="1"/>
    <col min="11" max="11" width="27.85546875" style="108" customWidth="1"/>
    <col min="12" max="256" width="9.140625" style="108"/>
    <col min="257" max="257" width="6" style="108" customWidth="1"/>
    <col min="258" max="258" width="7.42578125" style="108" customWidth="1"/>
    <col min="259" max="259" width="9.140625" style="108" customWidth="1"/>
    <col min="260" max="260" width="10.7109375" style="108" customWidth="1"/>
    <col min="261" max="261" width="62.28515625" style="108" customWidth="1"/>
    <col min="262" max="262" width="21.5703125" style="108" customWidth="1"/>
    <col min="263" max="264" width="19.85546875" style="108" customWidth="1"/>
    <col min="265" max="265" width="17.85546875" style="108" customWidth="1"/>
    <col min="266" max="266" width="17" style="108" customWidth="1"/>
    <col min="267" max="267" width="22.85546875" style="108" customWidth="1"/>
    <col min="268" max="512" width="9.140625" style="108"/>
    <col min="513" max="513" width="6" style="108" customWidth="1"/>
    <col min="514" max="514" width="7.42578125" style="108" customWidth="1"/>
    <col min="515" max="515" width="9.140625" style="108" customWidth="1"/>
    <col min="516" max="516" width="10.7109375" style="108" customWidth="1"/>
    <col min="517" max="517" width="62.28515625" style="108" customWidth="1"/>
    <col min="518" max="518" width="21.5703125" style="108" customWidth="1"/>
    <col min="519" max="520" width="19.85546875" style="108" customWidth="1"/>
    <col min="521" max="521" width="17.85546875" style="108" customWidth="1"/>
    <col min="522" max="522" width="17" style="108" customWidth="1"/>
    <col min="523" max="523" width="22.85546875" style="108" customWidth="1"/>
    <col min="524" max="768" width="9.140625" style="108"/>
    <col min="769" max="769" width="6" style="108" customWidth="1"/>
    <col min="770" max="770" width="7.42578125" style="108" customWidth="1"/>
    <col min="771" max="771" width="9.140625" style="108" customWidth="1"/>
    <col min="772" max="772" width="10.7109375" style="108" customWidth="1"/>
    <col min="773" max="773" width="62.28515625" style="108" customWidth="1"/>
    <col min="774" max="774" width="21.5703125" style="108" customWidth="1"/>
    <col min="775" max="776" width="19.85546875" style="108" customWidth="1"/>
    <col min="777" max="777" width="17.85546875" style="108" customWidth="1"/>
    <col min="778" max="778" width="17" style="108" customWidth="1"/>
    <col min="779" max="779" width="22.85546875" style="108" customWidth="1"/>
    <col min="780" max="1024" width="9.140625" style="108"/>
    <col min="1025" max="1025" width="6" style="108" customWidth="1"/>
    <col min="1026" max="1026" width="7.42578125" style="108" customWidth="1"/>
    <col min="1027" max="1027" width="9.140625" style="108" customWidth="1"/>
    <col min="1028" max="1028" width="10.7109375" style="108" customWidth="1"/>
    <col min="1029" max="1029" width="62.28515625" style="108" customWidth="1"/>
    <col min="1030" max="1030" width="21.5703125" style="108" customWidth="1"/>
    <col min="1031" max="1032" width="19.85546875" style="108" customWidth="1"/>
    <col min="1033" max="1033" width="17.85546875" style="108" customWidth="1"/>
    <col min="1034" max="1034" width="17" style="108" customWidth="1"/>
    <col min="1035" max="1035" width="22.85546875" style="108" customWidth="1"/>
    <col min="1036" max="1280" width="9.140625" style="108"/>
    <col min="1281" max="1281" width="6" style="108" customWidth="1"/>
    <col min="1282" max="1282" width="7.42578125" style="108" customWidth="1"/>
    <col min="1283" max="1283" width="9.140625" style="108" customWidth="1"/>
    <col min="1284" max="1284" width="10.7109375" style="108" customWidth="1"/>
    <col min="1285" max="1285" width="62.28515625" style="108" customWidth="1"/>
    <col min="1286" max="1286" width="21.5703125" style="108" customWidth="1"/>
    <col min="1287" max="1288" width="19.85546875" style="108" customWidth="1"/>
    <col min="1289" max="1289" width="17.85546875" style="108" customWidth="1"/>
    <col min="1290" max="1290" width="17" style="108" customWidth="1"/>
    <col min="1291" max="1291" width="22.85546875" style="108" customWidth="1"/>
    <col min="1292" max="1536" width="9.140625" style="108"/>
    <col min="1537" max="1537" width="6" style="108" customWidth="1"/>
    <col min="1538" max="1538" width="7.42578125" style="108" customWidth="1"/>
    <col min="1539" max="1539" width="9.140625" style="108" customWidth="1"/>
    <col min="1540" max="1540" width="10.7109375" style="108" customWidth="1"/>
    <col min="1541" max="1541" width="62.28515625" style="108" customWidth="1"/>
    <col min="1542" max="1542" width="21.5703125" style="108" customWidth="1"/>
    <col min="1543" max="1544" width="19.85546875" style="108" customWidth="1"/>
    <col min="1545" max="1545" width="17.85546875" style="108" customWidth="1"/>
    <col min="1546" max="1546" width="17" style="108" customWidth="1"/>
    <col min="1547" max="1547" width="22.85546875" style="108" customWidth="1"/>
    <col min="1548" max="1792" width="9.140625" style="108"/>
    <col min="1793" max="1793" width="6" style="108" customWidth="1"/>
    <col min="1794" max="1794" width="7.42578125" style="108" customWidth="1"/>
    <col min="1795" max="1795" width="9.140625" style="108" customWidth="1"/>
    <col min="1796" max="1796" width="10.7109375" style="108" customWidth="1"/>
    <col min="1797" max="1797" width="62.28515625" style="108" customWidth="1"/>
    <col min="1798" max="1798" width="21.5703125" style="108" customWidth="1"/>
    <col min="1799" max="1800" width="19.85546875" style="108" customWidth="1"/>
    <col min="1801" max="1801" width="17.85546875" style="108" customWidth="1"/>
    <col min="1802" max="1802" width="17" style="108" customWidth="1"/>
    <col min="1803" max="1803" width="22.85546875" style="108" customWidth="1"/>
    <col min="1804" max="2048" width="9.140625" style="108"/>
    <col min="2049" max="2049" width="6" style="108" customWidth="1"/>
    <col min="2050" max="2050" width="7.42578125" style="108" customWidth="1"/>
    <col min="2051" max="2051" width="9.140625" style="108" customWidth="1"/>
    <col min="2052" max="2052" width="10.7109375" style="108" customWidth="1"/>
    <col min="2053" max="2053" width="62.28515625" style="108" customWidth="1"/>
    <col min="2054" max="2054" width="21.5703125" style="108" customWidth="1"/>
    <col min="2055" max="2056" width="19.85546875" style="108" customWidth="1"/>
    <col min="2057" max="2057" width="17.85546875" style="108" customWidth="1"/>
    <col min="2058" max="2058" width="17" style="108" customWidth="1"/>
    <col min="2059" max="2059" width="22.85546875" style="108" customWidth="1"/>
    <col min="2060" max="2304" width="9.140625" style="108"/>
    <col min="2305" max="2305" width="6" style="108" customWidth="1"/>
    <col min="2306" max="2306" width="7.42578125" style="108" customWidth="1"/>
    <col min="2307" max="2307" width="9.140625" style="108" customWidth="1"/>
    <col min="2308" max="2308" width="10.7109375" style="108" customWidth="1"/>
    <col min="2309" max="2309" width="62.28515625" style="108" customWidth="1"/>
    <col min="2310" max="2310" width="21.5703125" style="108" customWidth="1"/>
    <col min="2311" max="2312" width="19.85546875" style="108" customWidth="1"/>
    <col min="2313" max="2313" width="17.85546875" style="108" customWidth="1"/>
    <col min="2314" max="2314" width="17" style="108" customWidth="1"/>
    <col min="2315" max="2315" width="22.85546875" style="108" customWidth="1"/>
    <col min="2316" max="2560" width="9.140625" style="108"/>
    <col min="2561" max="2561" width="6" style="108" customWidth="1"/>
    <col min="2562" max="2562" width="7.42578125" style="108" customWidth="1"/>
    <col min="2563" max="2563" width="9.140625" style="108" customWidth="1"/>
    <col min="2564" max="2564" width="10.7109375" style="108" customWidth="1"/>
    <col min="2565" max="2565" width="62.28515625" style="108" customWidth="1"/>
    <col min="2566" max="2566" width="21.5703125" style="108" customWidth="1"/>
    <col min="2567" max="2568" width="19.85546875" style="108" customWidth="1"/>
    <col min="2569" max="2569" width="17.85546875" style="108" customWidth="1"/>
    <col min="2570" max="2570" width="17" style="108" customWidth="1"/>
    <col min="2571" max="2571" width="22.85546875" style="108" customWidth="1"/>
    <col min="2572" max="2816" width="9.140625" style="108"/>
    <col min="2817" max="2817" width="6" style="108" customWidth="1"/>
    <col min="2818" max="2818" width="7.42578125" style="108" customWidth="1"/>
    <col min="2819" max="2819" width="9.140625" style="108" customWidth="1"/>
    <col min="2820" max="2820" width="10.7109375" style="108" customWidth="1"/>
    <col min="2821" max="2821" width="62.28515625" style="108" customWidth="1"/>
    <col min="2822" max="2822" width="21.5703125" style="108" customWidth="1"/>
    <col min="2823" max="2824" width="19.85546875" style="108" customWidth="1"/>
    <col min="2825" max="2825" width="17.85546875" style="108" customWidth="1"/>
    <col min="2826" max="2826" width="17" style="108" customWidth="1"/>
    <col min="2827" max="2827" width="22.85546875" style="108" customWidth="1"/>
    <col min="2828" max="3072" width="9.140625" style="108"/>
    <col min="3073" max="3073" width="6" style="108" customWidth="1"/>
    <col min="3074" max="3074" width="7.42578125" style="108" customWidth="1"/>
    <col min="3075" max="3075" width="9.140625" style="108" customWidth="1"/>
    <col min="3076" max="3076" width="10.7109375" style="108" customWidth="1"/>
    <col min="3077" max="3077" width="62.28515625" style="108" customWidth="1"/>
    <col min="3078" max="3078" width="21.5703125" style="108" customWidth="1"/>
    <col min="3079" max="3080" width="19.85546875" style="108" customWidth="1"/>
    <col min="3081" max="3081" width="17.85546875" style="108" customWidth="1"/>
    <col min="3082" max="3082" width="17" style="108" customWidth="1"/>
    <col min="3083" max="3083" width="22.85546875" style="108" customWidth="1"/>
    <col min="3084" max="3328" width="9.140625" style="108"/>
    <col min="3329" max="3329" width="6" style="108" customWidth="1"/>
    <col min="3330" max="3330" width="7.42578125" style="108" customWidth="1"/>
    <col min="3331" max="3331" width="9.140625" style="108" customWidth="1"/>
    <col min="3332" max="3332" width="10.7109375" style="108" customWidth="1"/>
    <col min="3333" max="3333" width="62.28515625" style="108" customWidth="1"/>
    <col min="3334" max="3334" width="21.5703125" style="108" customWidth="1"/>
    <col min="3335" max="3336" width="19.85546875" style="108" customWidth="1"/>
    <col min="3337" max="3337" width="17.85546875" style="108" customWidth="1"/>
    <col min="3338" max="3338" width="17" style="108" customWidth="1"/>
    <col min="3339" max="3339" width="22.85546875" style="108" customWidth="1"/>
    <col min="3340" max="3584" width="9.140625" style="108"/>
    <col min="3585" max="3585" width="6" style="108" customWidth="1"/>
    <col min="3586" max="3586" width="7.42578125" style="108" customWidth="1"/>
    <col min="3587" max="3587" width="9.140625" style="108" customWidth="1"/>
    <col min="3588" max="3588" width="10.7109375" style="108" customWidth="1"/>
    <col min="3589" max="3589" width="62.28515625" style="108" customWidth="1"/>
    <col min="3590" max="3590" width="21.5703125" style="108" customWidth="1"/>
    <col min="3591" max="3592" width="19.85546875" style="108" customWidth="1"/>
    <col min="3593" max="3593" width="17.85546875" style="108" customWidth="1"/>
    <col min="3594" max="3594" width="17" style="108" customWidth="1"/>
    <col min="3595" max="3595" width="22.85546875" style="108" customWidth="1"/>
    <col min="3596" max="3840" width="9.140625" style="108"/>
    <col min="3841" max="3841" width="6" style="108" customWidth="1"/>
    <col min="3842" max="3842" width="7.42578125" style="108" customWidth="1"/>
    <col min="3843" max="3843" width="9.140625" style="108" customWidth="1"/>
    <col min="3844" max="3844" width="10.7109375" style="108" customWidth="1"/>
    <col min="3845" max="3845" width="62.28515625" style="108" customWidth="1"/>
    <col min="3846" max="3846" width="21.5703125" style="108" customWidth="1"/>
    <col min="3847" max="3848" width="19.85546875" style="108" customWidth="1"/>
    <col min="3849" max="3849" width="17.85546875" style="108" customWidth="1"/>
    <col min="3850" max="3850" width="17" style="108" customWidth="1"/>
    <col min="3851" max="3851" width="22.85546875" style="108" customWidth="1"/>
    <col min="3852" max="4096" width="9.140625" style="108"/>
    <col min="4097" max="4097" width="6" style="108" customWidth="1"/>
    <col min="4098" max="4098" width="7.42578125" style="108" customWidth="1"/>
    <col min="4099" max="4099" width="9.140625" style="108" customWidth="1"/>
    <col min="4100" max="4100" width="10.7109375" style="108" customWidth="1"/>
    <col min="4101" max="4101" width="62.28515625" style="108" customWidth="1"/>
    <col min="4102" max="4102" width="21.5703125" style="108" customWidth="1"/>
    <col min="4103" max="4104" width="19.85546875" style="108" customWidth="1"/>
    <col min="4105" max="4105" width="17.85546875" style="108" customWidth="1"/>
    <col min="4106" max="4106" width="17" style="108" customWidth="1"/>
    <col min="4107" max="4107" width="22.85546875" style="108" customWidth="1"/>
    <col min="4108" max="4352" width="9.140625" style="108"/>
    <col min="4353" max="4353" width="6" style="108" customWidth="1"/>
    <col min="4354" max="4354" width="7.42578125" style="108" customWidth="1"/>
    <col min="4355" max="4355" width="9.140625" style="108" customWidth="1"/>
    <col min="4356" max="4356" width="10.7109375" style="108" customWidth="1"/>
    <col min="4357" max="4357" width="62.28515625" style="108" customWidth="1"/>
    <col min="4358" max="4358" width="21.5703125" style="108" customWidth="1"/>
    <col min="4359" max="4360" width="19.85546875" style="108" customWidth="1"/>
    <col min="4361" max="4361" width="17.85546875" style="108" customWidth="1"/>
    <col min="4362" max="4362" width="17" style="108" customWidth="1"/>
    <col min="4363" max="4363" width="22.85546875" style="108" customWidth="1"/>
    <col min="4364" max="4608" width="9.140625" style="108"/>
    <col min="4609" max="4609" width="6" style="108" customWidth="1"/>
    <col min="4610" max="4610" width="7.42578125" style="108" customWidth="1"/>
    <col min="4611" max="4611" width="9.140625" style="108" customWidth="1"/>
    <col min="4612" max="4612" width="10.7109375" style="108" customWidth="1"/>
    <col min="4613" max="4613" width="62.28515625" style="108" customWidth="1"/>
    <col min="4614" max="4614" width="21.5703125" style="108" customWidth="1"/>
    <col min="4615" max="4616" width="19.85546875" style="108" customWidth="1"/>
    <col min="4617" max="4617" width="17.85546875" style="108" customWidth="1"/>
    <col min="4618" max="4618" width="17" style="108" customWidth="1"/>
    <col min="4619" max="4619" width="22.85546875" style="108" customWidth="1"/>
    <col min="4620" max="4864" width="9.140625" style="108"/>
    <col min="4865" max="4865" width="6" style="108" customWidth="1"/>
    <col min="4866" max="4866" width="7.42578125" style="108" customWidth="1"/>
    <col min="4867" max="4867" width="9.140625" style="108" customWidth="1"/>
    <col min="4868" max="4868" width="10.7109375" style="108" customWidth="1"/>
    <col min="4869" max="4869" width="62.28515625" style="108" customWidth="1"/>
    <col min="4870" max="4870" width="21.5703125" style="108" customWidth="1"/>
    <col min="4871" max="4872" width="19.85546875" style="108" customWidth="1"/>
    <col min="4873" max="4873" width="17.85546875" style="108" customWidth="1"/>
    <col min="4874" max="4874" width="17" style="108" customWidth="1"/>
    <col min="4875" max="4875" width="22.85546875" style="108" customWidth="1"/>
    <col min="4876" max="5120" width="9.140625" style="108"/>
    <col min="5121" max="5121" width="6" style="108" customWidth="1"/>
    <col min="5122" max="5122" width="7.42578125" style="108" customWidth="1"/>
    <col min="5123" max="5123" width="9.140625" style="108" customWidth="1"/>
    <col min="5124" max="5124" width="10.7109375" style="108" customWidth="1"/>
    <col min="5125" max="5125" width="62.28515625" style="108" customWidth="1"/>
    <col min="5126" max="5126" width="21.5703125" style="108" customWidth="1"/>
    <col min="5127" max="5128" width="19.85546875" style="108" customWidth="1"/>
    <col min="5129" max="5129" width="17.85546875" style="108" customWidth="1"/>
    <col min="5130" max="5130" width="17" style="108" customWidth="1"/>
    <col min="5131" max="5131" width="22.85546875" style="108" customWidth="1"/>
    <col min="5132" max="5376" width="9.140625" style="108"/>
    <col min="5377" max="5377" width="6" style="108" customWidth="1"/>
    <col min="5378" max="5378" width="7.42578125" style="108" customWidth="1"/>
    <col min="5379" max="5379" width="9.140625" style="108" customWidth="1"/>
    <col min="5380" max="5380" width="10.7109375" style="108" customWidth="1"/>
    <col min="5381" max="5381" width="62.28515625" style="108" customWidth="1"/>
    <col min="5382" max="5382" width="21.5703125" style="108" customWidth="1"/>
    <col min="5383" max="5384" width="19.85546875" style="108" customWidth="1"/>
    <col min="5385" max="5385" width="17.85546875" style="108" customWidth="1"/>
    <col min="5386" max="5386" width="17" style="108" customWidth="1"/>
    <col min="5387" max="5387" width="22.85546875" style="108" customWidth="1"/>
    <col min="5388" max="5632" width="9.140625" style="108"/>
    <col min="5633" max="5633" width="6" style="108" customWidth="1"/>
    <col min="5634" max="5634" width="7.42578125" style="108" customWidth="1"/>
    <col min="5635" max="5635" width="9.140625" style="108" customWidth="1"/>
    <col min="5636" max="5636" width="10.7109375" style="108" customWidth="1"/>
    <col min="5637" max="5637" width="62.28515625" style="108" customWidth="1"/>
    <col min="5638" max="5638" width="21.5703125" style="108" customWidth="1"/>
    <col min="5639" max="5640" width="19.85546875" style="108" customWidth="1"/>
    <col min="5641" max="5641" width="17.85546875" style="108" customWidth="1"/>
    <col min="5642" max="5642" width="17" style="108" customWidth="1"/>
    <col min="5643" max="5643" width="22.85546875" style="108" customWidth="1"/>
    <col min="5644" max="5888" width="9.140625" style="108"/>
    <col min="5889" max="5889" width="6" style="108" customWidth="1"/>
    <col min="5890" max="5890" width="7.42578125" style="108" customWidth="1"/>
    <col min="5891" max="5891" width="9.140625" style="108" customWidth="1"/>
    <col min="5892" max="5892" width="10.7109375" style="108" customWidth="1"/>
    <col min="5893" max="5893" width="62.28515625" style="108" customWidth="1"/>
    <col min="5894" max="5894" width="21.5703125" style="108" customWidth="1"/>
    <col min="5895" max="5896" width="19.85546875" style="108" customWidth="1"/>
    <col min="5897" max="5897" width="17.85546875" style="108" customWidth="1"/>
    <col min="5898" max="5898" width="17" style="108" customWidth="1"/>
    <col min="5899" max="5899" width="22.85546875" style="108" customWidth="1"/>
    <col min="5900" max="6144" width="9.140625" style="108"/>
    <col min="6145" max="6145" width="6" style="108" customWidth="1"/>
    <col min="6146" max="6146" width="7.42578125" style="108" customWidth="1"/>
    <col min="6147" max="6147" width="9.140625" style="108" customWidth="1"/>
    <col min="6148" max="6148" width="10.7109375" style="108" customWidth="1"/>
    <col min="6149" max="6149" width="62.28515625" style="108" customWidth="1"/>
    <col min="6150" max="6150" width="21.5703125" style="108" customWidth="1"/>
    <col min="6151" max="6152" width="19.85546875" style="108" customWidth="1"/>
    <col min="6153" max="6153" width="17.85546875" style="108" customWidth="1"/>
    <col min="6154" max="6154" width="17" style="108" customWidth="1"/>
    <col min="6155" max="6155" width="22.85546875" style="108" customWidth="1"/>
    <col min="6156" max="6400" width="9.140625" style="108"/>
    <col min="6401" max="6401" width="6" style="108" customWidth="1"/>
    <col min="6402" max="6402" width="7.42578125" style="108" customWidth="1"/>
    <col min="6403" max="6403" width="9.140625" style="108" customWidth="1"/>
    <col min="6404" max="6404" width="10.7109375" style="108" customWidth="1"/>
    <col min="6405" max="6405" width="62.28515625" style="108" customWidth="1"/>
    <col min="6406" max="6406" width="21.5703125" style="108" customWidth="1"/>
    <col min="6407" max="6408" width="19.85546875" style="108" customWidth="1"/>
    <col min="6409" max="6409" width="17.85546875" style="108" customWidth="1"/>
    <col min="6410" max="6410" width="17" style="108" customWidth="1"/>
    <col min="6411" max="6411" width="22.85546875" style="108" customWidth="1"/>
    <col min="6412" max="6656" width="9.140625" style="108"/>
    <col min="6657" max="6657" width="6" style="108" customWidth="1"/>
    <col min="6658" max="6658" width="7.42578125" style="108" customWidth="1"/>
    <col min="6659" max="6659" width="9.140625" style="108" customWidth="1"/>
    <col min="6660" max="6660" width="10.7109375" style="108" customWidth="1"/>
    <col min="6661" max="6661" width="62.28515625" style="108" customWidth="1"/>
    <col min="6662" max="6662" width="21.5703125" style="108" customWidth="1"/>
    <col min="6663" max="6664" width="19.85546875" style="108" customWidth="1"/>
    <col min="6665" max="6665" width="17.85546875" style="108" customWidth="1"/>
    <col min="6666" max="6666" width="17" style="108" customWidth="1"/>
    <col min="6667" max="6667" width="22.85546875" style="108" customWidth="1"/>
    <col min="6668" max="6912" width="9.140625" style="108"/>
    <col min="6913" max="6913" width="6" style="108" customWidth="1"/>
    <col min="6914" max="6914" width="7.42578125" style="108" customWidth="1"/>
    <col min="6915" max="6915" width="9.140625" style="108" customWidth="1"/>
    <col min="6916" max="6916" width="10.7109375" style="108" customWidth="1"/>
    <col min="6917" max="6917" width="62.28515625" style="108" customWidth="1"/>
    <col min="6918" max="6918" width="21.5703125" style="108" customWidth="1"/>
    <col min="6919" max="6920" width="19.85546875" style="108" customWidth="1"/>
    <col min="6921" max="6921" width="17.85546875" style="108" customWidth="1"/>
    <col min="6922" max="6922" width="17" style="108" customWidth="1"/>
    <col min="6923" max="6923" width="22.85546875" style="108" customWidth="1"/>
    <col min="6924" max="7168" width="9.140625" style="108"/>
    <col min="7169" max="7169" width="6" style="108" customWidth="1"/>
    <col min="7170" max="7170" width="7.42578125" style="108" customWidth="1"/>
    <col min="7171" max="7171" width="9.140625" style="108" customWidth="1"/>
    <col min="7172" max="7172" width="10.7109375" style="108" customWidth="1"/>
    <col min="7173" max="7173" width="62.28515625" style="108" customWidth="1"/>
    <col min="7174" max="7174" width="21.5703125" style="108" customWidth="1"/>
    <col min="7175" max="7176" width="19.85546875" style="108" customWidth="1"/>
    <col min="7177" max="7177" width="17.85546875" style="108" customWidth="1"/>
    <col min="7178" max="7178" width="17" style="108" customWidth="1"/>
    <col min="7179" max="7179" width="22.85546875" style="108" customWidth="1"/>
    <col min="7180" max="7424" width="9.140625" style="108"/>
    <col min="7425" max="7425" width="6" style="108" customWidth="1"/>
    <col min="7426" max="7426" width="7.42578125" style="108" customWidth="1"/>
    <col min="7427" max="7427" width="9.140625" style="108" customWidth="1"/>
    <col min="7428" max="7428" width="10.7109375" style="108" customWidth="1"/>
    <col min="7429" max="7429" width="62.28515625" style="108" customWidth="1"/>
    <col min="7430" max="7430" width="21.5703125" style="108" customWidth="1"/>
    <col min="7431" max="7432" width="19.85546875" style="108" customWidth="1"/>
    <col min="7433" max="7433" width="17.85546875" style="108" customWidth="1"/>
    <col min="7434" max="7434" width="17" style="108" customWidth="1"/>
    <col min="7435" max="7435" width="22.85546875" style="108" customWidth="1"/>
    <col min="7436" max="7680" width="9.140625" style="108"/>
    <col min="7681" max="7681" width="6" style="108" customWidth="1"/>
    <col min="7682" max="7682" width="7.42578125" style="108" customWidth="1"/>
    <col min="7683" max="7683" width="9.140625" style="108" customWidth="1"/>
    <col min="7684" max="7684" width="10.7109375" style="108" customWidth="1"/>
    <col min="7685" max="7685" width="62.28515625" style="108" customWidth="1"/>
    <col min="7686" max="7686" width="21.5703125" style="108" customWidth="1"/>
    <col min="7687" max="7688" width="19.85546875" style="108" customWidth="1"/>
    <col min="7689" max="7689" width="17.85546875" style="108" customWidth="1"/>
    <col min="7690" max="7690" width="17" style="108" customWidth="1"/>
    <col min="7691" max="7691" width="22.85546875" style="108" customWidth="1"/>
    <col min="7692" max="7936" width="9.140625" style="108"/>
    <col min="7937" max="7937" width="6" style="108" customWidth="1"/>
    <col min="7938" max="7938" width="7.42578125" style="108" customWidth="1"/>
    <col min="7939" max="7939" width="9.140625" style="108" customWidth="1"/>
    <col min="7940" max="7940" width="10.7109375" style="108" customWidth="1"/>
    <col min="7941" max="7941" width="62.28515625" style="108" customWidth="1"/>
    <col min="7942" max="7942" width="21.5703125" style="108" customWidth="1"/>
    <col min="7943" max="7944" width="19.85546875" style="108" customWidth="1"/>
    <col min="7945" max="7945" width="17.85546875" style="108" customWidth="1"/>
    <col min="7946" max="7946" width="17" style="108" customWidth="1"/>
    <col min="7947" max="7947" width="22.85546875" style="108" customWidth="1"/>
    <col min="7948" max="8192" width="9.140625" style="108"/>
    <col min="8193" max="8193" width="6" style="108" customWidth="1"/>
    <col min="8194" max="8194" width="7.42578125" style="108" customWidth="1"/>
    <col min="8195" max="8195" width="9.140625" style="108" customWidth="1"/>
    <col min="8196" max="8196" width="10.7109375" style="108" customWidth="1"/>
    <col min="8197" max="8197" width="62.28515625" style="108" customWidth="1"/>
    <col min="8198" max="8198" width="21.5703125" style="108" customWidth="1"/>
    <col min="8199" max="8200" width="19.85546875" style="108" customWidth="1"/>
    <col min="8201" max="8201" width="17.85546875" style="108" customWidth="1"/>
    <col min="8202" max="8202" width="17" style="108" customWidth="1"/>
    <col min="8203" max="8203" width="22.85546875" style="108" customWidth="1"/>
    <col min="8204" max="8448" width="9.140625" style="108"/>
    <col min="8449" max="8449" width="6" style="108" customWidth="1"/>
    <col min="8450" max="8450" width="7.42578125" style="108" customWidth="1"/>
    <col min="8451" max="8451" width="9.140625" style="108" customWidth="1"/>
    <col min="8452" max="8452" width="10.7109375" style="108" customWidth="1"/>
    <col min="8453" max="8453" width="62.28515625" style="108" customWidth="1"/>
    <col min="8454" max="8454" width="21.5703125" style="108" customWidth="1"/>
    <col min="8455" max="8456" width="19.85546875" style="108" customWidth="1"/>
    <col min="8457" max="8457" width="17.85546875" style="108" customWidth="1"/>
    <col min="8458" max="8458" width="17" style="108" customWidth="1"/>
    <col min="8459" max="8459" width="22.85546875" style="108" customWidth="1"/>
    <col min="8460" max="8704" width="9.140625" style="108"/>
    <col min="8705" max="8705" width="6" style="108" customWidth="1"/>
    <col min="8706" max="8706" width="7.42578125" style="108" customWidth="1"/>
    <col min="8707" max="8707" width="9.140625" style="108" customWidth="1"/>
    <col min="8708" max="8708" width="10.7109375" style="108" customWidth="1"/>
    <col min="8709" max="8709" width="62.28515625" style="108" customWidth="1"/>
    <col min="8710" max="8710" width="21.5703125" style="108" customWidth="1"/>
    <col min="8711" max="8712" width="19.85546875" style="108" customWidth="1"/>
    <col min="8713" max="8713" width="17.85546875" style="108" customWidth="1"/>
    <col min="8714" max="8714" width="17" style="108" customWidth="1"/>
    <col min="8715" max="8715" width="22.85546875" style="108" customWidth="1"/>
    <col min="8716" max="8960" width="9.140625" style="108"/>
    <col min="8961" max="8961" width="6" style="108" customWidth="1"/>
    <col min="8962" max="8962" width="7.42578125" style="108" customWidth="1"/>
    <col min="8963" max="8963" width="9.140625" style="108" customWidth="1"/>
    <col min="8964" max="8964" width="10.7109375" style="108" customWidth="1"/>
    <col min="8965" max="8965" width="62.28515625" style="108" customWidth="1"/>
    <col min="8966" max="8966" width="21.5703125" style="108" customWidth="1"/>
    <col min="8967" max="8968" width="19.85546875" style="108" customWidth="1"/>
    <col min="8969" max="8969" width="17.85546875" style="108" customWidth="1"/>
    <col min="8970" max="8970" width="17" style="108" customWidth="1"/>
    <col min="8971" max="8971" width="22.85546875" style="108" customWidth="1"/>
    <col min="8972" max="9216" width="9.140625" style="108"/>
    <col min="9217" max="9217" width="6" style="108" customWidth="1"/>
    <col min="9218" max="9218" width="7.42578125" style="108" customWidth="1"/>
    <col min="9219" max="9219" width="9.140625" style="108" customWidth="1"/>
    <col min="9220" max="9220" width="10.7109375" style="108" customWidth="1"/>
    <col min="9221" max="9221" width="62.28515625" style="108" customWidth="1"/>
    <col min="9222" max="9222" width="21.5703125" style="108" customWidth="1"/>
    <col min="9223" max="9224" width="19.85546875" style="108" customWidth="1"/>
    <col min="9225" max="9225" width="17.85546875" style="108" customWidth="1"/>
    <col min="9226" max="9226" width="17" style="108" customWidth="1"/>
    <col min="9227" max="9227" width="22.85546875" style="108" customWidth="1"/>
    <col min="9228" max="9472" width="9.140625" style="108"/>
    <col min="9473" max="9473" width="6" style="108" customWidth="1"/>
    <col min="9474" max="9474" width="7.42578125" style="108" customWidth="1"/>
    <col min="9475" max="9475" width="9.140625" style="108" customWidth="1"/>
    <col min="9476" max="9476" width="10.7109375" style="108" customWidth="1"/>
    <col min="9477" max="9477" width="62.28515625" style="108" customWidth="1"/>
    <col min="9478" max="9478" width="21.5703125" style="108" customWidth="1"/>
    <col min="9479" max="9480" width="19.85546875" style="108" customWidth="1"/>
    <col min="9481" max="9481" width="17.85546875" style="108" customWidth="1"/>
    <col min="9482" max="9482" width="17" style="108" customWidth="1"/>
    <col min="9483" max="9483" width="22.85546875" style="108" customWidth="1"/>
    <col min="9484" max="9728" width="9.140625" style="108"/>
    <col min="9729" max="9729" width="6" style="108" customWidth="1"/>
    <col min="9730" max="9730" width="7.42578125" style="108" customWidth="1"/>
    <col min="9731" max="9731" width="9.140625" style="108" customWidth="1"/>
    <col min="9732" max="9732" width="10.7109375" style="108" customWidth="1"/>
    <col min="9733" max="9733" width="62.28515625" style="108" customWidth="1"/>
    <col min="9734" max="9734" width="21.5703125" style="108" customWidth="1"/>
    <col min="9735" max="9736" width="19.85546875" style="108" customWidth="1"/>
    <col min="9737" max="9737" width="17.85546875" style="108" customWidth="1"/>
    <col min="9738" max="9738" width="17" style="108" customWidth="1"/>
    <col min="9739" max="9739" width="22.85546875" style="108" customWidth="1"/>
    <col min="9740" max="9984" width="9.140625" style="108"/>
    <col min="9985" max="9985" width="6" style="108" customWidth="1"/>
    <col min="9986" max="9986" width="7.42578125" style="108" customWidth="1"/>
    <col min="9987" max="9987" width="9.140625" style="108" customWidth="1"/>
    <col min="9988" max="9988" width="10.7109375" style="108" customWidth="1"/>
    <col min="9989" max="9989" width="62.28515625" style="108" customWidth="1"/>
    <col min="9990" max="9990" width="21.5703125" style="108" customWidth="1"/>
    <col min="9991" max="9992" width="19.85546875" style="108" customWidth="1"/>
    <col min="9993" max="9993" width="17.85546875" style="108" customWidth="1"/>
    <col min="9994" max="9994" width="17" style="108" customWidth="1"/>
    <col min="9995" max="9995" width="22.85546875" style="108" customWidth="1"/>
    <col min="9996" max="10240" width="9.140625" style="108"/>
    <col min="10241" max="10241" width="6" style="108" customWidth="1"/>
    <col min="10242" max="10242" width="7.42578125" style="108" customWidth="1"/>
    <col min="10243" max="10243" width="9.140625" style="108" customWidth="1"/>
    <col min="10244" max="10244" width="10.7109375" style="108" customWidth="1"/>
    <col min="10245" max="10245" width="62.28515625" style="108" customWidth="1"/>
    <col min="10246" max="10246" width="21.5703125" style="108" customWidth="1"/>
    <col min="10247" max="10248" width="19.85546875" style="108" customWidth="1"/>
    <col min="10249" max="10249" width="17.85546875" style="108" customWidth="1"/>
    <col min="10250" max="10250" width="17" style="108" customWidth="1"/>
    <col min="10251" max="10251" width="22.85546875" style="108" customWidth="1"/>
    <col min="10252" max="10496" width="9.140625" style="108"/>
    <col min="10497" max="10497" width="6" style="108" customWidth="1"/>
    <col min="10498" max="10498" width="7.42578125" style="108" customWidth="1"/>
    <col min="10499" max="10499" width="9.140625" style="108" customWidth="1"/>
    <col min="10500" max="10500" width="10.7109375" style="108" customWidth="1"/>
    <col min="10501" max="10501" width="62.28515625" style="108" customWidth="1"/>
    <col min="10502" max="10502" width="21.5703125" style="108" customWidth="1"/>
    <col min="10503" max="10504" width="19.85546875" style="108" customWidth="1"/>
    <col min="10505" max="10505" width="17.85546875" style="108" customWidth="1"/>
    <col min="10506" max="10506" width="17" style="108" customWidth="1"/>
    <col min="10507" max="10507" width="22.85546875" style="108" customWidth="1"/>
    <col min="10508" max="10752" width="9.140625" style="108"/>
    <col min="10753" max="10753" width="6" style="108" customWidth="1"/>
    <col min="10754" max="10754" width="7.42578125" style="108" customWidth="1"/>
    <col min="10755" max="10755" width="9.140625" style="108" customWidth="1"/>
    <col min="10756" max="10756" width="10.7109375" style="108" customWidth="1"/>
    <col min="10757" max="10757" width="62.28515625" style="108" customWidth="1"/>
    <col min="10758" max="10758" width="21.5703125" style="108" customWidth="1"/>
    <col min="10759" max="10760" width="19.85546875" style="108" customWidth="1"/>
    <col min="10761" max="10761" width="17.85546875" style="108" customWidth="1"/>
    <col min="10762" max="10762" width="17" style="108" customWidth="1"/>
    <col min="10763" max="10763" width="22.85546875" style="108" customWidth="1"/>
    <col min="10764" max="11008" width="9.140625" style="108"/>
    <col min="11009" max="11009" width="6" style="108" customWidth="1"/>
    <col min="11010" max="11010" width="7.42578125" style="108" customWidth="1"/>
    <col min="11011" max="11011" width="9.140625" style="108" customWidth="1"/>
    <col min="11012" max="11012" width="10.7109375" style="108" customWidth="1"/>
    <col min="11013" max="11013" width="62.28515625" style="108" customWidth="1"/>
    <col min="11014" max="11014" width="21.5703125" style="108" customWidth="1"/>
    <col min="11015" max="11016" width="19.85546875" style="108" customWidth="1"/>
    <col min="11017" max="11017" width="17.85546875" style="108" customWidth="1"/>
    <col min="11018" max="11018" width="17" style="108" customWidth="1"/>
    <col min="11019" max="11019" width="22.85546875" style="108" customWidth="1"/>
    <col min="11020" max="11264" width="9.140625" style="108"/>
    <col min="11265" max="11265" width="6" style="108" customWidth="1"/>
    <col min="11266" max="11266" width="7.42578125" style="108" customWidth="1"/>
    <col min="11267" max="11267" width="9.140625" style="108" customWidth="1"/>
    <col min="11268" max="11268" width="10.7109375" style="108" customWidth="1"/>
    <col min="11269" max="11269" width="62.28515625" style="108" customWidth="1"/>
    <col min="11270" max="11270" width="21.5703125" style="108" customWidth="1"/>
    <col min="11271" max="11272" width="19.85546875" style="108" customWidth="1"/>
    <col min="11273" max="11273" width="17.85546875" style="108" customWidth="1"/>
    <col min="11274" max="11274" width="17" style="108" customWidth="1"/>
    <col min="11275" max="11275" width="22.85546875" style="108" customWidth="1"/>
    <col min="11276" max="11520" width="9.140625" style="108"/>
    <col min="11521" max="11521" width="6" style="108" customWidth="1"/>
    <col min="11522" max="11522" width="7.42578125" style="108" customWidth="1"/>
    <col min="11523" max="11523" width="9.140625" style="108" customWidth="1"/>
    <col min="11524" max="11524" width="10.7109375" style="108" customWidth="1"/>
    <col min="11525" max="11525" width="62.28515625" style="108" customWidth="1"/>
    <col min="11526" max="11526" width="21.5703125" style="108" customWidth="1"/>
    <col min="11527" max="11528" width="19.85546875" style="108" customWidth="1"/>
    <col min="11529" max="11529" width="17.85546875" style="108" customWidth="1"/>
    <col min="11530" max="11530" width="17" style="108" customWidth="1"/>
    <col min="11531" max="11531" width="22.85546875" style="108" customWidth="1"/>
    <col min="11532" max="11776" width="9.140625" style="108"/>
    <col min="11777" max="11777" width="6" style="108" customWidth="1"/>
    <col min="11778" max="11778" width="7.42578125" style="108" customWidth="1"/>
    <col min="11779" max="11779" width="9.140625" style="108" customWidth="1"/>
    <col min="11780" max="11780" width="10.7109375" style="108" customWidth="1"/>
    <col min="11781" max="11781" width="62.28515625" style="108" customWidth="1"/>
    <col min="11782" max="11782" width="21.5703125" style="108" customWidth="1"/>
    <col min="11783" max="11784" width="19.85546875" style="108" customWidth="1"/>
    <col min="11785" max="11785" width="17.85546875" style="108" customWidth="1"/>
    <col min="11786" max="11786" width="17" style="108" customWidth="1"/>
    <col min="11787" max="11787" width="22.85546875" style="108" customWidth="1"/>
    <col min="11788" max="12032" width="9.140625" style="108"/>
    <col min="12033" max="12033" width="6" style="108" customWidth="1"/>
    <col min="12034" max="12034" width="7.42578125" style="108" customWidth="1"/>
    <col min="12035" max="12035" width="9.140625" style="108" customWidth="1"/>
    <col min="12036" max="12036" width="10.7109375" style="108" customWidth="1"/>
    <col min="12037" max="12037" width="62.28515625" style="108" customWidth="1"/>
    <col min="12038" max="12038" width="21.5703125" style="108" customWidth="1"/>
    <col min="12039" max="12040" width="19.85546875" style="108" customWidth="1"/>
    <col min="12041" max="12041" width="17.85546875" style="108" customWidth="1"/>
    <col min="12042" max="12042" width="17" style="108" customWidth="1"/>
    <col min="12043" max="12043" width="22.85546875" style="108" customWidth="1"/>
    <col min="12044" max="12288" width="9.140625" style="108"/>
    <col min="12289" max="12289" width="6" style="108" customWidth="1"/>
    <col min="12290" max="12290" width="7.42578125" style="108" customWidth="1"/>
    <col min="12291" max="12291" width="9.140625" style="108" customWidth="1"/>
    <col min="12292" max="12292" width="10.7109375" style="108" customWidth="1"/>
    <col min="12293" max="12293" width="62.28515625" style="108" customWidth="1"/>
    <col min="12294" max="12294" width="21.5703125" style="108" customWidth="1"/>
    <col min="12295" max="12296" width="19.85546875" style="108" customWidth="1"/>
    <col min="12297" max="12297" width="17.85546875" style="108" customWidth="1"/>
    <col min="12298" max="12298" width="17" style="108" customWidth="1"/>
    <col min="12299" max="12299" width="22.85546875" style="108" customWidth="1"/>
    <col min="12300" max="12544" width="9.140625" style="108"/>
    <col min="12545" max="12545" width="6" style="108" customWidth="1"/>
    <col min="12546" max="12546" width="7.42578125" style="108" customWidth="1"/>
    <col min="12547" max="12547" width="9.140625" style="108" customWidth="1"/>
    <col min="12548" max="12548" width="10.7109375" style="108" customWidth="1"/>
    <col min="12549" max="12549" width="62.28515625" style="108" customWidth="1"/>
    <col min="12550" max="12550" width="21.5703125" style="108" customWidth="1"/>
    <col min="12551" max="12552" width="19.85546875" style="108" customWidth="1"/>
    <col min="12553" max="12553" width="17.85546875" style="108" customWidth="1"/>
    <col min="12554" max="12554" width="17" style="108" customWidth="1"/>
    <col min="12555" max="12555" width="22.85546875" style="108" customWidth="1"/>
    <col min="12556" max="12800" width="9.140625" style="108"/>
    <col min="12801" max="12801" width="6" style="108" customWidth="1"/>
    <col min="12802" max="12802" width="7.42578125" style="108" customWidth="1"/>
    <col min="12803" max="12803" width="9.140625" style="108" customWidth="1"/>
    <col min="12804" max="12804" width="10.7109375" style="108" customWidth="1"/>
    <col min="12805" max="12805" width="62.28515625" style="108" customWidth="1"/>
    <col min="12806" max="12806" width="21.5703125" style="108" customWidth="1"/>
    <col min="12807" max="12808" width="19.85546875" style="108" customWidth="1"/>
    <col min="12809" max="12809" width="17.85546875" style="108" customWidth="1"/>
    <col min="12810" max="12810" width="17" style="108" customWidth="1"/>
    <col min="12811" max="12811" width="22.85546875" style="108" customWidth="1"/>
    <col min="12812" max="13056" width="9.140625" style="108"/>
    <col min="13057" max="13057" width="6" style="108" customWidth="1"/>
    <col min="13058" max="13058" width="7.42578125" style="108" customWidth="1"/>
    <col min="13059" max="13059" width="9.140625" style="108" customWidth="1"/>
    <col min="13060" max="13060" width="10.7109375" style="108" customWidth="1"/>
    <col min="13061" max="13061" width="62.28515625" style="108" customWidth="1"/>
    <col min="13062" max="13062" width="21.5703125" style="108" customWidth="1"/>
    <col min="13063" max="13064" width="19.85546875" style="108" customWidth="1"/>
    <col min="13065" max="13065" width="17.85546875" style="108" customWidth="1"/>
    <col min="13066" max="13066" width="17" style="108" customWidth="1"/>
    <col min="13067" max="13067" width="22.85546875" style="108" customWidth="1"/>
    <col min="13068" max="13312" width="9.140625" style="108"/>
    <col min="13313" max="13313" width="6" style="108" customWidth="1"/>
    <col min="13314" max="13314" width="7.42578125" style="108" customWidth="1"/>
    <col min="13315" max="13315" width="9.140625" style="108" customWidth="1"/>
    <col min="13316" max="13316" width="10.7109375" style="108" customWidth="1"/>
    <col min="13317" max="13317" width="62.28515625" style="108" customWidth="1"/>
    <col min="13318" max="13318" width="21.5703125" style="108" customWidth="1"/>
    <col min="13319" max="13320" width="19.85546875" style="108" customWidth="1"/>
    <col min="13321" max="13321" width="17.85546875" style="108" customWidth="1"/>
    <col min="13322" max="13322" width="17" style="108" customWidth="1"/>
    <col min="13323" max="13323" width="22.85546875" style="108" customWidth="1"/>
    <col min="13324" max="13568" width="9.140625" style="108"/>
    <col min="13569" max="13569" width="6" style="108" customWidth="1"/>
    <col min="13570" max="13570" width="7.42578125" style="108" customWidth="1"/>
    <col min="13571" max="13571" width="9.140625" style="108" customWidth="1"/>
    <col min="13572" max="13572" width="10.7109375" style="108" customWidth="1"/>
    <col min="13573" max="13573" width="62.28515625" style="108" customWidth="1"/>
    <col min="13574" max="13574" width="21.5703125" style="108" customWidth="1"/>
    <col min="13575" max="13576" width="19.85546875" style="108" customWidth="1"/>
    <col min="13577" max="13577" width="17.85546875" style="108" customWidth="1"/>
    <col min="13578" max="13578" width="17" style="108" customWidth="1"/>
    <col min="13579" max="13579" width="22.85546875" style="108" customWidth="1"/>
    <col min="13580" max="13824" width="9.140625" style="108"/>
    <col min="13825" max="13825" width="6" style="108" customWidth="1"/>
    <col min="13826" max="13826" width="7.42578125" style="108" customWidth="1"/>
    <col min="13827" max="13827" width="9.140625" style="108" customWidth="1"/>
    <col min="13828" max="13828" width="10.7109375" style="108" customWidth="1"/>
    <col min="13829" max="13829" width="62.28515625" style="108" customWidth="1"/>
    <col min="13830" max="13830" width="21.5703125" style="108" customWidth="1"/>
    <col min="13831" max="13832" width="19.85546875" style="108" customWidth="1"/>
    <col min="13833" max="13833" width="17.85546875" style="108" customWidth="1"/>
    <col min="13834" max="13834" width="17" style="108" customWidth="1"/>
    <col min="13835" max="13835" width="22.85546875" style="108" customWidth="1"/>
    <col min="13836" max="14080" width="9.140625" style="108"/>
    <col min="14081" max="14081" width="6" style="108" customWidth="1"/>
    <col min="14082" max="14082" width="7.42578125" style="108" customWidth="1"/>
    <col min="14083" max="14083" width="9.140625" style="108" customWidth="1"/>
    <col min="14084" max="14084" width="10.7109375" style="108" customWidth="1"/>
    <col min="14085" max="14085" width="62.28515625" style="108" customWidth="1"/>
    <col min="14086" max="14086" width="21.5703125" style="108" customWidth="1"/>
    <col min="14087" max="14088" width="19.85546875" style="108" customWidth="1"/>
    <col min="14089" max="14089" width="17.85546875" style="108" customWidth="1"/>
    <col min="14090" max="14090" width="17" style="108" customWidth="1"/>
    <col min="14091" max="14091" width="22.85546875" style="108" customWidth="1"/>
    <col min="14092" max="14336" width="9.140625" style="108"/>
    <col min="14337" max="14337" width="6" style="108" customWidth="1"/>
    <col min="14338" max="14338" width="7.42578125" style="108" customWidth="1"/>
    <col min="14339" max="14339" width="9.140625" style="108" customWidth="1"/>
    <col min="14340" max="14340" width="10.7109375" style="108" customWidth="1"/>
    <col min="14341" max="14341" width="62.28515625" style="108" customWidth="1"/>
    <col min="14342" max="14342" width="21.5703125" style="108" customWidth="1"/>
    <col min="14343" max="14344" width="19.85546875" style="108" customWidth="1"/>
    <col min="14345" max="14345" width="17.85546875" style="108" customWidth="1"/>
    <col min="14346" max="14346" width="17" style="108" customWidth="1"/>
    <col min="14347" max="14347" width="22.85546875" style="108" customWidth="1"/>
    <col min="14348" max="14592" width="9.140625" style="108"/>
    <col min="14593" max="14593" width="6" style="108" customWidth="1"/>
    <col min="14594" max="14594" width="7.42578125" style="108" customWidth="1"/>
    <col min="14595" max="14595" width="9.140625" style="108" customWidth="1"/>
    <col min="14596" max="14596" width="10.7109375" style="108" customWidth="1"/>
    <col min="14597" max="14597" width="62.28515625" style="108" customWidth="1"/>
    <col min="14598" max="14598" width="21.5703125" style="108" customWidth="1"/>
    <col min="14599" max="14600" width="19.85546875" style="108" customWidth="1"/>
    <col min="14601" max="14601" width="17.85546875" style="108" customWidth="1"/>
    <col min="14602" max="14602" width="17" style="108" customWidth="1"/>
    <col min="14603" max="14603" width="22.85546875" style="108" customWidth="1"/>
    <col min="14604" max="14848" width="9.140625" style="108"/>
    <col min="14849" max="14849" width="6" style="108" customWidth="1"/>
    <col min="14850" max="14850" width="7.42578125" style="108" customWidth="1"/>
    <col min="14851" max="14851" width="9.140625" style="108" customWidth="1"/>
    <col min="14852" max="14852" width="10.7109375" style="108" customWidth="1"/>
    <col min="14853" max="14853" width="62.28515625" style="108" customWidth="1"/>
    <col min="14854" max="14854" width="21.5703125" style="108" customWidth="1"/>
    <col min="14855" max="14856" width="19.85546875" style="108" customWidth="1"/>
    <col min="14857" max="14857" width="17.85546875" style="108" customWidth="1"/>
    <col min="14858" max="14858" width="17" style="108" customWidth="1"/>
    <col min="14859" max="14859" width="22.85546875" style="108" customWidth="1"/>
    <col min="14860" max="15104" width="9.140625" style="108"/>
    <col min="15105" max="15105" width="6" style="108" customWidth="1"/>
    <col min="15106" max="15106" width="7.42578125" style="108" customWidth="1"/>
    <col min="15107" max="15107" width="9.140625" style="108" customWidth="1"/>
    <col min="15108" max="15108" width="10.7109375" style="108" customWidth="1"/>
    <col min="15109" max="15109" width="62.28515625" style="108" customWidth="1"/>
    <col min="15110" max="15110" width="21.5703125" style="108" customWidth="1"/>
    <col min="15111" max="15112" width="19.85546875" style="108" customWidth="1"/>
    <col min="15113" max="15113" width="17.85546875" style="108" customWidth="1"/>
    <col min="15114" max="15114" width="17" style="108" customWidth="1"/>
    <col min="15115" max="15115" width="22.85546875" style="108" customWidth="1"/>
    <col min="15116" max="15360" width="9.140625" style="108"/>
    <col min="15361" max="15361" width="6" style="108" customWidth="1"/>
    <col min="15362" max="15362" width="7.42578125" style="108" customWidth="1"/>
    <col min="15363" max="15363" width="9.140625" style="108" customWidth="1"/>
    <col min="15364" max="15364" width="10.7109375" style="108" customWidth="1"/>
    <col min="15365" max="15365" width="62.28515625" style="108" customWidth="1"/>
    <col min="15366" max="15366" width="21.5703125" style="108" customWidth="1"/>
    <col min="15367" max="15368" width="19.85546875" style="108" customWidth="1"/>
    <col min="15369" max="15369" width="17.85546875" style="108" customWidth="1"/>
    <col min="15370" max="15370" width="17" style="108" customWidth="1"/>
    <col min="15371" max="15371" width="22.85546875" style="108" customWidth="1"/>
    <col min="15372" max="15616" width="9.140625" style="108"/>
    <col min="15617" max="15617" width="6" style="108" customWidth="1"/>
    <col min="15618" max="15618" width="7.42578125" style="108" customWidth="1"/>
    <col min="15619" max="15619" width="9.140625" style="108" customWidth="1"/>
    <col min="15620" max="15620" width="10.7109375" style="108" customWidth="1"/>
    <col min="15621" max="15621" width="62.28515625" style="108" customWidth="1"/>
    <col min="15622" max="15622" width="21.5703125" style="108" customWidth="1"/>
    <col min="15623" max="15624" width="19.85546875" style="108" customWidth="1"/>
    <col min="15625" max="15625" width="17.85546875" style="108" customWidth="1"/>
    <col min="15626" max="15626" width="17" style="108" customWidth="1"/>
    <col min="15627" max="15627" width="22.85546875" style="108" customWidth="1"/>
    <col min="15628" max="15872" width="9.140625" style="108"/>
    <col min="15873" max="15873" width="6" style="108" customWidth="1"/>
    <col min="15874" max="15874" width="7.42578125" style="108" customWidth="1"/>
    <col min="15875" max="15875" width="9.140625" style="108" customWidth="1"/>
    <col min="15876" max="15876" width="10.7109375" style="108" customWidth="1"/>
    <col min="15877" max="15877" width="62.28515625" style="108" customWidth="1"/>
    <col min="15878" max="15878" width="21.5703125" style="108" customWidth="1"/>
    <col min="15879" max="15880" width="19.85546875" style="108" customWidth="1"/>
    <col min="15881" max="15881" width="17.85546875" style="108" customWidth="1"/>
    <col min="15882" max="15882" width="17" style="108" customWidth="1"/>
    <col min="15883" max="15883" width="22.85546875" style="108" customWidth="1"/>
    <col min="15884" max="16128" width="9.140625" style="108"/>
    <col min="16129" max="16129" width="6" style="108" customWidth="1"/>
    <col min="16130" max="16130" width="7.42578125" style="108" customWidth="1"/>
    <col min="16131" max="16131" width="9.140625" style="108" customWidth="1"/>
    <col min="16132" max="16132" width="10.7109375" style="108" customWidth="1"/>
    <col min="16133" max="16133" width="62.28515625" style="108" customWidth="1"/>
    <col min="16134" max="16134" width="21.5703125" style="108" customWidth="1"/>
    <col min="16135" max="16136" width="19.85546875" style="108" customWidth="1"/>
    <col min="16137" max="16137" width="17.85546875" style="108" customWidth="1"/>
    <col min="16138" max="16138" width="17" style="108" customWidth="1"/>
    <col min="16139" max="16139" width="22.85546875" style="108" customWidth="1"/>
    <col min="16140" max="16384" width="9.140625" style="108"/>
  </cols>
  <sheetData>
    <row r="1" spans="1:12" x14ac:dyDescent="0.2">
      <c r="K1" s="111" t="s">
        <v>495</v>
      </c>
    </row>
    <row r="2" spans="1:12" ht="20.25" x14ac:dyDescent="0.3">
      <c r="A2" s="35" t="s">
        <v>95</v>
      </c>
      <c r="B2" s="36"/>
      <c r="C2" s="36"/>
      <c r="D2" s="36"/>
      <c r="E2" s="36"/>
      <c r="F2" s="36"/>
      <c r="G2" s="36"/>
      <c r="H2" s="36"/>
      <c r="I2" s="36"/>
      <c r="J2" s="36"/>
      <c r="K2" s="167"/>
    </row>
    <row r="3" spans="1:12" ht="18.75" thickBot="1" x14ac:dyDescent="0.3">
      <c r="A3" s="38" t="s">
        <v>13</v>
      </c>
      <c r="B3" s="36"/>
      <c r="C3" s="36"/>
      <c r="D3" s="36"/>
      <c r="E3" s="36"/>
      <c r="H3" s="109"/>
    </row>
    <row r="4" spans="1:12" ht="18" x14ac:dyDescent="0.25">
      <c r="A4" s="40" t="s">
        <v>34</v>
      </c>
      <c r="B4" s="41"/>
      <c r="C4" s="36"/>
      <c r="D4" s="36"/>
      <c r="E4" s="36"/>
      <c r="F4" s="335" t="s">
        <v>96</v>
      </c>
      <c r="G4" s="336">
        <v>28000</v>
      </c>
      <c r="H4" s="337"/>
      <c r="I4" s="338"/>
      <c r="J4" s="338"/>
      <c r="K4" s="110"/>
    </row>
    <row r="5" spans="1:12" ht="18" x14ac:dyDescent="0.25">
      <c r="F5" s="339" t="s">
        <v>97</v>
      </c>
      <c r="G5" s="340">
        <v>-28000</v>
      </c>
      <c r="H5" s="341"/>
      <c r="I5" s="338"/>
      <c r="J5" s="338"/>
      <c r="K5" s="37"/>
    </row>
    <row r="6" spans="1:12" ht="18.75" thickBot="1" x14ac:dyDescent="0.3">
      <c r="F6" s="342" t="s">
        <v>12</v>
      </c>
      <c r="G6" s="343">
        <f>SUM(G4:G5)</f>
        <v>0</v>
      </c>
      <c r="H6" s="341"/>
      <c r="I6" s="338"/>
      <c r="J6" s="338"/>
      <c r="K6" s="37"/>
    </row>
    <row r="7" spans="1:12" ht="21" customHeight="1" thickBot="1" x14ac:dyDescent="0.25">
      <c r="E7" s="39"/>
      <c r="F7" s="344"/>
      <c r="G7" s="344"/>
      <c r="H7" s="344"/>
      <c r="I7" s="338"/>
      <c r="J7" s="338"/>
    </row>
    <row r="8" spans="1:12" ht="24.75" customHeight="1" thickBot="1" x14ac:dyDescent="0.25">
      <c r="E8" s="109"/>
      <c r="F8" s="346" t="s">
        <v>14</v>
      </c>
      <c r="G8" s="1256" t="s">
        <v>99</v>
      </c>
      <c r="H8" s="1257"/>
      <c r="I8" s="227"/>
      <c r="J8" s="227"/>
      <c r="K8" s="111"/>
    </row>
    <row r="9" spans="1:12" ht="48" thickBot="1" x14ac:dyDescent="0.25">
      <c r="A9" s="622" t="s">
        <v>75</v>
      </c>
      <c r="B9" s="123" t="s">
        <v>16</v>
      </c>
      <c r="C9" s="260" t="s">
        <v>17</v>
      </c>
      <c r="D9" s="259" t="s">
        <v>18</v>
      </c>
      <c r="E9" s="123" t="s">
        <v>19</v>
      </c>
      <c r="F9" s="318" t="s">
        <v>98</v>
      </c>
      <c r="G9" s="255" t="s">
        <v>100</v>
      </c>
      <c r="H9" s="255" t="s">
        <v>101</v>
      </c>
      <c r="I9" s="577" t="s">
        <v>102</v>
      </c>
      <c r="J9" s="318" t="s">
        <v>20</v>
      </c>
      <c r="K9" s="124" t="s">
        <v>21</v>
      </c>
      <c r="L9" s="44"/>
    </row>
    <row r="10" spans="1:12" ht="22.5" customHeight="1" thickBot="1" x14ac:dyDescent="0.3">
      <c r="A10" s="261"/>
      <c r="B10" s="261"/>
      <c r="C10" s="261"/>
      <c r="D10" s="262"/>
      <c r="E10" s="263" t="s">
        <v>29</v>
      </c>
      <c r="F10" s="347"/>
      <c r="G10" s="264"/>
      <c r="H10" s="582"/>
      <c r="I10" s="578"/>
      <c r="J10" s="348"/>
      <c r="K10" s="125"/>
    </row>
    <row r="11" spans="1:12" ht="34.5" customHeight="1" thickBot="1" x14ac:dyDescent="0.25">
      <c r="A11" s="560">
        <v>3010</v>
      </c>
      <c r="B11" s="244">
        <v>3639</v>
      </c>
      <c r="C11" s="592">
        <v>6121</v>
      </c>
      <c r="D11" s="244" t="s">
        <v>111</v>
      </c>
      <c r="E11" s="561" t="s">
        <v>112</v>
      </c>
      <c r="F11" s="1196">
        <v>72828.509999999995</v>
      </c>
      <c r="G11" s="365">
        <v>3500</v>
      </c>
      <c r="H11" s="582"/>
      <c r="I11" s="578"/>
      <c r="J11" s="348"/>
      <c r="K11" s="125"/>
    </row>
    <row r="12" spans="1:12" ht="34.5" customHeight="1" thickBot="1" x14ac:dyDescent="0.25">
      <c r="A12" s="1169">
        <v>3011</v>
      </c>
      <c r="B12" s="265">
        <v>3639</v>
      </c>
      <c r="C12" s="593">
        <v>6121</v>
      </c>
      <c r="D12" s="265" t="s">
        <v>113</v>
      </c>
      <c r="E12" s="562" t="s">
        <v>114</v>
      </c>
      <c r="F12" s="1196">
        <v>1100</v>
      </c>
      <c r="G12" s="365">
        <v>22000</v>
      </c>
      <c r="H12" s="582"/>
      <c r="I12" s="578"/>
      <c r="J12" s="348"/>
      <c r="K12" s="125"/>
    </row>
    <row r="13" spans="1:12" ht="34.5" customHeight="1" thickBot="1" x14ac:dyDescent="0.25">
      <c r="A13" s="1170">
        <v>3086</v>
      </c>
      <c r="B13" s="244">
        <v>3639</v>
      </c>
      <c r="C13" s="244">
        <v>5171</v>
      </c>
      <c r="D13" s="244" t="s">
        <v>117</v>
      </c>
      <c r="E13" s="247" t="s">
        <v>118</v>
      </c>
      <c r="F13" s="564">
        <v>328.65</v>
      </c>
      <c r="G13" s="565"/>
      <c r="H13" s="583">
        <v>400</v>
      </c>
      <c r="I13" s="579"/>
      <c r="J13" s="566"/>
      <c r="K13" s="570"/>
    </row>
    <row r="14" spans="1:12" ht="34.5" customHeight="1" thickBot="1" x14ac:dyDescent="0.25">
      <c r="A14" s="615">
        <v>3174</v>
      </c>
      <c r="B14" s="244">
        <v>3639</v>
      </c>
      <c r="C14" s="244">
        <v>5171</v>
      </c>
      <c r="D14" s="560" t="s">
        <v>411</v>
      </c>
      <c r="E14" s="563" t="s">
        <v>115</v>
      </c>
      <c r="F14" s="564"/>
      <c r="G14" s="565"/>
      <c r="H14" s="583">
        <v>500</v>
      </c>
      <c r="I14" s="579"/>
      <c r="J14" s="566"/>
      <c r="K14" s="567"/>
    </row>
    <row r="15" spans="1:12" ht="34.5" customHeight="1" thickBot="1" x14ac:dyDescent="0.25">
      <c r="A15" s="615">
        <v>3175</v>
      </c>
      <c r="B15" s="244">
        <v>3639</v>
      </c>
      <c r="C15" s="244">
        <v>6121</v>
      </c>
      <c r="D15" s="560" t="s">
        <v>412</v>
      </c>
      <c r="E15" s="563" t="s">
        <v>116</v>
      </c>
      <c r="F15" s="568"/>
      <c r="G15" s="569">
        <v>100</v>
      </c>
      <c r="H15" s="565"/>
      <c r="I15" s="579"/>
      <c r="J15" s="566"/>
      <c r="K15" s="570"/>
    </row>
    <row r="16" spans="1:12" ht="34.5" customHeight="1" x14ac:dyDescent="0.2">
      <c r="A16" s="1258">
        <v>3176</v>
      </c>
      <c r="B16" s="242">
        <v>3639</v>
      </c>
      <c r="C16" s="242">
        <v>5171</v>
      </c>
      <c r="D16" s="1260" t="s">
        <v>413</v>
      </c>
      <c r="E16" s="266" t="s">
        <v>119</v>
      </c>
      <c r="F16" s="571"/>
      <c r="G16" s="306"/>
      <c r="H16" s="584">
        <v>900</v>
      </c>
      <c r="I16" s="580"/>
      <c r="J16" s="350"/>
      <c r="K16" s="572"/>
    </row>
    <row r="17" spans="1:11" ht="34.5" customHeight="1" thickBot="1" x14ac:dyDescent="0.25">
      <c r="A17" s="1259"/>
      <c r="B17" s="243">
        <v>3639</v>
      </c>
      <c r="C17" s="243">
        <v>5169</v>
      </c>
      <c r="D17" s="1259"/>
      <c r="E17" s="573" t="s">
        <v>121</v>
      </c>
      <c r="F17" s="574"/>
      <c r="G17" s="364"/>
      <c r="H17" s="585">
        <v>100</v>
      </c>
      <c r="I17" s="581"/>
      <c r="J17" s="575"/>
      <c r="K17" s="576"/>
    </row>
    <row r="18" spans="1:11" ht="34.5" customHeight="1" thickBot="1" x14ac:dyDescent="0.25">
      <c r="A18" s="616">
        <v>3177</v>
      </c>
      <c r="B18" s="243">
        <v>3639</v>
      </c>
      <c r="C18" s="243">
        <v>5169</v>
      </c>
      <c r="D18" s="560" t="s">
        <v>414</v>
      </c>
      <c r="E18" s="573" t="s">
        <v>120</v>
      </c>
      <c r="F18" s="574"/>
      <c r="G18" s="364"/>
      <c r="H18" s="585">
        <v>500</v>
      </c>
      <c r="I18" s="581"/>
      <c r="J18" s="575"/>
      <c r="K18" s="576"/>
    </row>
    <row r="19" spans="1:11" ht="21" customHeight="1" thickBot="1" x14ac:dyDescent="0.25">
      <c r="A19" s="109"/>
      <c r="B19" s="109"/>
      <c r="C19" s="109"/>
      <c r="F19" s="227"/>
      <c r="G19" s="227"/>
      <c r="H19" s="227"/>
      <c r="I19" s="351"/>
      <c r="J19" s="351"/>
    </row>
    <row r="20" spans="1:11" ht="23.25" customHeight="1" thickBot="1" x14ac:dyDescent="0.3">
      <c r="A20" s="61"/>
      <c r="B20" s="61"/>
      <c r="C20" s="61"/>
      <c r="D20" s="61"/>
      <c r="E20" s="62" t="s">
        <v>22</v>
      </c>
      <c r="F20" s="353"/>
      <c r="G20" s="228">
        <f>SUM(G11:G19)</f>
        <v>25600</v>
      </c>
      <c r="H20" s="228">
        <f>SUM(H11:H19)</f>
        <v>2400</v>
      </c>
      <c r="I20" s="354"/>
      <c r="J20" s="354"/>
      <c r="K20" s="109"/>
    </row>
    <row r="21" spans="1:11" ht="23.25" customHeight="1" thickBot="1" x14ac:dyDescent="0.3">
      <c r="A21" s="165"/>
      <c r="B21" s="63"/>
      <c r="C21" s="63"/>
      <c r="D21" s="63"/>
      <c r="E21" s="61"/>
      <c r="F21" s="352"/>
      <c r="G21" s="1254">
        <f>G20+H20</f>
        <v>28000</v>
      </c>
      <c r="H21" s="1255"/>
      <c r="I21" s="355"/>
      <c r="J21" s="355"/>
      <c r="K21" s="109"/>
    </row>
    <row r="22" spans="1:11" ht="16.5" thickBot="1" x14ac:dyDescent="0.3">
      <c r="A22" s="165"/>
      <c r="B22" s="63"/>
      <c r="C22" s="63"/>
      <c r="D22" s="63"/>
      <c r="E22" s="61"/>
      <c r="F22" s="352"/>
      <c r="G22" s="352"/>
      <c r="H22" s="352"/>
      <c r="I22" s="355"/>
      <c r="J22" s="355"/>
      <c r="K22" s="109"/>
    </row>
    <row r="23" spans="1:11" ht="23.25" customHeight="1" thickBot="1" x14ac:dyDescent="0.3">
      <c r="A23" s="65" t="s">
        <v>30</v>
      </c>
      <c r="B23" s="542"/>
      <c r="C23" s="542"/>
      <c r="D23" s="541"/>
      <c r="E23" s="166"/>
      <c r="F23" s="328"/>
      <c r="G23" s="356"/>
      <c r="H23" s="356"/>
      <c r="I23" s="355"/>
      <c r="J23" s="355"/>
      <c r="K23" s="109"/>
    </row>
    <row r="24" spans="1:11" ht="22.5" customHeight="1" x14ac:dyDescent="0.25">
      <c r="A24" s="1149" t="s">
        <v>17</v>
      </c>
      <c r="B24" s="135"/>
      <c r="C24" s="587">
        <v>6121</v>
      </c>
      <c r="D24" s="1187"/>
      <c r="E24" s="277" t="s">
        <v>185</v>
      </c>
      <c r="F24" s="357">
        <f>G11+G12+G15</f>
        <v>25600</v>
      </c>
      <c r="G24" s="356"/>
      <c r="H24" s="356"/>
      <c r="I24" s="355"/>
      <c r="J24" s="355"/>
      <c r="K24" s="109"/>
    </row>
    <row r="25" spans="1:11" ht="22.5" customHeight="1" x14ac:dyDescent="0.25">
      <c r="A25" s="159" t="s">
        <v>17</v>
      </c>
      <c r="B25" s="170"/>
      <c r="C25" s="588">
        <v>5171</v>
      </c>
      <c r="D25" s="1188"/>
      <c r="E25" s="590" t="s">
        <v>37</v>
      </c>
      <c r="F25" s="330">
        <f>H13+H14+H16</f>
        <v>1800</v>
      </c>
      <c r="G25" s="356"/>
      <c r="H25" s="356"/>
      <c r="I25" s="355"/>
      <c r="J25" s="355"/>
      <c r="K25" s="109"/>
    </row>
    <row r="26" spans="1:11" ht="22.5" customHeight="1" thickBot="1" x14ac:dyDescent="0.3">
      <c r="A26" s="161" t="s">
        <v>17</v>
      </c>
      <c r="B26" s="589"/>
      <c r="C26" s="586">
        <v>5169</v>
      </c>
      <c r="D26" s="1189"/>
      <c r="E26" s="591" t="s">
        <v>122</v>
      </c>
      <c r="F26" s="403">
        <f>H17+H18</f>
        <v>600</v>
      </c>
      <c r="G26" s="356"/>
      <c r="H26" s="356"/>
      <c r="I26" s="355"/>
      <c r="J26" s="355"/>
      <c r="K26" s="109"/>
    </row>
    <row r="27" spans="1:11" s="112" customFormat="1" ht="22.5" customHeight="1" thickBot="1" x14ac:dyDescent="0.3">
      <c r="A27" s="50"/>
      <c r="B27" s="51"/>
      <c r="C27" s="51"/>
      <c r="D27" s="51"/>
      <c r="E27" s="280" t="s">
        <v>28</v>
      </c>
      <c r="F27" s="358">
        <f>SUM(F24:F26)</f>
        <v>28000</v>
      </c>
      <c r="G27" s="359"/>
      <c r="H27" s="360"/>
      <c r="I27" s="361"/>
      <c r="J27" s="361"/>
    </row>
    <row r="28" spans="1:11" ht="15.75" x14ac:dyDescent="0.25">
      <c r="A28" s="55"/>
      <c r="B28" s="55"/>
      <c r="C28" s="55"/>
      <c r="D28" s="55"/>
      <c r="E28" s="55"/>
      <c r="F28" s="55"/>
      <c r="G28" s="55"/>
      <c r="H28" s="55"/>
      <c r="I28" s="57"/>
      <c r="J28" s="57"/>
    </row>
    <row r="29" spans="1:11" ht="14.25" x14ac:dyDescent="0.2">
      <c r="A29" s="56"/>
      <c r="B29" s="55"/>
      <c r="C29" s="55"/>
      <c r="D29" s="55"/>
      <c r="E29" s="55"/>
      <c r="F29" s="55"/>
      <c r="G29" s="55"/>
      <c r="H29" s="55"/>
      <c r="I29" s="109"/>
      <c r="J29" s="109"/>
      <c r="K29" s="109"/>
    </row>
    <row r="30" spans="1:11" x14ac:dyDescent="0.2">
      <c r="I30" s="39"/>
      <c r="J30" s="39"/>
    </row>
    <row r="31" spans="1:11" x14ac:dyDescent="0.2">
      <c r="A31" s="39"/>
      <c r="B31" s="39"/>
      <c r="C31" s="39"/>
      <c r="D31" s="39"/>
      <c r="I31" s="42"/>
      <c r="J31" s="42"/>
      <c r="K31" s="113"/>
    </row>
    <row r="32" spans="1:11" x14ac:dyDescent="0.2">
      <c r="I32" s="113"/>
      <c r="J32" s="113"/>
      <c r="K32" s="113"/>
    </row>
    <row r="42" spans="1:11" ht="15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</row>
    <row r="43" spans="1:11" ht="15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1" ht="15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</row>
    <row r="45" spans="1:11" ht="15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</row>
    <row r="46" spans="1:11" ht="15" x14ac:dyDescent="0.2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</row>
  </sheetData>
  <mergeCells count="4">
    <mergeCell ref="G8:H8"/>
    <mergeCell ref="G21:H21"/>
    <mergeCell ref="A16:A17"/>
    <mergeCell ref="D16:D17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opLeftCell="A22" zoomScale="80" zoomScaleNormal="80" workbookViewId="0">
      <selection activeCell="E51" sqref="E51"/>
    </sheetView>
  </sheetViews>
  <sheetFormatPr defaultColWidth="9.140625" defaultRowHeight="12.75" x14ac:dyDescent="0.2"/>
  <cols>
    <col min="1" max="1" width="7.85546875" style="108" customWidth="1"/>
    <col min="2" max="2" width="7.5703125" style="108" customWidth="1"/>
    <col min="3" max="3" width="10" style="108" customWidth="1"/>
    <col min="4" max="4" width="13.140625" style="517" customWidth="1"/>
    <col min="5" max="5" width="96.7109375" style="108" customWidth="1"/>
    <col min="6" max="6" width="20.85546875" style="108" customWidth="1"/>
    <col min="7" max="7" width="19.7109375" style="108" customWidth="1"/>
    <col min="8" max="8" width="18.7109375" style="108" customWidth="1"/>
    <col min="9" max="9" width="18.140625" style="108" customWidth="1"/>
    <col min="10" max="10" width="14.28515625" style="108" customWidth="1"/>
    <col min="11" max="11" width="19.85546875" style="108" customWidth="1"/>
    <col min="12" max="12" width="14.140625" style="108" customWidth="1"/>
    <col min="13" max="13" width="14.85546875" style="108" customWidth="1"/>
    <col min="14" max="16384" width="9.140625" style="108"/>
  </cols>
  <sheetData>
    <row r="1" spans="1:16" x14ac:dyDescent="0.2">
      <c r="K1" s="111" t="s">
        <v>496</v>
      </c>
    </row>
    <row r="2" spans="1:16" ht="20.25" x14ac:dyDescent="0.3">
      <c r="A2" s="35" t="s">
        <v>95</v>
      </c>
      <c r="B2" s="36"/>
      <c r="C2" s="36"/>
      <c r="D2" s="819"/>
      <c r="E2" s="36"/>
      <c r="F2" s="36"/>
      <c r="G2" s="36"/>
      <c r="H2" s="36"/>
      <c r="I2" s="36"/>
      <c r="J2" s="36"/>
      <c r="K2" s="36"/>
    </row>
    <row r="3" spans="1:16" ht="18.75" thickBot="1" x14ac:dyDescent="0.3">
      <c r="A3" s="38" t="s">
        <v>13</v>
      </c>
      <c r="B3" s="36"/>
      <c r="C3" s="36"/>
      <c r="D3" s="819"/>
      <c r="E3" s="36"/>
      <c r="H3" s="109"/>
    </row>
    <row r="4" spans="1:16" ht="18" x14ac:dyDescent="0.25">
      <c r="A4" s="40" t="s">
        <v>265</v>
      </c>
      <c r="B4" s="41"/>
      <c r="C4" s="36"/>
      <c r="D4" s="819"/>
      <c r="E4" s="820"/>
      <c r="F4" s="335" t="s">
        <v>96</v>
      </c>
      <c r="G4" s="336">
        <v>107000</v>
      </c>
      <c r="H4" s="337"/>
      <c r="I4" s="338"/>
      <c r="J4" s="37"/>
      <c r="K4" s="110"/>
    </row>
    <row r="5" spans="1:16" ht="18" x14ac:dyDescent="0.25">
      <c r="F5" s="362" t="s">
        <v>97</v>
      </c>
      <c r="G5" s="340">
        <v>-104500</v>
      </c>
      <c r="H5" s="341"/>
      <c r="I5" s="338"/>
      <c r="J5" s="37"/>
      <c r="K5" s="37"/>
    </row>
    <row r="6" spans="1:16" ht="18.75" thickBot="1" x14ac:dyDescent="0.3">
      <c r="F6" s="363" t="s">
        <v>12</v>
      </c>
      <c r="G6" s="343">
        <f>SUM(G4:G5)</f>
        <v>2500</v>
      </c>
      <c r="H6" s="341"/>
      <c r="I6" s="338"/>
      <c r="J6" s="37"/>
      <c r="K6" s="37"/>
    </row>
    <row r="7" spans="1:16" ht="13.5" thickBot="1" x14ac:dyDescent="0.25">
      <c r="D7" s="821"/>
      <c r="E7" s="39"/>
      <c r="F7" s="345"/>
      <c r="G7" s="345"/>
      <c r="H7" s="345"/>
      <c r="I7" s="338"/>
      <c r="J7" s="37"/>
    </row>
    <row r="8" spans="1:16" ht="16.5" thickBot="1" x14ac:dyDescent="0.25">
      <c r="E8" s="109"/>
      <c r="F8" s="346" t="s">
        <v>14</v>
      </c>
      <c r="G8" s="1256" t="s">
        <v>99</v>
      </c>
      <c r="H8" s="1261"/>
      <c r="I8" s="227"/>
      <c r="K8" s="111"/>
    </row>
    <row r="9" spans="1:16" ht="57.75" customHeight="1" thickBot="1" x14ac:dyDescent="0.25">
      <c r="A9" s="309" t="s">
        <v>15</v>
      </c>
      <c r="B9" s="43" t="s">
        <v>16</v>
      </c>
      <c r="C9" s="822" t="s">
        <v>17</v>
      </c>
      <c r="D9" s="823" t="s">
        <v>18</v>
      </c>
      <c r="E9" s="43" t="s">
        <v>19</v>
      </c>
      <c r="F9" s="318" t="s">
        <v>98</v>
      </c>
      <c r="G9" s="255" t="s">
        <v>100</v>
      </c>
      <c r="H9" s="255" t="s">
        <v>101</v>
      </c>
      <c r="I9" s="212" t="s">
        <v>102</v>
      </c>
      <c r="J9" s="824" t="s">
        <v>20</v>
      </c>
      <c r="K9" s="825" t="s">
        <v>21</v>
      </c>
    </row>
    <row r="10" spans="1:16" ht="18.75" customHeight="1" x14ac:dyDescent="0.25">
      <c r="A10" s="826">
        <v>301</v>
      </c>
      <c r="B10" s="827">
        <v>3121</v>
      </c>
      <c r="C10" s="828"/>
      <c r="D10" s="829"/>
      <c r="E10" s="830" t="s">
        <v>266</v>
      </c>
      <c r="F10" s="1223"/>
      <c r="G10" s="831"/>
      <c r="H10" s="832"/>
      <c r="I10" s="833"/>
      <c r="J10" s="834"/>
      <c r="K10" s="835"/>
    </row>
    <row r="11" spans="1:16" ht="18.75" customHeight="1" x14ac:dyDescent="0.25">
      <c r="A11" s="836"/>
      <c r="B11" s="837"/>
      <c r="C11" s="838">
        <v>6351</v>
      </c>
      <c r="D11" s="839" t="s">
        <v>267</v>
      </c>
      <c r="E11" s="273" t="s">
        <v>268</v>
      </c>
      <c r="F11" s="1224"/>
      <c r="G11" s="840">
        <v>500</v>
      </c>
      <c r="H11" s="841"/>
      <c r="I11" s="842"/>
      <c r="J11" s="843"/>
      <c r="K11" s="844"/>
    </row>
    <row r="12" spans="1:16" ht="18.75" customHeight="1" x14ac:dyDescent="0.25">
      <c r="A12" s="836"/>
      <c r="B12" s="837"/>
      <c r="C12" s="838">
        <v>5331</v>
      </c>
      <c r="D12" s="845" t="s">
        <v>269</v>
      </c>
      <c r="E12" s="273" t="s">
        <v>270</v>
      </c>
      <c r="F12" s="1225"/>
      <c r="G12" s="846"/>
      <c r="H12" s="847">
        <v>300</v>
      </c>
      <c r="I12" s="848"/>
      <c r="J12" s="849"/>
      <c r="K12" s="850"/>
    </row>
    <row r="13" spans="1:16" ht="18.75" customHeight="1" thickBot="1" x14ac:dyDescent="0.3">
      <c r="A13" s="851"/>
      <c r="B13" s="852"/>
      <c r="C13" s="853">
        <v>5171</v>
      </c>
      <c r="D13" s="854" t="s">
        <v>271</v>
      </c>
      <c r="E13" s="855" t="s">
        <v>272</v>
      </c>
      <c r="F13" s="1211">
        <v>600</v>
      </c>
      <c r="G13" s="856"/>
      <c r="H13" s="857">
        <v>3000</v>
      </c>
      <c r="I13" s="1226">
        <v>17000</v>
      </c>
      <c r="J13" s="858"/>
      <c r="K13" s="859"/>
    </row>
    <row r="14" spans="1:16" ht="21" customHeight="1" x14ac:dyDescent="0.25">
      <c r="A14" s="860">
        <v>302</v>
      </c>
      <c r="B14" s="861">
        <v>3121</v>
      </c>
      <c r="C14" s="862"/>
      <c r="D14" s="863"/>
      <c r="E14" s="864" t="s">
        <v>273</v>
      </c>
      <c r="F14" s="1212"/>
      <c r="G14" s="831"/>
      <c r="H14" s="865"/>
      <c r="I14" s="866"/>
      <c r="J14" s="867"/>
      <c r="K14" s="868"/>
      <c r="P14" s="109"/>
    </row>
    <row r="15" spans="1:16" ht="21" customHeight="1" x14ac:dyDescent="0.25">
      <c r="A15" s="869"/>
      <c r="B15" s="870"/>
      <c r="C15" s="871">
        <v>6351</v>
      </c>
      <c r="D15" s="845" t="s">
        <v>274</v>
      </c>
      <c r="E15" s="872" t="s">
        <v>275</v>
      </c>
      <c r="F15" s="1198"/>
      <c r="G15" s="840">
        <v>500</v>
      </c>
      <c r="H15" s="873"/>
      <c r="I15" s="874"/>
      <c r="J15" s="875"/>
      <c r="K15" s="876"/>
      <c r="L15" s="517"/>
      <c r="P15" s="109"/>
    </row>
    <row r="16" spans="1:16" ht="18.75" customHeight="1" thickBot="1" x14ac:dyDescent="0.3">
      <c r="A16" s="877"/>
      <c r="B16" s="878"/>
      <c r="C16" s="879">
        <v>6121</v>
      </c>
      <c r="D16" s="845" t="s">
        <v>276</v>
      </c>
      <c r="E16" s="880" t="s">
        <v>277</v>
      </c>
      <c r="F16" s="1197"/>
      <c r="G16" s="364">
        <v>5000</v>
      </c>
      <c r="H16" s="857"/>
      <c r="I16" s="881">
        <v>7000</v>
      </c>
      <c r="J16" s="882"/>
      <c r="K16" s="883"/>
    </row>
    <row r="17" spans="1:16" ht="18.75" customHeight="1" x14ac:dyDescent="0.25">
      <c r="A17" s="884">
        <v>307</v>
      </c>
      <c r="B17" s="885">
        <v>3122</v>
      </c>
      <c r="C17" s="886"/>
      <c r="D17" s="887"/>
      <c r="E17" s="888" t="s">
        <v>278</v>
      </c>
      <c r="F17" s="1198"/>
      <c r="G17" s="692"/>
      <c r="H17" s="873"/>
      <c r="I17" s="874"/>
      <c r="J17" s="875"/>
      <c r="K17" s="876"/>
    </row>
    <row r="18" spans="1:16" ht="18.75" customHeight="1" x14ac:dyDescent="0.25">
      <c r="A18" s="889"/>
      <c r="B18" s="845"/>
      <c r="C18" s="890">
        <v>6351</v>
      </c>
      <c r="D18" s="891" t="s">
        <v>279</v>
      </c>
      <c r="E18" s="892" t="s">
        <v>280</v>
      </c>
      <c r="F18" s="1198">
        <v>90</v>
      </c>
      <c r="G18" s="692">
        <v>1500</v>
      </c>
      <c r="H18" s="873"/>
      <c r="I18" s="874"/>
      <c r="J18" s="875"/>
      <c r="K18" s="876"/>
    </row>
    <row r="19" spans="1:16" ht="18.75" customHeight="1" x14ac:dyDescent="0.25">
      <c r="A19" s="893"/>
      <c r="B19" s="839"/>
      <c r="C19" s="890">
        <v>6351</v>
      </c>
      <c r="D19" s="894" t="s">
        <v>281</v>
      </c>
      <c r="E19" s="892" t="s">
        <v>282</v>
      </c>
      <c r="F19" s="1198">
        <v>70</v>
      </c>
      <c r="G19" s="692">
        <v>500</v>
      </c>
      <c r="H19" s="873"/>
      <c r="I19" s="874"/>
      <c r="J19" s="875"/>
      <c r="K19" s="876"/>
      <c r="M19" s="517"/>
    </row>
    <row r="20" spans="1:16" ht="18.75" customHeight="1" thickBot="1" x14ac:dyDescent="0.3">
      <c r="A20" s="877"/>
      <c r="B20" s="878"/>
      <c r="C20" s="895">
        <v>6351</v>
      </c>
      <c r="D20" s="845" t="s">
        <v>283</v>
      </c>
      <c r="E20" s="880" t="s">
        <v>284</v>
      </c>
      <c r="F20" s="1197"/>
      <c r="G20" s="364">
        <v>300</v>
      </c>
      <c r="H20" s="857"/>
      <c r="I20" s="881"/>
      <c r="J20" s="882"/>
      <c r="K20" s="883"/>
    </row>
    <row r="21" spans="1:16" ht="31.5" x14ac:dyDescent="0.25">
      <c r="A21" s="896">
        <v>308</v>
      </c>
      <c r="B21" s="897">
        <v>3127</v>
      </c>
      <c r="C21" s="373"/>
      <c r="D21" s="829"/>
      <c r="E21" s="898" t="s">
        <v>285</v>
      </c>
      <c r="F21" s="1213"/>
      <c r="G21" s="899"/>
      <c r="H21" s="900"/>
      <c r="I21" s="833"/>
      <c r="J21" s="867"/>
      <c r="K21" s="835"/>
    </row>
    <row r="22" spans="1:16" ht="18.75" thickBot="1" x14ac:dyDescent="0.3">
      <c r="A22" s="901"/>
      <c r="B22" s="902"/>
      <c r="C22" s="903">
        <v>5331</v>
      </c>
      <c r="D22" s="854" t="s">
        <v>286</v>
      </c>
      <c r="E22" s="904" t="s">
        <v>287</v>
      </c>
      <c r="F22" s="1199"/>
      <c r="G22" s="905"/>
      <c r="H22" s="905">
        <v>3000</v>
      </c>
      <c r="I22" s="906">
        <v>25000</v>
      </c>
      <c r="J22" s="907"/>
      <c r="K22" s="908"/>
    </row>
    <row r="23" spans="1:16" ht="24" customHeight="1" x14ac:dyDescent="0.25">
      <c r="A23" s="869">
        <v>309</v>
      </c>
      <c r="B23" s="870">
        <v>3127</v>
      </c>
      <c r="C23" s="871"/>
      <c r="D23" s="863"/>
      <c r="E23" s="888" t="s">
        <v>288</v>
      </c>
      <c r="F23" s="1212"/>
      <c r="G23" s="831"/>
      <c r="H23" s="865"/>
      <c r="I23" s="866"/>
      <c r="J23" s="867"/>
      <c r="K23" s="868"/>
      <c r="P23" s="109"/>
    </row>
    <row r="24" spans="1:16" ht="21" customHeight="1" x14ac:dyDescent="0.25">
      <c r="A24" s="909"/>
      <c r="B24" s="910"/>
      <c r="C24" s="911">
        <v>6351</v>
      </c>
      <c r="D24" s="845" t="s">
        <v>289</v>
      </c>
      <c r="E24" s="912" t="s">
        <v>290</v>
      </c>
      <c r="F24" s="1199"/>
      <c r="G24" s="846">
        <v>2500</v>
      </c>
      <c r="H24" s="913"/>
      <c r="I24" s="914"/>
      <c r="J24" s="915"/>
      <c r="K24" s="916"/>
      <c r="P24" s="109"/>
    </row>
    <row r="25" spans="1:16" ht="18.75" customHeight="1" thickBot="1" x14ac:dyDescent="0.3">
      <c r="A25" s="917"/>
      <c r="B25" s="918"/>
      <c r="C25" s="919">
        <v>6351</v>
      </c>
      <c r="D25" s="920" t="s">
        <v>291</v>
      </c>
      <c r="E25" s="880" t="s">
        <v>292</v>
      </c>
      <c r="F25" s="1200">
        <v>1774</v>
      </c>
      <c r="G25" s="364">
        <v>2000</v>
      </c>
      <c r="H25" s="857"/>
      <c r="I25" s="881"/>
      <c r="J25" s="882"/>
      <c r="K25" s="883"/>
    </row>
    <row r="26" spans="1:16" ht="31.5" customHeight="1" x14ac:dyDescent="0.25">
      <c r="A26" s="826">
        <v>314</v>
      </c>
      <c r="B26" s="827">
        <v>3122</v>
      </c>
      <c r="C26" s="921"/>
      <c r="D26" s="829"/>
      <c r="E26" s="922" t="s">
        <v>293</v>
      </c>
      <c r="F26" s="1214"/>
      <c r="G26" s="899"/>
      <c r="H26" s="923"/>
      <c r="I26" s="924"/>
      <c r="J26" s="925"/>
      <c r="K26" s="926"/>
    </row>
    <row r="27" spans="1:16" ht="19.899999999999999" customHeight="1" x14ac:dyDescent="0.25">
      <c r="A27" s="927"/>
      <c r="B27" s="928"/>
      <c r="C27" s="929">
        <v>6351</v>
      </c>
      <c r="D27" s="845" t="s">
        <v>294</v>
      </c>
      <c r="E27" s="930" t="s">
        <v>295</v>
      </c>
      <c r="F27" s="1199"/>
      <c r="G27" s="846">
        <v>500</v>
      </c>
      <c r="H27" s="931"/>
      <c r="I27" s="1227">
        <v>6000</v>
      </c>
      <c r="J27" s="915"/>
      <c r="K27" s="916"/>
    </row>
    <row r="28" spans="1:16" ht="19.5" customHeight="1" thickBot="1" x14ac:dyDescent="0.3">
      <c r="A28" s="932"/>
      <c r="B28" s="933"/>
      <c r="C28" s="895">
        <v>6351</v>
      </c>
      <c r="D28" s="934" t="s">
        <v>296</v>
      </c>
      <c r="E28" s="935" t="s">
        <v>297</v>
      </c>
      <c r="F28" s="1197">
        <v>1091</v>
      </c>
      <c r="G28" s="364">
        <v>3000</v>
      </c>
      <c r="H28" s="364"/>
      <c r="I28" s="936"/>
      <c r="J28" s="882"/>
      <c r="K28" s="883"/>
    </row>
    <row r="29" spans="1:16" ht="31.5" x14ac:dyDescent="0.25">
      <c r="A29" s="937">
        <v>317</v>
      </c>
      <c r="B29" s="938">
        <v>3127</v>
      </c>
      <c r="C29" s="373"/>
      <c r="D29" s="939"/>
      <c r="E29" s="940" t="s">
        <v>298</v>
      </c>
      <c r="F29" s="1205"/>
      <c r="G29" s="831"/>
      <c r="H29" s="831"/>
      <c r="I29" s="941"/>
      <c r="J29" s="942"/>
      <c r="K29" s="868"/>
    </row>
    <row r="30" spans="1:16" ht="18" x14ac:dyDescent="0.25">
      <c r="A30" s="943"/>
      <c r="B30" s="944"/>
      <c r="C30" s="945">
        <v>6121</v>
      </c>
      <c r="D30" s="894" t="s">
        <v>299</v>
      </c>
      <c r="E30" s="1190" t="s">
        <v>300</v>
      </c>
      <c r="F30" s="1215">
        <v>200</v>
      </c>
      <c r="G30" s="846">
        <v>500</v>
      </c>
      <c r="H30" s="947"/>
      <c r="I30" s="948"/>
      <c r="J30" s="949"/>
      <c r="K30" s="916"/>
      <c r="L30" s="517"/>
    </row>
    <row r="31" spans="1:16" ht="18.75" thickBot="1" x14ac:dyDescent="0.3">
      <c r="A31" s="950"/>
      <c r="B31" s="951"/>
      <c r="C31" s="377">
        <v>5331</v>
      </c>
      <c r="D31" s="854" t="s">
        <v>301</v>
      </c>
      <c r="E31" s="946" t="s">
        <v>302</v>
      </c>
      <c r="F31" s="1201"/>
      <c r="G31" s="364"/>
      <c r="H31" s="952">
        <v>800</v>
      </c>
      <c r="I31" s="953"/>
      <c r="J31" s="954"/>
      <c r="K31" s="883"/>
      <c r="L31" s="517"/>
    </row>
    <row r="32" spans="1:16" ht="31.5" customHeight="1" x14ac:dyDescent="0.25">
      <c r="A32" s="955">
        <v>320</v>
      </c>
      <c r="B32" s="956">
        <v>3114</v>
      </c>
      <c r="C32" s="957"/>
      <c r="D32" s="958"/>
      <c r="E32" s="959" t="s">
        <v>303</v>
      </c>
      <c r="F32" s="1198"/>
      <c r="G32" s="692"/>
      <c r="H32" s="840"/>
      <c r="I32" s="960"/>
      <c r="J32" s="961"/>
      <c r="K32" s="876"/>
    </row>
    <row r="33" spans="1:13" ht="21.6" customHeight="1" x14ac:dyDescent="0.25">
      <c r="A33" s="955"/>
      <c r="B33" s="956"/>
      <c r="C33" s="962">
        <v>6121</v>
      </c>
      <c r="D33" s="845" t="s">
        <v>304</v>
      </c>
      <c r="E33" s="963" t="s">
        <v>305</v>
      </c>
      <c r="F33" s="1199"/>
      <c r="G33" s="964">
        <v>800</v>
      </c>
      <c r="H33" s="846"/>
      <c r="I33" s="948"/>
      <c r="J33" s="949"/>
      <c r="K33" s="916"/>
      <c r="M33" s="965"/>
    </row>
    <row r="34" spans="1:13" ht="21.6" customHeight="1" x14ac:dyDescent="0.25">
      <c r="A34" s="955"/>
      <c r="B34" s="956"/>
      <c r="C34" s="966">
        <v>5331</v>
      </c>
      <c r="D34" s="845" t="s">
        <v>306</v>
      </c>
      <c r="E34" s="963" t="s">
        <v>307</v>
      </c>
      <c r="F34" s="1199"/>
      <c r="G34" s="964"/>
      <c r="H34" s="846">
        <v>1000</v>
      </c>
      <c r="I34" s="948"/>
      <c r="J34" s="949"/>
      <c r="K34" s="916"/>
      <c r="M34" s="965"/>
    </row>
    <row r="35" spans="1:13" ht="18.75" customHeight="1" thickBot="1" x14ac:dyDescent="0.3">
      <c r="A35" s="955"/>
      <c r="B35" s="956"/>
      <c r="C35" s="962">
        <v>5171</v>
      </c>
      <c r="D35" s="958" t="s">
        <v>308</v>
      </c>
      <c r="E35" s="963" t="s">
        <v>309</v>
      </c>
      <c r="F35" s="1202">
        <v>100</v>
      </c>
      <c r="G35" s="952"/>
      <c r="H35" s="952">
        <v>1000</v>
      </c>
      <c r="I35" s="953"/>
      <c r="J35" s="954"/>
      <c r="K35" s="883"/>
    </row>
    <row r="36" spans="1:13" ht="31.5" x14ac:dyDescent="0.25">
      <c r="A36" s="937">
        <v>321</v>
      </c>
      <c r="B36" s="938">
        <v>3114</v>
      </c>
      <c r="C36" s="373"/>
      <c r="D36" s="967"/>
      <c r="E36" s="940" t="s">
        <v>310</v>
      </c>
      <c r="F36" s="1216"/>
      <c r="G36" s="899"/>
      <c r="H36" s="831"/>
      <c r="I36" s="941"/>
      <c r="J36" s="942"/>
      <c r="K36" s="868"/>
    </row>
    <row r="37" spans="1:13" ht="18.75" thickBot="1" x14ac:dyDescent="0.3">
      <c r="A37" s="968"/>
      <c r="B37" s="969"/>
      <c r="C37" s="970">
        <v>5331</v>
      </c>
      <c r="D37" s="958" t="s">
        <v>311</v>
      </c>
      <c r="E37" s="971" t="s">
        <v>312</v>
      </c>
      <c r="F37" s="1203"/>
      <c r="G37" s="972"/>
      <c r="H37" s="952">
        <v>1500</v>
      </c>
      <c r="I37" s="953"/>
      <c r="J37" s="954"/>
      <c r="K37" s="883"/>
      <c r="L37" s="517"/>
    </row>
    <row r="38" spans="1:13" ht="18" x14ac:dyDescent="0.25">
      <c r="A38" s="973">
        <v>332</v>
      </c>
      <c r="B38" s="370">
        <v>3147</v>
      </c>
      <c r="C38" s="974"/>
      <c r="D38" s="939"/>
      <c r="E38" s="898" t="s">
        <v>313</v>
      </c>
      <c r="F38" s="1216"/>
      <c r="G38" s="899"/>
      <c r="H38" s="831"/>
      <c r="I38" s="941"/>
      <c r="J38" s="942"/>
      <c r="K38" s="868"/>
    </row>
    <row r="39" spans="1:13" ht="18.75" thickBot="1" x14ac:dyDescent="0.3">
      <c r="A39" s="975"/>
      <c r="B39" s="976"/>
      <c r="C39" s="977">
        <v>6351</v>
      </c>
      <c r="D39" s="958" t="s">
        <v>314</v>
      </c>
      <c r="E39" s="978" t="s">
        <v>315</v>
      </c>
      <c r="F39" s="1203"/>
      <c r="G39" s="972">
        <v>3000</v>
      </c>
      <c r="H39" s="952"/>
      <c r="I39" s="953">
        <v>3000</v>
      </c>
      <c r="J39" s="954"/>
      <c r="K39" s="883"/>
    </row>
    <row r="40" spans="1:13" ht="18" x14ac:dyDescent="0.25">
      <c r="A40" s="973">
        <v>338</v>
      </c>
      <c r="B40" s="370">
        <v>3121</v>
      </c>
      <c r="C40" s="974"/>
      <c r="D40" s="939"/>
      <c r="E40" s="898" t="s">
        <v>316</v>
      </c>
      <c r="F40" s="1216"/>
      <c r="G40" s="899"/>
      <c r="H40" s="831"/>
      <c r="I40" s="941"/>
      <c r="J40" s="942"/>
      <c r="K40" s="868"/>
    </row>
    <row r="41" spans="1:13" ht="18.75" thickBot="1" x14ac:dyDescent="0.3">
      <c r="A41" s="975"/>
      <c r="B41" s="976"/>
      <c r="C41" s="977">
        <v>5331</v>
      </c>
      <c r="D41" s="845" t="s">
        <v>317</v>
      </c>
      <c r="E41" s="978" t="s">
        <v>318</v>
      </c>
      <c r="F41" s="1203"/>
      <c r="G41" s="972"/>
      <c r="H41" s="952">
        <v>3500</v>
      </c>
      <c r="I41" s="953"/>
      <c r="J41" s="954"/>
      <c r="K41" s="883"/>
    </row>
    <row r="42" spans="1:13" ht="18" x14ac:dyDescent="0.25">
      <c r="A42" s="937">
        <v>340</v>
      </c>
      <c r="B42" s="373">
        <v>3121</v>
      </c>
      <c r="C42" s="373"/>
      <c r="D42" s="967"/>
      <c r="E42" s="940" t="s">
        <v>319</v>
      </c>
      <c r="F42" s="1216"/>
      <c r="G42" s="899"/>
      <c r="H42" s="831"/>
      <c r="I42" s="941"/>
      <c r="J42" s="942"/>
      <c r="K42" s="868"/>
    </row>
    <row r="43" spans="1:13" ht="18.75" thickBot="1" x14ac:dyDescent="0.3">
      <c r="A43" s="979"/>
      <c r="B43" s="374"/>
      <c r="C43" s="980">
        <v>5331</v>
      </c>
      <c r="D43" s="845" t="s">
        <v>320</v>
      </c>
      <c r="E43" s="981" t="s">
        <v>321</v>
      </c>
      <c r="F43" s="1204"/>
      <c r="G43" s="905"/>
      <c r="H43" s="982">
        <v>500</v>
      </c>
      <c r="I43" s="983"/>
      <c r="J43" s="984"/>
      <c r="K43" s="985"/>
    </row>
    <row r="44" spans="1:13" ht="31.5" x14ac:dyDescent="0.25">
      <c r="A44" s="937">
        <v>345</v>
      </c>
      <c r="B44" s="373">
        <v>3124</v>
      </c>
      <c r="C44" s="370"/>
      <c r="D44" s="986"/>
      <c r="E44" s="940" t="s">
        <v>322</v>
      </c>
      <c r="F44" s="1205"/>
      <c r="G44" s="306"/>
      <c r="H44" s="831"/>
      <c r="I44" s="941"/>
      <c r="J44" s="942"/>
      <c r="K44" s="868"/>
    </row>
    <row r="45" spans="1:13" ht="18.75" thickBot="1" x14ac:dyDescent="0.3">
      <c r="A45" s="950"/>
      <c r="B45" s="375"/>
      <c r="C45" s="987">
        <v>6351</v>
      </c>
      <c r="D45" s="988" t="s">
        <v>323</v>
      </c>
      <c r="E45" s="946" t="s">
        <v>324</v>
      </c>
      <c r="F45" s="1201">
        <v>174.39</v>
      </c>
      <c r="G45" s="364">
        <v>2200</v>
      </c>
      <c r="H45" s="952"/>
      <c r="I45" s="953">
        <v>7000</v>
      </c>
      <c r="J45" s="954"/>
      <c r="K45" s="883"/>
    </row>
    <row r="46" spans="1:13" ht="18" x14ac:dyDescent="0.25">
      <c r="A46" s="937">
        <v>349</v>
      </c>
      <c r="B46" s="989">
        <v>3133</v>
      </c>
      <c r="C46" s="939"/>
      <c r="D46" s="990"/>
      <c r="E46" s="940" t="s">
        <v>325</v>
      </c>
      <c r="F46" s="1205"/>
      <c r="G46" s="306"/>
      <c r="H46" s="831"/>
      <c r="I46" s="941"/>
      <c r="J46" s="942"/>
      <c r="K46" s="868"/>
    </row>
    <row r="47" spans="1:13" ht="18.75" thickBot="1" x14ac:dyDescent="0.3">
      <c r="A47" s="991"/>
      <c r="B47" s="991"/>
      <c r="C47" s="992">
        <v>6351</v>
      </c>
      <c r="D47" s="891" t="s">
        <v>326</v>
      </c>
      <c r="E47" s="971" t="s">
        <v>327</v>
      </c>
      <c r="F47" s="1206"/>
      <c r="G47" s="993">
        <v>600</v>
      </c>
      <c r="H47" s="994"/>
      <c r="I47" s="995"/>
      <c r="J47" s="996"/>
      <c r="K47" s="997"/>
    </row>
    <row r="48" spans="1:13" ht="18" x14ac:dyDescent="0.25">
      <c r="A48" s="937">
        <v>367</v>
      </c>
      <c r="B48" s="373">
        <v>3121</v>
      </c>
      <c r="C48" s="998"/>
      <c r="D48" s="967"/>
      <c r="E48" s="940" t="s">
        <v>328</v>
      </c>
      <c r="F48" s="1216"/>
      <c r="G48" s="899"/>
      <c r="H48" s="831"/>
      <c r="I48" s="941"/>
      <c r="J48" s="942"/>
      <c r="K48" s="868"/>
    </row>
    <row r="49" spans="1:13" ht="18.75" thickBot="1" x14ac:dyDescent="0.3">
      <c r="A49" s="968"/>
      <c r="B49" s="999"/>
      <c r="C49" s="1000">
        <v>5331</v>
      </c>
      <c r="D49" s="845" t="s">
        <v>329</v>
      </c>
      <c r="E49" s="971" t="s">
        <v>330</v>
      </c>
      <c r="F49" s="1203"/>
      <c r="G49" s="972"/>
      <c r="H49" s="952">
        <v>2000</v>
      </c>
      <c r="I49" s="953"/>
      <c r="J49" s="954"/>
      <c r="K49" s="883"/>
    </row>
    <row r="50" spans="1:13" ht="31.5" x14ac:dyDescent="0.25">
      <c r="A50" s="973">
        <v>372</v>
      </c>
      <c r="B50" s="370">
        <v>3127</v>
      </c>
      <c r="C50" s="1001"/>
      <c r="D50" s="939"/>
      <c r="E50" s="898" t="s">
        <v>502</v>
      </c>
      <c r="F50" s="1216"/>
      <c r="G50" s="899"/>
      <c r="H50" s="831"/>
      <c r="I50" s="941"/>
      <c r="J50" s="942"/>
      <c r="K50" s="868"/>
    </row>
    <row r="51" spans="1:13" ht="18.75" thickBot="1" x14ac:dyDescent="0.3">
      <c r="A51" s="975"/>
      <c r="B51" s="976"/>
      <c r="C51" s="977">
        <v>6351</v>
      </c>
      <c r="D51" s="1002" t="s">
        <v>331</v>
      </c>
      <c r="E51" s="904" t="s">
        <v>332</v>
      </c>
      <c r="F51" s="1203">
        <v>2300</v>
      </c>
      <c r="G51" s="972">
        <v>2500</v>
      </c>
      <c r="H51" s="952"/>
      <c r="I51" s="953"/>
      <c r="J51" s="954"/>
      <c r="K51" s="883"/>
      <c r="L51" s="517"/>
    </row>
    <row r="52" spans="1:13" ht="18" x14ac:dyDescent="0.25">
      <c r="A52" s="973">
        <v>390</v>
      </c>
      <c r="B52" s="370">
        <v>3121</v>
      </c>
      <c r="C52" s="1001"/>
      <c r="D52" s="939"/>
      <c r="E52" s="898" t="s">
        <v>333</v>
      </c>
      <c r="F52" s="1205"/>
      <c r="G52" s="831"/>
      <c r="H52" s="831"/>
      <c r="I52" s="941"/>
      <c r="J52" s="942"/>
      <c r="K52" s="868"/>
    </row>
    <row r="53" spans="1:13" ht="18.75" thickBot="1" x14ac:dyDescent="0.3">
      <c r="A53" s="975"/>
      <c r="B53" s="976"/>
      <c r="C53" s="1003">
        <v>6351</v>
      </c>
      <c r="D53" s="894" t="s">
        <v>334</v>
      </c>
      <c r="E53" s="971" t="s">
        <v>335</v>
      </c>
      <c r="F53" s="1203">
        <v>100</v>
      </c>
      <c r="G53" s="972">
        <v>2500</v>
      </c>
      <c r="H53" s="952"/>
      <c r="I53" s="948"/>
      <c r="J53" s="954"/>
      <c r="K53" s="883"/>
      <c r="L53" s="517"/>
      <c r="M53" s="517"/>
    </row>
    <row r="54" spans="1:13" ht="18" x14ac:dyDescent="0.25">
      <c r="A54" s="973">
        <v>392</v>
      </c>
      <c r="B54" s="370">
        <v>3127</v>
      </c>
      <c r="C54" s="974"/>
      <c r="D54" s="990"/>
      <c r="E54" s="898" t="s">
        <v>336</v>
      </c>
      <c r="F54" s="1216"/>
      <c r="G54" s="899"/>
      <c r="H54" s="831"/>
      <c r="I54" s="866"/>
      <c r="J54" s="942"/>
      <c r="K54" s="868"/>
    </row>
    <row r="55" spans="1:13" ht="18" x14ac:dyDescent="0.25">
      <c r="A55" s="1004"/>
      <c r="B55" s="970"/>
      <c r="C55" s="1005">
        <v>6351</v>
      </c>
      <c r="D55" s="1006" t="s">
        <v>337</v>
      </c>
      <c r="E55" s="971" t="s">
        <v>338</v>
      </c>
      <c r="F55" s="1215">
        <v>14712</v>
      </c>
      <c r="G55" s="964">
        <v>2500</v>
      </c>
      <c r="H55" s="846"/>
      <c r="I55" s="960"/>
      <c r="J55" s="949"/>
      <c r="K55" s="916"/>
      <c r="L55" s="517"/>
    </row>
    <row r="56" spans="1:13" ht="18.75" thickBot="1" x14ac:dyDescent="0.3">
      <c r="A56" s="877"/>
      <c r="B56" s="377"/>
      <c r="C56" s="1007">
        <v>6351</v>
      </c>
      <c r="D56" s="1191" t="s">
        <v>492</v>
      </c>
      <c r="E56" s="1192" t="s">
        <v>339</v>
      </c>
      <c r="F56" s="1201"/>
      <c r="G56" s="364">
        <v>500</v>
      </c>
      <c r="H56" s="952"/>
      <c r="I56" s="953"/>
      <c r="J56" s="954"/>
      <c r="K56" s="883"/>
      <c r="L56" s="517"/>
    </row>
    <row r="57" spans="1:13" ht="18" x14ac:dyDescent="0.25">
      <c r="A57" s="937">
        <v>394</v>
      </c>
      <c r="B57" s="1008">
        <v>3127</v>
      </c>
      <c r="C57" s="1009"/>
      <c r="D57" s="967"/>
      <c r="E57" s="940" t="s">
        <v>340</v>
      </c>
      <c r="F57" s="1205"/>
      <c r="G57" s="831"/>
      <c r="H57" s="831"/>
      <c r="I57" s="941"/>
      <c r="J57" s="942"/>
      <c r="K57" s="868"/>
    </row>
    <row r="58" spans="1:13" ht="18" x14ac:dyDescent="0.25">
      <c r="A58" s="1010"/>
      <c r="B58" s="1011"/>
      <c r="C58" s="1012">
        <v>6351</v>
      </c>
      <c r="D58" s="845" t="s">
        <v>341</v>
      </c>
      <c r="E58" s="971" t="s">
        <v>342</v>
      </c>
      <c r="F58" s="1215"/>
      <c r="G58" s="846">
        <v>1100</v>
      </c>
      <c r="H58" s="846"/>
      <c r="I58" s="1013"/>
      <c r="J58" s="961"/>
      <c r="K58" s="876"/>
    </row>
    <row r="59" spans="1:13" s="1016" customFormat="1" ht="18.75" thickBot="1" x14ac:dyDescent="0.3">
      <c r="A59" s="1014"/>
      <c r="B59" s="377"/>
      <c r="C59" s="895">
        <v>5331</v>
      </c>
      <c r="D59" s="854" t="s">
        <v>343</v>
      </c>
      <c r="E59" s="1015" t="s">
        <v>344</v>
      </c>
      <c r="F59" s="1201"/>
      <c r="G59" s="364"/>
      <c r="H59" s="952">
        <v>1600</v>
      </c>
      <c r="I59" s="953"/>
      <c r="J59" s="954"/>
      <c r="K59" s="883"/>
      <c r="M59" s="1017"/>
    </row>
    <row r="60" spans="1:13" ht="18" x14ac:dyDescent="0.25">
      <c r="A60" s="973">
        <v>395</v>
      </c>
      <c r="B60" s="370">
        <v>3122</v>
      </c>
      <c r="C60" s="1001"/>
      <c r="D60" s="939"/>
      <c r="E60" s="898" t="s">
        <v>345</v>
      </c>
      <c r="F60" s="1205"/>
      <c r="G60" s="831"/>
      <c r="H60" s="831"/>
      <c r="I60" s="941"/>
      <c r="J60" s="942"/>
      <c r="K60" s="868"/>
    </row>
    <row r="61" spans="1:13" ht="18.75" thickBot="1" x14ac:dyDescent="0.3">
      <c r="A61" s="975"/>
      <c r="B61" s="377"/>
      <c r="C61" s="1018">
        <v>6351</v>
      </c>
      <c r="D61" s="894" t="s">
        <v>346</v>
      </c>
      <c r="E61" s="904" t="s">
        <v>347</v>
      </c>
      <c r="F61" s="1201">
        <v>200</v>
      </c>
      <c r="G61" s="972">
        <v>1000</v>
      </c>
      <c r="H61" s="952"/>
      <c r="I61" s="953"/>
      <c r="J61" s="954"/>
      <c r="K61" s="883"/>
      <c r="L61" s="517"/>
      <c r="M61" s="517"/>
    </row>
    <row r="62" spans="1:13" ht="18" x14ac:dyDescent="0.25">
      <c r="A62" s="973">
        <v>397</v>
      </c>
      <c r="B62" s="370">
        <v>3127</v>
      </c>
      <c r="C62" s="1019"/>
      <c r="D62" s="939"/>
      <c r="E62" s="898" t="s">
        <v>348</v>
      </c>
      <c r="F62" s="1205"/>
      <c r="G62" s="831"/>
      <c r="H62" s="831"/>
      <c r="I62" s="941"/>
      <c r="J62" s="942"/>
      <c r="K62" s="868"/>
    </row>
    <row r="63" spans="1:13" ht="18" x14ac:dyDescent="0.25">
      <c r="A63" s="1020"/>
      <c r="B63" s="596"/>
      <c r="C63" s="977">
        <v>5331</v>
      </c>
      <c r="D63" s="863" t="s">
        <v>349</v>
      </c>
      <c r="E63" s="1021" t="s">
        <v>350</v>
      </c>
      <c r="F63" s="1206">
        <v>300</v>
      </c>
      <c r="G63" s="994"/>
      <c r="H63" s="846">
        <v>300</v>
      </c>
      <c r="I63" s="948"/>
      <c r="J63" s="949"/>
      <c r="K63" s="916"/>
    </row>
    <row r="64" spans="1:13" ht="18.75" thickBot="1" x14ac:dyDescent="0.3">
      <c r="A64" s="975"/>
      <c r="B64" s="976"/>
      <c r="C64" s="919">
        <v>5331</v>
      </c>
      <c r="D64" s="854" t="s">
        <v>351</v>
      </c>
      <c r="E64" s="1015" t="s">
        <v>352</v>
      </c>
      <c r="F64" s="1203"/>
      <c r="G64" s="972"/>
      <c r="H64" s="952">
        <v>2000</v>
      </c>
      <c r="I64" s="953"/>
      <c r="J64" s="954"/>
      <c r="K64" s="883"/>
    </row>
    <row r="65" spans="1:18" ht="18" x14ac:dyDescent="0.25">
      <c r="A65" s="1022">
        <v>401</v>
      </c>
      <c r="B65" s="956">
        <v>3124</v>
      </c>
      <c r="C65" s="1023"/>
      <c r="D65" s="894"/>
      <c r="E65" s="1024" t="s">
        <v>353</v>
      </c>
      <c r="F65" s="1206"/>
      <c r="G65" s="994"/>
      <c r="H65" s="840"/>
      <c r="I65" s="960"/>
      <c r="J65" s="961"/>
      <c r="K65" s="876"/>
    </row>
    <row r="66" spans="1:18" ht="18.75" thickBot="1" x14ac:dyDescent="0.3">
      <c r="A66" s="975"/>
      <c r="B66" s="976"/>
      <c r="C66" s="977">
        <v>6351</v>
      </c>
      <c r="D66" s="1002" t="s">
        <v>354</v>
      </c>
      <c r="E66" s="904" t="s">
        <v>355</v>
      </c>
      <c r="F66" s="1203"/>
      <c r="G66" s="972">
        <v>800</v>
      </c>
      <c r="H66" s="952"/>
      <c r="I66" s="953"/>
      <c r="J66" s="954"/>
      <c r="K66" s="883"/>
    </row>
    <row r="67" spans="1:18" ht="18" x14ac:dyDescent="0.25">
      <c r="A67" s="937">
        <v>410</v>
      </c>
      <c r="B67" s="373">
        <v>3121</v>
      </c>
      <c r="C67" s="998"/>
      <c r="D67" s="967"/>
      <c r="E67" s="940" t="s">
        <v>356</v>
      </c>
      <c r="F67" s="1205"/>
      <c r="G67" s="831"/>
      <c r="H67" s="831"/>
      <c r="I67" s="941"/>
      <c r="J67" s="942"/>
      <c r="K67" s="868"/>
    </row>
    <row r="68" spans="1:18" ht="18.75" thickBot="1" x14ac:dyDescent="0.3">
      <c r="A68" s="1010"/>
      <c r="B68" s="1025"/>
      <c r="C68" s="970">
        <v>5331</v>
      </c>
      <c r="D68" s="1026" t="s">
        <v>357</v>
      </c>
      <c r="E68" s="971" t="s">
        <v>358</v>
      </c>
      <c r="F68" s="1203">
        <v>8465</v>
      </c>
      <c r="G68" s="972"/>
      <c r="H68" s="952">
        <v>5000</v>
      </c>
      <c r="I68" s="953">
        <v>5000</v>
      </c>
      <c r="J68" s="954"/>
      <c r="K68" s="883"/>
      <c r="L68" s="517"/>
    </row>
    <row r="69" spans="1:18" ht="18" x14ac:dyDescent="0.25">
      <c r="A69" s="860">
        <v>413</v>
      </c>
      <c r="B69" s="1027">
        <v>3121</v>
      </c>
      <c r="C69" s="862"/>
      <c r="D69" s="1028"/>
      <c r="E69" s="864" t="s">
        <v>359</v>
      </c>
      <c r="F69" s="1216"/>
      <c r="G69" s="899"/>
      <c r="H69" s="831"/>
      <c r="I69" s="941"/>
      <c r="J69" s="942"/>
      <c r="K69" s="868"/>
    </row>
    <row r="70" spans="1:18" ht="18.75" thickBot="1" x14ac:dyDescent="0.3">
      <c r="A70" s="1029"/>
      <c r="B70" s="918"/>
      <c r="C70" s="919">
        <v>5331</v>
      </c>
      <c r="D70" s="845" t="s">
        <v>360</v>
      </c>
      <c r="E70" s="1030" t="s">
        <v>361</v>
      </c>
      <c r="F70" s="1217"/>
      <c r="G70" s="972"/>
      <c r="H70" s="952">
        <v>2000</v>
      </c>
      <c r="I70" s="953">
        <v>3000</v>
      </c>
      <c r="J70" s="954"/>
      <c r="K70" s="883"/>
    </row>
    <row r="71" spans="1:18" ht="31.5" x14ac:dyDescent="0.25">
      <c r="A71" s="1031">
        <v>415</v>
      </c>
      <c r="B71" s="1032">
        <v>3122</v>
      </c>
      <c r="C71" s="1033"/>
      <c r="D71" s="1034"/>
      <c r="E71" s="898" t="s">
        <v>501</v>
      </c>
      <c r="F71" s="1216"/>
      <c r="G71" s="899"/>
      <c r="H71" s="899"/>
      <c r="I71" s="1035"/>
      <c r="J71" s="1036"/>
      <c r="K71" s="926"/>
    </row>
    <row r="72" spans="1:18" ht="18.75" thickBot="1" x14ac:dyDescent="0.3">
      <c r="A72" s="1037"/>
      <c r="B72" s="1037"/>
      <c r="C72" s="1038">
        <v>5331</v>
      </c>
      <c r="D72" s="1039" t="s">
        <v>362</v>
      </c>
      <c r="E72" s="1040" t="s">
        <v>363</v>
      </c>
      <c r="F72" s="1203">
        <v>700</v>
      </c>
      <c r="G72" s="972"/>
      <c r="H72" s="856">
        <v>1000</v>
      </c>
      <c r="I72" s="1041"/>
      <c r="J72" s="1042"/>
      <c r="K72" s="1043"/>
      <c r="M72" s="517"/>
      <c r="N72" s="517"/>
      <c r="O72" s="517"/>
    </row>
    <row r="73" spans="1:18" ht="31.5" x14ac:dyDescent="0.25">
      <c r="A73" s="937">
        <v>416</v>
      </c>
      <c r="B73" s="1044">
        <v>3127</v>
      </c>
      <c r="C73" s="1008"/>
      <c r="D73" s="1028"/>
      <c r="E73" s="898" t="s">
        <v>364</v>
      </c>
      <c r="F73" s="1205"/>
      <c r="G73" s="306"/>
      <c r="H73" s="831"/>
      <c r="I73" s="941"/>
      <c r="J73" s="942"/>
      <c r="K73" s="868"/>
    </row>
    <row r="74" spans="1:18" ht="18.75" thickBot="1" x14ac:dyDescent="0.3">
      <c r="A74" s="1045"/>
      <c r="B74" s="1045"/>
      <c r="C74" s="1046">
        <v>6351</v>
      </c>
      <c r="D74" s="854" t="s">
        <v>365</v>
      </c>
      <c r="E74" s="1040" t="s">
        <v>366</v>
      </c>
      <c r="F74" s="1201"/>
      <c r="G74" s="364">
        <v>1600</v>
      </c>
      <c r="H74" s="952"/>
      <c r="I74" s="953"/>
      <c r="J74" s="954"/>
      <c r="K74" s="883"/>
    </row>
    <row r="75" spans="1:18" ht="18" x14ac:dyDescent="0.25">
      <c r="A75" s="1010">
        <v>418</v>
      </c>
      <c r="B75" s="1008">
        <v>3127</v>
      </c>
      <c r="C75" s="1047"/>
      <c r="D75" s="1018"/>
      <c r="E75" s="1048" t="s">
        <v>367</v>
      </c>
      <c r="F75" s="1218"/>
      <c r="G75" s="692"/>
      <c r="H75" s="840"/>
      <c r="I75" s="960"/>
      <c r="J75" s="961"/>
      <c r="K75" s="876"/>
    </row>
    <row r="76" spans="1:18" ht="18.75" thickBot="1" x14ac:dyDescent="0.3">
      <c r="A76" s="1049"/>
      <c r="B76" s="1050"/>
      <c r="C76" s="992">
        <v>6351</v>
      </c>
      <c r="D76" s="894" t="s">
        <v>368</v>
      </c>
      <c r="E76" s="1040" t="s">
        <v>369</v>
      </c>
      <c r="F76" s="1206">
        <v>250</v>
      </c>
      <c r="G76" s="993">
        <v>2500</v>
      </c>
      <c r="H76" s="994"/>
      <c r="I76" s="995"/>
      <c r="J76" s="996"/>
      <c r="K76" s="997"/>
      <c r="L76" s="517"/>
      <c r="M76" s="1051"/>
      <c r="N76" s="1051"/>
      <c r="O76" s="1051"/>
      <c r="P76" s="1052"/>
      <c r="Q76" s="1052"/>
      <c r="R76" s="1052"/>
    </row>
    <row r="77" spans="1:18" ht="18" x14ac:dyDescent="0.25">
      <c r="A77" s="860">
        <v>419</v>
      </c>
      <c r="B77" s="861">
        <v>3127</v>
      </c>
      <c r="C77" s="862"/>
      <c r="D77" s="1053"/>
      <c r="E77" s="864" t="s">
        <v>370</v>
      </c>
      <c r="F77" s="1216"/>
      <c r="G77" s="899"/>
      <c r="H77" s="831"/>
      <c r="I77" s="941"/>
      <c r="J77" s="942"/>
      <c r="K77" s="868"/>
    </row>
    <row r="78" spans="1:18" ht="18.75" thickBot="1" x14ac:dyDescent="0.3">
      <c r="A78" s="877"/>
      <c r="B78" s="878"/>
      <c r="C78" s="895">
        <v>6351</v>
      </c>
      <c r="D78" s="845" t="s">
        <v>371</v>
      </c>
      <c r="E78" s="880" t="s">
        <v>372</v>
      </c>
      <c r="F78" s="1203"/>
      <c r="G78" s="972">
        <v>3500</v>
      </c>
      <c r="H78" s="952"/>
      <c r="I78" s="953"/>
      <c r="J78" s="954"/>
      <c r="K78" s="883"/>
    </row>
    <row r="79" spans="1:18" ht="18" x14ac:dyDescent="0.25">
      <c r="A79" s="860">
        <v>423</v>
      </c>
      <c r="B79" s="861">
        <v>3124</v>
      </c>
      <c r="C79" s="862"/>
      <c r="D79" s="1053"/>
      <c r="E79" s="864" t="s">
        <v>373</v>
      </c>
      <c r="F79" s="1205"/>
      <c r="G79" s="831"/>
      <c r="H79" s="831"/>
      <c r="I79" s="941"/>
      <c r="J79" s="942"/>
      <c r="K79" s="868"/>
    </row>
    <row r="80" spans="1:18" ht="18" x14ac:dyDescent="0.25">
      <c r="A80" s="1054"/>
      <c r="B80" s="1055"/>
      <c r="C80" s="1056">
        <v>6121</v>
      </c>
      <c r="D80" s="1057" t="s">
        <v>374</v>
      </c>
      <c r="E80" s="1058" t="s">
        <v>375</v>
      </c>
      <c r="F80" s="1206">
        <v>150</v>
      </c>
      <c r="G80" s="994">
        <v>1000</v>
      </c>
      <c r="H80" s="840"/>
      <c r="I80" s="960"/>
      <c r="J80" s="961"/>
      <c r="K80" s="876"/>
    </row>
    <row r="81" spans="1:13" ht="18.75" thickBot="1" x14ac:dyDescent="0.3">
      <c r="A81" s="877"/>
      <c r="B81" s="878"/>
      <c r="C81" s="895">
        <v>6351</v>
      </c>
      <c r="D81" s="1059" t="s">
        <v>376</v>
      </c>
      <c r="E81" s="880" t="s">
        <v>377</v>
      </c>
      <c r="F81" s="1203">
        <v>640</v>
      </c>
      <c r="G81" s="972">
        <v>400</v>
      </c>
      <c r="H81" s="952"/>
      <c r="I81" s="953"/>
      <c r="J81" s="954"/>
      <c r="K81" s="883"/>
    </row>
    <row r="82" spans="1:13" ht="18" x14ac:dyDescent="0.25">
      <c r="A82" s="860">
        <v>431</v>
      </c>
      <c r="B82" s="861">
        <v>3114</v>
      </c>
      <c r="C82" s="862"/>
      <c r="D82" s="1053"/>
      <c r="E82" s="888" t="s">
        <v>378</v>
      </c>
      <c r="F82" s="1205"/>
      <c r="G82" s="831"/>
      <c r="H82" s="831"/>
      <c r="I82" s="941"/>
      <c r="J82" s="942"/>
      <c r="K82" s="868"/>
    </row>
    <row r="83" spans="1:13" ht="18" x14ac:dyDescent="0.25">
      <c r="A83" s="869"/>
      <c r="B83" s="870"/>
      <c r="C83" s="871">
        <v>5331</v>
      </c>
      <c r="D83" s="845" t="s">
        <v>379</v>
      </c>
      <c r="E83" s="872" t="s">
        <v>380</v>
      </c>
      <c r="F83" s="1206"/>
      <c r="G83" s="840"/>
      <c r="H83" s="846">
        <v>200</v>
      </c>
      <c r="I83" s="960"/>
      <c r="J83" s="961"/>
      <c r="K83" s="876"/>
    </row>
    <row r="84" spans="1:13" ht="18.75" thickBot="1" x14ac:dyDescent="0.3">
      <c r="A84" s="877"/>
      <c r="B84" s="878"/>
      <c r="C84" s="895">
        <v>6351</v>
      </c>
      <c r="D84" s="920" t="s">
        <v>381</v>
      </c>
      <c r="E84" s="1060" t="s">
        <v>382</v>
      </c>
      <c r="F84" s="1203">
        <v>150</v>
      </c>
      <c r="G84" s="364">
        <v>2000</v>
      </c>
      <c r="H84" s="952"/>
      <c r="I84" s="953"/>
      <c r="J84" s="954"/>
      <c r="K84" s="883"/>
    </row>
    <row r="85" spans="1:13" ht="18" x14ac:dyDescent="0.25">
      <c r="A85" s="1061">
        <v>447</v>
      </c>
      <c r="B85" s="897">
        <v>3127</v>
      </c>
      <c r="C85" s="373"/>
      <c r="D85" s="939"/>
      <c r="E85" s="940" t="s">
        <v>383</v>
      </c>
      <c r="F85" s="1207"/>
      <c r="G85" s="306"/>
      <c r="H85" s="831"/>
      <c r="I85" s="941"/>
      <c r="J85" s="942"/>
      <c r="K85" s="868"/>
    </row>
    <row r="86" spans="1:13" ht="18" x14ac:dyDescent="0.25">
      <c r="A86" s="1062"/>
      <c r="B86" s="1063"/>
      <c r="C86" s="999">
        <v>5331</v>
      </c>
      <c r="D86" s="845" t="s">
        <v>384</v>
      </c>
      <c r="E86" s="1064" t="s">
        <v>385</v>
      </c>
      <c r="F86" s="1208"/>
      <c r="G86" s="964"/>
      <c r="H86" s="846">
        <v>3000</v>
      </c>
      <c r="I86" s="948">
        <v>17000</v>
      </c>
      <c r="J86" s="949"/>
      <c r="K86" s="916"/>
      <c r="L86" s="517"/>
      <c r="M86" s="517"/>
    </row>
    <row r="87" spans="1:13" ht="18.75" thickBot="1" x14ac:dyDescent="0.3">
      <c r="A87" s="1065"/>
      <c r="B87" s="1066"/>
      <c r="C87" s="374">
        <v>6351</v>
      </c>
      <c r="D87" s="1067" t="s">
        <v>386</v>
      </c>
      <c r="E87" s="1068" t="s">
        <v>387</v>
      </c>
      <c r="F87" s="1209">
        <v>600</v>
      </c>
      <c r="G87" s="993">
        <v>600</v>
      </c>
      <c r="H87" s="846"/>
      <c r="I87" s="995"/>
      <c r="J87" s="996"/>
      <c r="K87" s="997"/>
      <c r="L87" s="517"/>
      <c r="M87" s="517"/>
    </row>
    <row r="88" spans="1:13" ht="33" customHeight="1" x14ac:dyDescent="0.25">
      <c r="A88" s="1069">
        <v>454</v>
      </c>
      <c r="B88" s="1008">
        <v>3127</v>
      </c>
      <c r="C88" s="1070"/>
      <c r="D88" s="829"/>
      <c r="E88" s="898" t="s">
        <v>388</v>
      </c>
      <c r="F88" s="1207"/>
      <c r="G88" s="306"/>
      <c r="H88" s="831"/>
      <c r="I88" s="941"/>
      <c r="J88" s="942"/>
      <c r="K88" s="868"/>
      <c r="L88" s="517"/>
      <c r="M88" s="517"/>
    </row>
    <row r="89" spans="1:13" ht="21.75" customHeight="1" x14ac:dyDescent="0.25">
      <c r="A89" s="1071"/>
      <c r="B89" s="1011"/>
      <c r="C89" s="977">
        <v>6351</v>
      </c>
      <c r="D89" s="845" t="s">
        <v>389</v>
      </c>
      <c r="E89" s="1072" t="s">
        <v>390</v>
      </c>
      <c r="F89" s="1210">
        <v>3307</v>
      </c>
      <c r="G89" s="692">
        <v>2500</v>
      </c>
      <c r="H89" s="840"/>
      <c r="I89" s="960">
        <v>1500</v>
      </c>
      <c r="J89" s="961"/>
      <c r="K89" s="876"/>
      <c r="L89" s="517"/>
    </row>
    <row r="90" spans="1:13" ht="18.75" thickBot="1" x14ac:dyDescent="0.3">
      <c r="A90" s="1073"/>
      <c r="B90" s="1074"/>
      <c r="C90" s="977">
        <v>5331</v>
      </c>
      <c r="D90" s="845" t="s">
        <v>391</v>
      </c>
      <c r="E90" s="1021" t="s">
        <v>392</v>
      </c>
      <c r="F90" s="1208"/>
      <c r="G90" s="964"/>
      <c r="H90" s="846">
        <v>2500</v>
      </c>
      <c r="I90" s="948">
        <v>2500</v>
      </c>
      <c r="J90" s="949"/>
      <c r="K90" s="916"/>
      <c r="L90" s="517"/>
    </row>
    <row r="91" spans="1:13" ht="31.5" x14ac:dyDescent="0.25">
      <c r="A91" s="860">
        <v>455</v>
      </c>
      <c r="B91" s="1027">
        <v>3146</v>
      </c>
      <c r="C91" s="862"/>
      <c r="D91" s="1028"/>
      <c r="E91" s="864" t="s">
        <v>393</v>
      </c>
      <c r="F91" s="1216"/>
      <c r="G91" s="899"/>
      <c r="H91" s="831"/>
      <c r="I91" s="941"/>
      <c r="J91" s="942"/>
      <c r="K91" s="868"/>
    </row>
    <row r="92" spans="1:13" ht="18.75" thickBot="1" x14ac:dyDescent="0.3">
      <c r="A92" s="1029"/>
      <c r="B92" s="918"/>
      <c r="C92" s="919">
        <v>6351</v>
      </c>
      <c r="D92" s="1059" t="s">
        <v>394</v>
      </c>
      <c r="E92" s="1030" t="s">
        <v>395</v>
      </c>
      <c r="F92" s="1217">
        <v>1400</v>
      </c>
      <c r="G92" s="972">
        <v>1000</v>
      </c>
      <c r="H92" s="952"/>
      <c r="I92" s="953"/>
      <c r="J92" s="954"/>
      <c r="K92" s="883"/>
    </row>
    <row r="93" spans="1:13" ht="18" x14ac:dyDescent="0.25">
      <c r="A93" s="1075">
        <v>457</v>
      </c>
      <c r="B93" s="1076">
        <v>3127</v>
      </c>
      <c r="C93" s="1077"/>
      <c r="D93" s="1028"/>
      <c r="E93" s="1078" t="s">
        <v>396</v>
      </c>
      <c r="F93" s="1216"/>
      <c r="G93" s="899"/>
      <c r="H93" s="899"/>
      <c r="I93" s="1035"/>
      <c r="J93" s="1036"/>
      <c r="K93" s="926"/>
    </row>
    <row r="94" spans="1:13" ht="18" customHeight="1" x14ac:dyDescent="0.25">
      <c r="A94" s="1054"/>
      <c r="B94" s="1079"/>
      <c r="C94" s="977">
        <v>6351</v>
      </c>
      <c r="D94" s="845" t="s">
        <v>397</v>
      </c>
      <c r="E94" s="912" t="s">
        <v>398</v>
      </c>
      <c r="F94" s="1215"/>
      <c r="G94" s="846">
        <v>200</v>
      </c>
      <c r="H94" s="846"/>
      <c r="I94" s="948">
        <v>500</v>
      </c>
      <c r="J94" s="949"/>
      <c r="K94" s="916"/>
    </row>
    <row r="95" spans="1:13" ht="18.75" thickBot="1" x14ac:dyDescent="0.3">
      <c r="A95" s="1080"/>
      <c r="B95" s="878"/>
      <c r="C95" s="895">
        <v>6351</v>
      </c>
      <c r="D95" s="1059" t="s">
        <v>399</v>
      </c>
      <c r="E95" s="872" t="s">
        <v>400</v>
      </c>
      <c r="F95" s="1219">
        <v>1279</v>
      </c>
      <c r="G95" s="364">
        <v>4200</v>
      </c>
      <c r="H95" s="952"/>
      <c r="I95" s="953"/>
      <c r="J95" s="954"/>
      <c r="K95" s="883"/>
      <c r="M95" s="965"/>
    </row>
    <row r="96" spans="1:13" ht="21.6" customHeight="1" x14ac:dyDescent="0.25">
      <c r="A96" s="1081">
        <v>458</v>
      </c>
      <c r="B96" s="1082">
        <v>3127</v>
      </c>
      <c r="C96" s="373"/>
      <c r="D96" s="986"/>
      <c r="E96" s="1083" t="s">
        <v>401</v>
      </c>
      <c r="F96" s="1205"/>
      <c r="G96" s="831"/>
      <c r="H96" s="831"/>
      <c r="I96" s="1084"/>
      <c r="J96" s="942"/>
      <c r="K96" s="1085"/>
    </row>
    <row r="97" spans="1:12" ht="19.899999999999999" customHeight="1" x14ac:dyDescent="0.25">
      <c r="A97" s="1086"/>
      <c r="B97" s="1087"/>
      <c r="C97" s="999">
        <v>6351</v>
      </c>
      <c r="D97" s="1088" t="s">
        <v>402</v>
      </c>
      <c r="E97" s="1089" t="s">
        <v>403</v>
      </c>
      <c r="F97" s="1204">
        <v>5526.7</v>
      </c>
      <c r="G97" s="982">
        <v>5500</v>
      </c>
      <c r="H97" s="982"/>
      <c r="I97" s="983"/>
      <c r="J97" s="984"/>
      <c r="K97" s="1090"/>
    </row>
    <row r="98" spans="1:12" ht="19.899999999999999" customHeight="1" thickBot="1" x14ac:dyDescent="0.3">
      <c r="A98" s="1086"/>
      <c r="B98" s="1087"/>
      <c r="C98" s="417">
        <v>6351</v>
      </c>
      <c r="D98" s="1091" t="s">
        <v>404</v>
      </c>
      <c r="E98" s="1092" t="s">
        <v>491</v>
      </c>
      <c r="F98" s="1215">
        <v>100</v>
      </c>
      <c r="G98" s="846">
        <v>4000</v>
      </c>
      <c r="H98" s="846"/>
      <c r="I98" s="948"/>
      <c r="J98" s="949"/>
      <c r="K98" s="1093" t="s">
        <v>490</v>
      </c>
    </row>
    <row r="99" spans="1:12" ht="21.6" customHeight="1" x14ac:dyDescent="0.25">
      <c r="A99" s="1081">
        <v>459</v>
      </c>
      <c r="B99" s="1082">
        <v>3127</v>
      </c>
      <c r="C99" s="373"/>
      <c r="D99" s="986"/>
      <c r="E99" s="1083" t="s">
        <v>405</v>
      </c>
      <c r="F99" s="1205"/>
      <c r="G99" s="831"/>
      <c r="H99" s="831"/>
      <c r="I99" s="1084"/>
      <c r="J99" s="942"/>
      <c r="K99" s="1085"/>
      <c r="L99" s="1094"/>
    </row>
    <row r="100" spans="1:12" ht="18.75" thickBot="1" x14ac:dyDescent="0.3">
      <c r="A100" s="1095"/>
      <c r="B100" s="1096"/>
      <c r="C100" s="970">
        <v>6351</v>
      </c>
      <c r="D100" s="1067" t="s">
        <v>406</v>
      </c>
      <c r="E100" s="1097" t="s">
        <v>407</v>
      </c>
      <c r="F100" s="1201"/>
      <c r="G100" s="364">
        <v>7000</v>
      </c>
      <c r="H100" s="952"/>
      <c r="I100" s="953"/>
      <c r="J100" s="954"/>
      <c r="K100" s="1098" t="s">
        <v>415</v>
      </c>
      <c r="L100" s="1099"/>
    </row>
    <row r="101" spans="1:12" ht="18.75" thickBot="1" x14ac:dyDescent="0.3">
      <c r="A101" s="1100"/>
      <c r="B101" s="1101"/>
      <c r="C101" s="1101">
        <v>6901</v>
      </c>
      <c r="D101" s="1102"/>
      <c r="E101" s="1103" t="s">
        <v>408</v>
      </c>
      <c r="F101" s="1220"/>
      <c r="G101" s="565">
        <v>2500</v>
      </c>
      <c r="H101" s="1104"/>
      <c r="I101" s="1105"/>
      <c r="J101" s="1106"/>
      <c r="K101" s="1107"/>
    </row>
    <row r="102" spans="1:12" s="109" customFormat="1" ht="18.75" thickBot="1" x14ac:dyDescent="0.3">
      <c r="A102" s="1108"/>
      <c r="B102" s="1109"/>
      <c r="C102" s="1109"/>
      <c r="D102" s="1110"/>
      <c r="E102" s="1111"/>
      <c r="F102" s="1221"/>
      <c r="G102" s="1112"/>
      <c r="H102" s="1112"/>
      <c r="I102" s="995"/>
      <c r="J102" s="1113"/>
      <c r="K102" s="1114"/>
    </row>
    <row r="103" spans="1:12" ht="18.75" thickBot="1" x14ac:dyDescent="0.3">
      <c r="A103" s="1115"/>
      <c r="B103" s="1115"/>
      <c r="C103" s="1116"/>
      <c r="D103" s="1117"/>
      <c r="E103" s="62" t="s">
        <v>22</v>
      </c>
      <c r="F103" s="1222"/>
      <c r="G103" s="228">
        <f>SUM(G10:G102)</f>
        <v>72800</v>
      </c>
      <c r="H103" s="228">
        <f>SUM(H10:H102)</f>
        <v>34200</v>
      </c>
      <c r="I103" s="1194"/>
      <c r="J103" s="1193"/>
      <c r="K103" s="1114"/>
    </row>
    <row r="104" spans="1:12" ht="20.25" customHeight="1" thickBot="1" x14ac:dyDescent="0.3">
      <c r="A104" s="1118"/>
      <c r="B104" s="1119"/>
      <c r="C104" s="1118"/>
      <c r="D104" s="1120"/>
      <c r="E104" s="1121"/>
      <c r="F104" s="1122"/>
      <c r="G104" s="1262">
        <f>G103+H103</f>
        <v>107000</v>
      </c>
      <c r="H104" s="1263"/>
      <c r="I104" s="1123"/>
      <c r="J104" s="1124"/>
      <c r="K104" s="109"/>
    </row>
    <row r="105" spans="1:12" ht="14.25" customHeight="1" thickBot="1" x14ac:dyDescent="0.25">
      <c r="A105" s="1118"/>
      <c r="B105" s="1119"/>
      <c r="C105" s="1118"/>
      <c r="D105" s="1120"/>
      <c r="E105" s="1121"/>
      <c r="F105" s="1122"/>
      <c r="G105" s="1122"/>
      <c r="H105" s="1122"/>
      <c r="I105" s="1125"/>
      <c r="J105" s="1124"/>
      <c r="K105" s="109"/>
    </row>
    <row r="106" spans="1:12" ht="16.5" thickBot="1" x14ac:dyDescent="0.3">
      <c r="A106" s="65" t="s">
        <v>30</v>
      </c>
      <c r="B106" s="66"/>
      <c r="C106" s="66"/>
      <c r="D106" s="1126"/>
      <c r="E106" s="1127"/>
      <c r="F106" s="328"/>
      <c r="G106" s="1122"/>
      <c r="H106" s="1122"/>
      <c r="I106" s="1125"/>
      <c r="J106" s="1124"/>
      <c r="K106" s="1128"/>
    </row>
    <row r="107" spans="1:12" ht="15" x14ac:dyDescent="0.2">
      <c r="A107" s="1129" t="s">
        <v>17</v>
      </c>
      <c r="B107" s="70"/>
      <c r="C107" s="536">
        <v>6121</v>
      </c>
      <c r="D107" s="1130"/>
      <c r="E107" s="1131" t="s">
        <v>409</v>
      </c>
      <c r="F107" s="357">
        <f>G16+G30+G33+G80</f>
        <v>7300</v>
      </c>
      <c r="G107" s="1122"/>
      <c r="H107" s="1122"/>
      <c r="I107" s="1125"/>
      <c r="J107" s="1124"/>
      <c r="K107" s="1128"/>
    </row>
    <row r="108" spans="1:12" ht="15" x14ac:dyDescent="0.2">
      <c r="A108" s="46" t="s">
        <v>17</v>
      </c>
      <c r="B108" s="47"/>
      <c r="C108" s="537">
        <v>6351</v>
      </c>
      <c r="D108" s="1132"/>
      <c r="E108" s="538" t="s">
        <v>25</v>
      </c>
      <c r="F108" s="366">
        <f>G11+G15+G18+G25+G27+G28+G39+G45+G47+G51+G53+G55+G58+G61+G66+G74+G76+G78+G81+G84+G87+G89+G92+G95+G94+G97+G98+G100+G19+G20+G24+G56</f>
        <v>63000</v>
      </c>
      <c r="G108" s="1133"/>
      <c r="H108" s="1133"/>
      <c r="I108" s="227"/>
      <c r="K108" s="109"/>
    </row>
    <row r="109" spans="1:12" ht="15" x14ac:dyDescent="0.2">
      <c r="A109" s="48" t="s">
        <v>17</v>
      </c>
      <c r="B109" s="49"/>
      <c r="C109" s="128">
        <v>5331</v>
      </c>
      <c r="D109" s="1134"/>
      <c r="E109" s="539" t="s">
        <v>26</v>
      </c>
      <c r="F109" s="330">
        <f>H12+H22+H31+H34+H37+H41+H43+H49+H59+H63+H64+H68+H70+H72+H83+H86+H90</f>
        <v>30200</v>
      </c>
      <c r="G109" s="1133"/>
      <c r="H109" s="1133"/>
      <c r="I109" s="1125"/>
      <c r="J109" s="1124"/>
      <c r="K109" s="109"/>
    </row>
    <row r="110" spans="1:12" ht="15" x14ac:dyDescent="0.2">
      <c r="A110" s="48" t="s">
        <v>17</v>
      </c>
      <c r="B110" s="49"/>
      <c r="C110" s="1135">
        <v>5171</v>
      </c>
      <c r="D110" s="1134"/>
      <c r="E110" s="539" t="s">
        <v>410</v>
      </c>
      <c r="F110" s="330">
        <f>H13+H35</f>
        <v>4000</v>
      </c>
      <c r="G110" s="1133"/>
      <c r="H110" s="1133"/>
      <c r="I110" s="1125"/>
      <c r="J110" s="1124"/>
      <c r="K110" s="109"/>
    </row>
    <row r="111" spans="1:12" ht="15.75" thickBot="1" x14ac:dyDescent="0.25">
      <c r="A111" s="310" t="s">
        <v>17</v>
      </c>
      <c r="B111" s="1136"/>
      <c r="C111" s="136">
        <v>6901</v>
      </c>
      <c r="D111" s="1134"/>
      <c r="E111" s="539" t="s">
        <v>27</v>
      </c>
      <c r="F111" s="330">
        <f>G101</f>
        <v>2500</v>
      </c>
      <c r="G111" s="1133"/>
      <c r="H111" s="1133"/>
      <c r="I111" s="1125"/>
      <c r="J111" s="1124"/>
      <c r="K111" s="109"/>
    </row>
    <row r="112" spans="1:12" s="112" customFormat="1" ht="16.5" thickBot="1" x14ac:dyDescent="0.3">
      <c r="A112" s="1137"/>
      <c r="B112" s="67"/>
      <c r="C112" s="67"/>
      <c r="D112" s="1126"/>
      <c r="E112" s="1138" t="s">
        <v>28</v>
      </c>
      <c r="F112" s="333">
        <f>SUM(F107:F111)</f>
        <v>107000</v>
      </c>
      <c r="G112" s="1139"/>
      <c r="H112" s="1139"/>
      <c r="I112" s="346"/>
      <c r="J112" s="1140"/>
      <c r="K112" s="1141"/>
    </row>
    <row r="113" spans="1:11" s="112" customFormat="1" ht="15.75" x14ac:dyDescent="0.25">
      <c r="A113" s="52"/>
      <c r="B113" s="52"/>
      <c r="C113" s="52"/>
      <c r="D113" s="1142"/>
      <c r="E113" s="53"/>
      <c r="F113" s="1143"/>
      <c r="G113" s="1139"/>
      <c r="H113" s="1139"/>
      <c r="I113" s="346"/>
      <c r="J113" s="1140"/>
      <c r="K113" s="1141"/>
    </row>
    <row r="114" spans="1:11" s="112" customFormat="1" ht="15.75" x14ac:dyDescent="0.25">
      <c r="A114" s="52"/>
      <c r="B114" s="52"/>
      <c r="C114" s="52"/>
      <c r="D114" s="1142"/>
      <c r="E114" s="53"/>
      <c r="F114" s="1143"/>
      <c r="G114" s="1139"/>
      <c r="H114" s="1139"/>
      <c r="I114" s="346"/>
      <c r="J114" s="1140"/>
      <c r="K114" s="1141"/>
    </row>
    <row r="115" spans="1:11" s="112" customFormat="1" ht="18" x14ac:dyDescent="0.25">
      <c r="A115" s="52"/>
      <c r="B115" s="52"/>
      <c r="C115" s="52"/>
      <c r="D115" s="1142"/>
      <c r="E115" s="53"/>
      <c r="F115" s="54"/>
      <c r="G115" s="1144"/>
      <c r="H115" s="1144"/>
      <c r="I115" s="1145"/>
      <c r="J115" s="1145"/>
      <c r="K115" s="1146"/>
    </row>
    <row r="116" spans="1:11" x14ac:dyDescent="0.2">
      <c r="A116" s="109"/>
      <c r="B116" s="109"/>
      <c r="C116" s="109"/>
      <c r="D116" s="1147"/>
      <c r="E116" s="1148"/>
      <c r="F116" s="109"/>
      <c r="G116" s="109"/>
      <c r="H116" s="109"/>
      <c r="I116" s="1140"/>
      <c r="J116" s="1140"/>
    </row>
    <row r="117" spans="1:11" ht="15" x14ac:dyDescent="0.25">
      <c r="A117" s="1264"/>
      <c r="B117" s="1265"/>
      <c r="I117" s="39"/>
      <c r="J117" s="39"/>
    </row>
    <row r="118" spans="1:11" x14ac:dyDescent="0.2">
      <c r="G118" s="39"/>
      <c r="H118" s="39"/>
      <c r="I118" s="42"/>
      <c r="J118" s="42"/>
      <c r="K118" s="113"/>
    </row>
    <row r="119" spans="1:11" ht="15" x14ac:dyDescent="0.2">
      <c r="G119" s="58"/>
      <c r="H119" s="58"/>
      <c r="I119" s="59"/>
      <c r="J119" s="59"/>
      <c r="K119" s="60"/>
    </row>
    <row r="120" spans="1:11" ht="15" x14ac:dyDescent="0.2">
      <c r="G120" s="58"/>
      <c r="H120" s="58"/>
      <c r="I120" s="59"/>
      <c r="J120" s="59"/>
      <c r="K120" s="60"/>
    </row>
    <row r="121" spans="1:11" ht="15" x14ac:dyDescent="0.2">
      <c r="G121" s="58"/>
      <c r="H121" s="58"/>
      <c r="I121" s="60"/>
      <c r="J121" s="60"/>
      <c r="K121" s="60"/>
    </row>
    <row r="122" spans="1:11" ht="15" x14ac:dyDescent="0.2">
      <c r="G122" s="58"/>
      <c r="H122" s="58"/>
      <c r="I122" s="58"/>
      <c r="J122" s="58"/>
      <c r="K122" s="58"/>
    </row>
    <row r="123" spans="1:11" ht="15" x14ac:dyDescent="0.2">
      <c r="G123" s="58"/>
      <c r="H123" s="58"/>
      <c r="I123" s="58"/>
      <c r="J123" s="58"/>
      <c r="K123" s="58"/>
    </row>
    <row r="124" spans="1:11" ht="15" x14ac:dyDescent="0.2">
      <c r="G124" s="58"/>
      <c r="H124" s="58"/>
      <c r="I124" s="58"/>
      <c r="J124" s="58"/>
      <c r="K124" s="58"/>
    </row>
    <row r="125" spans="1:11" ht="15" x14ac:dyDescent="0.2">
      <c r="G125" s="58"/>
      <c r="H125" s="58"/>
      <c r="I125" s="58"/>
      <c r="J125" s="58"/>
      <c r="K125" s="58"/>
    </row>
    <row r="126" spans="1:11" ht="15" x14ac:dyDescent="0.2">
      <c r="G126" s="58"/>
      <c r="H126" s="58"/>
      <c r="I126" s="58"/>
      <c r="J126" s="58"/>
      <c r="K126" s="58"/>
    </row>
    <row r="127" spans="1:11" ht="15" x14ac:dyDescent="0.2">
      <c r="G127" s="58"/>
      <c r="H127" s="58"/>
      <c r="I127" s="58"/>
      <c r="J127" s="58"/>
      <c r="K127" s="58"/>
    </row>
    <row r="128" spans="1:11" ht="15" x14ac:dyDescent="0.2">
      <c r="G128" s="58"/>
      <c r="H128" s="58"/>
      <c r="I128" s="58"/>
      <c r="J128" s="58"/>
      <c r="K128" s="58"/>
    </row>
  </sheetData>
  <mergeCells count="3">
    <mergeCell ref="G8:H8"/>
    <mergeCell ref="G104:H104"/>
    <mergeCell ref="A117:B117"/>
  </mergeCells>
  <pageMargins left="0.70866141732283472" right="0.70866141732283472" top="0.39370078740157483" bottom="0.39370078740157483" header="0.31496062992125984" footer="0.31496062992125984"/>
  <pageSetup paperSize="9" scale="45" orientation="landscape" r:id="rId1"/>
  <rowBreaks count="1" manualBreakCount="1">
    <brk id="56" max="10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zoomScale="70" zoomScaleNormal="70" workbookViewId="0">
      <selection activeCell="L1" sqref="L1"/>
    </sheetView>
  </sheetViews>
  <sheetFormatPr defaultRowHeight="12.75" x14ac:dyDescent="0.2"/>
  <cols>
    <col min="1" max="1" width="10" style="108" customWidth="1"/>
    <col min="2" max="3" width="10.28515625" style="108" customWidth="1"/>
    <col min="4" max="4" width="12" style="108" customWidth="1"/>
    <col min="5" max="5" width="14.28515625" style="108" customWidth="1"/>
    <col min="6" max="6" width="88.85546875" style="108" customWidth="1"/>
    <col min="7" max="7" width="20.42578125" style="108" customWidth="1"/>
    <col min="8" max="8" width="18.7109375" style="108" customWidth="1"/>
    <col min="9" max="9" width="18.85546875" style="108" customWidth="1"/>
    <col min="10" max="10" width="15.7109375" style="108" customWidth="1"/>
    <col min="11" max="11" width="16" style="108" customWidth="1"/>
    <col min="12" max="12" width="22.140625" style="420" customWidth="1"/>
    <col min="13" max="13" width="9.85546875" style="108" customWidth="1"/>
    <col min="14" max="137" width="9.140625" style="108"/>
    <col min="138" max="138" width="6.85546875" style="108" customWidth="1"/>
    <col min="139" max="139" width="7.5703125" style="108" customWidth="1"/>
    <col min="140" max="140" width="9.140625" style="108" customWidth="1"/>
    <col min="141" max="141" width="11.28515625" style="108" customWidth="1"/>
    <col min="142" max="142" width="70.5703125" style="108" customWidth="1"/>
    <col min="143" max="143" width="23.7109375" style="108" customWidth="1"/>
    <col min="144" max="144" width="16.85546875" style="108" customWidth="1"/>
    <col min="145" max="147" width="17" style="108" customWidth="1"/>
    <col min="148" max="148" width="21" style="108" customWidth="1"/>
    <col min="149" max="252" width="9.140625" style="108"/>
    <col min="253" max="253" width="10" style="108" customWidth="1"/>
    <col min="254" max="254" width="10.28515625" style="108" customWidth="1"/>
    <col min="255" max="255" width="12" style="108" customWidth="1"/>
    <col min="256" max="256" width="12.5703125" style="108" customWidth="1"/>
    <col min="257" max="257" width="74.42578125" style="108" customWidth="1"/>
    <col min="258" max="258" width="21" style="108" customWidth="1"/>
    <col min="259" max="259" width="18.7109375" style="108" customWidth="1"/>
    <col min="260" max="260" width="18.85546875" style="108" customWidth="1"/>
    <col min="261" max="262" width="17" style="108" customWidth="1"/>
    <col min="263" max="263" width="36.140625" style="108" customWidth="1"/>
    <col min="264" max="393" width="9.140625" style="108"/>
    <col min="394" max="394" width="6.85546875" style="108" customWidth="1"/>
    <col min="395" max="395" width="7.5703125" style="108" customWidth="1"/>
    <col min="396" max="396" width="9.140625" style="108" customWidth="1"/>
    <col min="397" max="397" width="11.28515625" style="108" customWidth="1"/>
    <col min="398" max="398" width="70.5703125" style="108" customWidth="1"/>
    <col min="399" max="399" width="23.7109375" style="108" customWidth="1"/>
    <col min="400" max="400" width="16.85546875" style="108" customWidth="1"/>
    <col min="401" max="403" width="17" style="108" customWidth="1"/>
    <col min="404" max="404" width="21" style="108" customWidth="1"/>
    <col min="405" max="508" width="9.140625" style="108"/>
    <col min="509" max="509" width="10" style="108" customWidth="1"/>
    <col min="510" max="510" width="10.28515625" style="108" customWidth="1"/>
    <col min="511" max="511" width="12" style="108" customWidth="1"/>
    <col min="512" max="512" width="12.5703125" style="108" customWidth="1"/>
    <col min="513" max="513" width="74.42578125" style="108" customWidth="1"/>
    <col min="514" max="514" width="21" style="108" customWidth="1"/>
    <col min="515" max="515" width="18.7109375" style="108" customWidth="1"/>
    <col min="516" max="516" width="18.85546875" style="108" customWidth="1"/>
    <col min="517" max="518" width="17" style="108" customWidth="1"/>
    <col min="519" max="519" width="36.140625" style="108" customWidth="1"/>
    <col min="520" max="649" width="9.140625" style="108"/>
    <col min="650" max="650" width="6.85546875" style="108" customWidth="1"/>
    <col min="651" max="651" width="7.5703125" style="108" customWidth="1"/>
    <col min="652" max="652" width="9.140625" style="108" customWidth="1"/>
    <col min="653" max="653" width="11.28515625" style="108" customWidth="1"/>
    <col min="654" max="654" width="70.5703125" style="108" customWidth="1"/>
    <col min="655" max="655" width="23.7109375" style="108" customWidth="1"/>
    <col min="656" max="656" width="16.85546875" style="108" customWidth="1"/>
    <col min="657" max="659" width="17" style="108" customWidth="1"/>
    <col min="660" max="660" width="21" style="108" customWidth="1"/>
    <col min="661" max="764" width="9.140625" style="108"/>
    <col min="765" max="765" width="10" style="108" customWidth="1"/>
    <col min="766" max="766" width="10.28515625" style="108" customWidth="1"/>
    <col min="767" max="767" width="12" style="108" customWidth="1"/>
    <col min="768" max="768" width="12.5703125" style="108" customWidth="1"/>
    <col min="769" max="769" width="74.42578125" style="108" customWidth="1"/>
    <col min="770" max="770" width="21" style="108" customWidth="1"/>
    <col min="771" max="771" width="18.7109375" style="108" customWidth="1"/>
    <col min="772" max="772" width="18.85546875" style="108" customWidth="1"/>
    <col min="773" max="774" width="17" style="108" customWidth="1"/>
    <col min="775" max="775" width="36.140625" style="108" customWidth="1"/>
    <col min="776" max="905" width="9.140625" style="108"/>
    <col min="906" max="906" width="6.85546875" style="108" customWidth="1"/>
    <col min="907" max="907" width="7.5703125" style="108" customWidth="1"/>
    <col min="908" max="908" width="9.140625" style="108" customWidth="1"/>
    <col min="909" max="909" width="11.28515625" style="108" customWidth="1"/>
    <col min="910" max="910" width="70.5703125" style="108" customWidth="1"/>
    <col min="911" max="911" width="23.7109375" style="108" customWidth="1"/>
    <col min="912" max="912" width="16.85546875" style="108" customWidth="1"/>
    <col min="913" max="915" width="17" style="108" customWidth="1"/>
    <col min="916" max="916" width="21" style="108" customWidth="1"/>
    <col min="917" max="1020" width="9.140625" style="108"/>
    <col min="1021" max="1021" width="10" style="108" customWidth="1"/>
    <col min="1022" max="1022" width="10.28515625" style="108" customWidth="1"/>
    <col min="1023" max="1023" width="12" style="108" customWidth="1"/>
    <col min="1024" max="1024" width="12.5703125" style="108" customWidth="1"/>
    <col min="1025" max="1025" width="74.42578125" style="108" customWidth="1"/>
    <col min="1026" max="1026" width="21" style="108" customWidth="1"/>
    <col min="1027" max="1027" width="18.7109375" style="108" customWidth="1"/>
    <col min="1028" max="1028" width="18.85546875" style="108" customWidth="1"/>
    <col min="1029" max="1030" width="17" style="108" customWidth="1"/>
    <col min="1031" max="1031" width="36.140625" style="108" customWidth="1"/>
    <col min="1032" max="1161" width="9.140625" style="108"/>
    <col min="1162" max="1162" width="6.85546875" style="108" customWidth="1"/>
    <col min="1163" max="1163" width="7.5703125" style="108" customWidth="1"/>
    <col min="1164" max="1164" width="9.140625" style="108" customWidth="1"/>
    <col min="1165" max="1165" width="11.28515625" style="108" customWidth="1"/>
    <col min="1166" max="1166" width="70.5703125" style="108" customWidth="1"/>
    <col min="1167" max="1167" width="23.7109375" style="108" customWidth="1"/>
    <col min="1168" max="1168" width="16.85546875" style="108" customWidth="1"/>
    <col min="1169" max="1171" width="17" style="108" customWidth="1"/>
    <col min="1172" max="1172" width="21" style="108" customWidth="1"/>
    <col min="1173" max="1276" width="9.140625" style="108"/>
    <col min="1277" max="1277" width="10" style="108" customWidth="1"/>
    <col min="1278" max="1278" width="10.28515625" style="108" customWidth="1"/>
    <col min="1279" max="1279" width="12" style="108" customWidth="1"/>
    <col min="1280" max="1280" width="12.5703125" style="108" customWidth="1"/>
    <col min="1281" max="1281" width="74.42578125" style="108" customWidth="1"/>
    <col min="1282" max="1282" width="21" style="108" customWidth="1"/>
    <col min="1283" max="1283" width="18.7109375" style="108" customWidth="1"/>
    <col min="1284" max="1284" width="18.85546875" style="108" customWidth="1"/>
    <col min="1285" max="1286" width="17" style="108" customWidth="1"/>
    <col min="1287" max="1287" width="36.140625" style="108" customWidth="1"/>
    <col min="1288" max="1417" width="9.140625" style="108"/>
    <col min="1418" max="1418" width="6.85546875" style="108" customWidth="1"/>
    <col min="1419" max="1419" width="7.5703125" style="108" customWidth="1"/>
    <col min="1420" max="1420" width="9.140625" style="108" customWidth="1"/>
    <col min="1421" max="1421" width="11.28515625" style="108" customWidth="1"/>
    <col min="1422" max="1422" width="70.5703125" style="108" customWidth="1"/>
    <col min="1423" max="1423" width="23.7109375" style="108" customWidth="1"/>
    <col min="1424" max="1424" width="16.85546875" style="108" customWidth="1"/>
    <col min="1425" max="1427" width="17" style="108" customWidth="1"/>
    <col min="1428" max="1428" width="21" style="108" customWidth="1"/>
    <col min="1429" max="1532" width="9.140625" style="108"/>
    <col min="1533" max="1533" width="10" style="108" customWidth="1"/>
    <col min="1534" max="1534" width="10.28515625" style="108" customWidth="1"/>
    <col min="1535" max="1535" width="12" style="108" customWidth="1"/>
    <col min="1536" max="1536" width="12.5703125" style="108" customWidth="1"/>
    <col min="1537" max="1537" width="74.42578125" style="108" customWidth="1"/>
    <col min="1538" max="1538" width="21" style="108" customWidth="1"/>
    <col min="1539" max="1539" width="18.7109375" style="108" customWidth="1"/>
    <col min="1540" max="1540" width="18.85546875" style="108" customWidth="1"/>
    <col min="1541" max="1542" width="17" style="108" customWidth="1"/>
    <col min="1543" max="1543" width="36.140625" style="108" customWidth="1"/>
    <col min="1544" max="1673" width="9.140625" style="108"/>
    <col min="1674" max="1674" width="6.85546875" style="108" customWidth="1"/>
    <col min="1675" max="1675" width="7.5703125" style="108" customWidth="1"/>
    <col min="1676" max="1676" width="9.140625" style="108" customWidth="1"/>
    <col min="1677" max="1677" width="11.28515625" style="108" customWidth="1"/>
    <col min="1678" max="1678" width="70.5703125" style="108" customWidth="1"/>
    <col min="1679" max="1679" width="23.7109375" style="108" customWidth="1"/>
    <col min="1680" max="1680" width="16.85546875" style="108" customWidth="1"/>
    <col min="1681" max="1683" width="17" style="108" customWidth="1"/>
    <col min="1684" max="1684" width="21" style="108" customWidth="1"/>
    <col min="1685" max="1788" width="9.140625" style="108"/>
    <col min="1789" max="1789" width="10" style="108" customWidth="1"/>
    <col min="1790" max="1790" width="10.28515625" style="108" customWidth="1"/>
    <col min="1791" max="1791" width="12" style="108" customWidth="1"/>
    <col min="1792" max="1792" width="12.5703125" style="108" customWidth="1"/>
    <col min="1793" max="1793" width="74.42578125" style="108" customWidth="1"/>
    <col min="1794" max="1794" width="21" style="108" customWidth="1"/>
    <col min="1795" max="1795" width="18.7109375" style="108" customWidth="1"/>
    <col min="1796" max="1796" width="18.85546875" style="108" customWidth="1"/>
    <col min="1797" max="1798" width="17" style="108" customWidth="1"/>
    <col min="1799" max="1799" width="36.140625" style="108" customWidth="1"/>
    <col min="1800" max="1929" width="9.140625" style="108"/>
    <col min="1930" max="1930" width="6.85546875" style="108" customWidth="1"/>
    <col min="1931" max="1931" width="7.5703125" style="108" customWidth="1"/>
    <col min="1932" max="1932" width="9.140625" style="108" customWidth="1"/>
    <col min="1933" max="1933" width="11.28515625" style="108" customWidth="1"/>
    <col min="1934" max="1934" width="70.5703125" style="108" customWidth="1"/>
    <col min="1935" max="1935" width="23.7109375" style="108" customWidth="1"/>
    <col min="1936" max="1936" width="16.85546875" style="108" customWidth="1"/>
    <col min="1937" max="1939" width="17" style="108" customWidth="1"/>
    <col min="1940" max="1940" width="21" style="108" customWidth="1"/>
    <col min="1941" max="2044" width="9.140625" style="108"/>
    <col min="2045" max="2045" width="10" style="108" customWidth="1"/>
    <col min="2046" max="2046" width="10.28515625" style="108" customWidth="1"/>
    <col min="2047" max="2047" width="12" style="108" customWidth="1"/>
    <col min="2048" max="2048" width="12.5703125" style="108" customWidth="1"/>
    <col min="2049" max="2049" width="74.42578125" style="108" customWidth="1"/>
    <col min="2050" max="2050" width="21" style="108" customWidth="1"/>
    <col min="2051" max="2051" width="18.7109375" style="108" customWidth="1"/>
    <col min="2052" max="2052" width="18.85546875" style="108" customWidth="1"/>
    <col min="2053" max="2054" width="17" style="108" customWidth="1"/>
    <col min="2055" max="2055" width="36.140625" style="108" customWidth="1"/>
    <col min="2056" max="2185" width="9.140625" style="108"/>
    <col min="2186" max="2186" width="6.85546875" style="108" customWidth="1"/>
    <col min="2187" max="2187" width="7.5703125" style="108" customWidth="1"/>
    <col min="2188" max="2188" width="9.140625" style="108" customWidth="1"/>
    <col min="2189" max="2189" width="11.28515625" style="108" customWidth="1"/>
    <col min="2190" max="2190" width="70.5703125" style="108" customWidth="1"/>
    <col min="2191" max="2191" width="23.7109375" style="108" customWidth="1"/>
    <col min="2192" max="2192" width="16.85546875" style="108" customWidth="1"/>
    <col min="2193" max="2195" width="17" style="108" customWidth="1"/>
    <col min="2196" max="2196" width="21" style="108" customWidth="1"/>
    <col min="2197" max="2300" width="9.140625" style="108"/>
    <col min="2301" max="2301" width="10" style="108" customWidth="1"/>
    <col min="2302" max="2302" width="10.28515625" style="108" customWidth="1"/>
    <col min="2303" max="2303" width="12" style="108" customWidth="1"/>
    <col min="2304" max="2304" width="12.5703125" style="108" customWidth="1"/>
    <col min="2305" max="2305" width="74.42578125" style="108" customWidth="1"/>
    <col min="2306" max="2306" width="21" style="108" customWidth="1"/>
    <col min="2307" max="2307" width="18.7109375" style="108" customWidth="1"/>
    <col min="2308" max="2308" width="18.85546875" style="108" customWidth="1"/>
    <col min="2309" max="2310" width="17" style="108" customWidth="1"/>
    <col min="2311" max="2311" width="36.140625" style="108" customWidth="1"/>
    <col min="2312" max="2441" width="9.140625" style="108"/>
    <col min="2442" max="2442" width="6.85546875" style="108" customWidth="1"/>
    <col min="2443" max="2443" width="7.5703125" style="108" customWidth="1"/>
    <col min="2444" max="2444" width="9.140625" style="108" customWidth="1"/>
    <col min="2445" max="2445" width="11.28515625" style="108" customWidth="1"/>
    <col min="2446" max="2446" width="70.5703125" style="108" customWidth="1"/>
    <col min="2447" max="2447" width="23.7109375" style="108" customWidth="1"/>
    <col min="2448" max="2448" width="16.85546875" style="108" customWidth="1"/>
    <col min="2449" max="2451" width="17" style="108" customWidth="1"/>
    <col min="2452" max="2452" width="21" style="108" customWidth="1"/>
    <col min="2453" max="2556" width="9.140625" style="108"/>
    <col min="2557" max="2557" width="10" style="108" customWidth="1"/>
    <col min="2558" max="2558" width="10.28515625" style="108" customWidth="1"/>
    <col min="2559" max="2559" width="12" style="108" customWidth="1"/>
    <col min="2560" max="2560" width="12.5703125" style="108" customWidth="1"/>
    <col min="2561" max="2561" width="74.42578125" style="108" customWidth="1"/>
    <col min="2562" max="2562" width="21" style="108" customWidth="1"/>
    <col min="2563" max="2563" width="18.7109375" style="108" customWidth="1"/>
    <col min="2564" max="2564" width="18.85546875" style="108" customWidth="1"/>
    <col min="2565" max="2566" width="17" style="108" customWidth="1"/>
    <col min="2567" max="2567" width="36.140625" style="108" customWidth="1"/>
    <col min="2568" max="2697" width="9.140625" style="108"/>
    <col min="2698" max="2698" width="6.85546875" style="108" customWidth="1"/>
    <col min="2699" max="2699" width="7.5703125" style="108" customWidth="1"/>
    <col min="2700" max="2700" width="9.140625" style="108" customWidth="1"/>
    <col min="2701" max="2701" width="11.28515625" style="108" customWidth="1"/>
    <col min="2702" max="2702" width="70.5703125" style="108" customWidth="1"/>
    <col min="2703" max="2703" width="23.7109375" style="108" customWidth="1"/>
    <col min="2704" max="2704" width="16.85546875" style="108" customWidth="1"/>
    <col min="2705" max="2707" width="17" style="108" customWidth="1"/>
    <col min="2708" max="2708" width="21" style="108" customWidth="1"/>
    <col min="2709" max="2812" width="9.140625" style="108"/>
    <col min="2813" max="2813" width="10" style="108" customWidth="1"/>
    <col min="2814" max="2814" width="10.28515625" style="108" customWidth="1"/>
    <col min="2815" max="2815" width="12" style="108" customWidth="1"/>
    <col min="2816" max="2816" width="12.5703125" style="108" customWidth="1"/>
    <col min="2817" max="2817" width="74.42578125" style="108" customWidth="1"/>
    <col min="2818" max="2818" width="21" style="108" customWidth="1"/>
    <col min="2819" max="2819" width="18.7109375" style="108" customWidth="1"/>
    <col min="2820" max="2820" width="18.85546875" style="108" customWidth="1"/>
    <col min="2821" max="2822" width="17" style="108" customWidth="1"/>
    <col min="2823" max="2823" width="36.140625" style="108" customWidth="1"/>
    <col min="2824" max="2953" width="9.140625" style="108"/>
    <col min="2954" max="2954" width="6.85546875" style="108" customWidth="1"/>
    <col min="2955" max="2955" width="7.5703125" style="108" customWidth="1"/>
    <col min="2956" max="2956" width="9.140625" style="108" customWidth="1"/>
    <col min="2957" max="2957" width="11.28515625" style="108" customWidth="1"/>
    <col min="2958" max="2958" width="70.5703125" style="108" customWidth="1"/>
    <col min="2959" max="2959" width="23.7109375" style="108" customWidth="1"/>
    <col min="2960" max="2960" width="16.85546875" style="108" customWidth="1"/>
    <col min="2961" max="2963" width="17" style="108" customWidth="1"/>
    <col min="2964" max="2964" width="21" style="108" customWidth="1"/>
    <col min="2965" max="3068" width="9.140625" style="108"/>
    <col min="3069" max="3069" width="10" style="108" customWidth="1"/>
    <col min="3070" max="3070" width="10.28515625" style="108" customWidth="1"/>
    <col min="3071" max="3071" width="12" style="108" customWidth="1"/>
    <col min="3072" max="3072" width="12.5703125" style="108" customWidth="1"/>
    <col min="3073" max="3073" width="74.42578125" style="108" customWidth="1"/>
    <col min="3074" max="3074" width="21" style="108" customWidth="1"/>
    <col min="3075" max="3075" width="18.7109375" style="108" customWidth="1"/>
    <col min="3076" max="3076" width="18.85546875" style="108" customWidth="1"/>
    <col min="3077" max="3078" width="17" style="108" customWidth="1"/>
    <col min="3079" max="3079" width="36.140625" style="108" customWidth="1"/>
    <col min="3080" max="3209" width="9.140625" style="108"/>
    <col min="3210" max="3210" width="6.85546875" style="108" customWidth="1"/>
    <col min="3211" max="3211" width="7.5703125" style="108" customWidth="1"/>
    <col min="3212" max="3212" width="9.140625" style="108" customWidth="1"/>
    <col min="3213" max="3213" width="11.28515625" style="108" customWidth="1"/>
    <col min="3214" max="3214" width="70.5703125" style="108" customWidth="1"/>
    <col min="3215" max="3215" width="23.7109375" style="108" customWidth="1"/>
    <col min="3216" max="3216" width="16.85546875" style="108" customWidth="1"/>
    <col min="3217" max="3219" width="17" style="108" customWidth="1"/>
    <col min="3220" max="3220" width="21" style="108" customWidth="1"/>
    <col min="3221" max="3324" width="9.140625" style="108"/>
    <col min="3325" max="3325" width="10" style="108" customWidth="1"/>
    <col min="3326" max="3326" width="10.28515625" style="108" customWidth="1"/>
    <col min="3327" max="3327" width="12" style="108" customWidth="1"/>
    <col min="3328" max="3328" width="12.5703125" style="108" customWidth="1"/>
    <col min="3329" max="3329" width="74.42578125" style="108" customWidth="1"/>
    <col min="3330" max="3330" width="21" style="108" customWidth="1"/>
    <col min="3331" max="3331" width="18.7109375" style="108" customWidth="1"/>
    <col min="3332" max="3332" width="18.85546875" style="108" customWidth="1"/>
    <col min="3333" max="3334" width="17" style="108" customWidth="1"/>
    <col min="3335" max="3335" width="36.140625" style="108" customWidth="1"/>
    <col min="3336" max="3465" width="9.140625" style="108"/>
    <col min="3466" max="3466" width="6.85546875" style="108" customWidth="1"/>
    <col min="3467" max="3467" width="7.5703125" style="108" customWidth="1"/>
    <col min="3468" max="3468" width="9.140625" style="108" customWidth="1"/>
    <col min="3469" max="3469" width="11.28515625" style="108" customWidth="1"/>
    <col min="3470" max="3470" width="70.5703125" style="108" customWidth="1"/>
    <col min="3471" max="3471" width="23.7109375" style="108" customWidth="1"/>
    <col min="3472" max="3472" width="16.85546875" style="108" customWidth="1"/>
    <col min="3473" max="3475" width="17" style="108" customWidth="1"/>
    <col min="3476" max="3476" width="21" style="108" customWidth="1"/>
    <col min="3477" max="3580" width="9.140625" style="108"/>
    <col min="3581" max="3581" width="10" style="108" customWidth="1"/>
    <col min="3582" max="3582" width="10.28515625" style="108" customWidth="1"/>
    <col min="3583" max="3583" width="12" style="108" customWidth="1"/>
    <col min="3584" max="3584" width="12.5703125" style="108" customWidth="1"/>
    <col min="3585" max="3585" width="74.42578125" style="108" customWidth="1"/>
    <col min="3586" max="3586" width="21" style="108" customWidth="1"/>
    <col min="3587" max="3587" width="18.7109375" style="108" customWidth="1"/>
    <col min="3588" max="3588" width="18.85546875" style="108" customWidth="1"/>
    <col min="3589" max="3590" width="17" style="108" customWidth="1"/>
    <col min="3591" max="3591" width="36.140625" style="108" customWidth="1"/>
    <col min="3592" max="3721" width="9.140625" style="108"/>
    <col min="3722" max="3722" width="6.85546875" style="108" customWidth="1"/>
    <col min="3723" max="3723" width="7.5703125" style="108" customWidth="1"/>
    <col min="3724" max="3724" width="9.140625" style="108" customWidth="1"/>
    <col min="3725" max="3725" width="11.28515625" style="108" customWidth="1"/>
    <col min="3726" max="3726" width="70.5703125" style="108" customWidth="1"/>
    <col min="3727" max="3727" width="23.7109375" style="108" customWidth="1"/>
    <col min="3728" max="3728" width="16.85546875" style="108" customWidth="1"/>
    <col min="3729" max="3731" width="17" style="108" customWidth="1"/>
    <col min="3732" max="3732" width="21" style="108" customWidth="1"/>
    <col min="3733" max="3836" width="9.140625" style="108"/>
    <col min="3837" max="3837" width="10" style="108" customWidth="1"/>
    <col min="3838" max="3838" width="10.28515625" style="108" customWidth="1"/>
    <col min="3839" max="3839" width="12" style="108" customWidth="1"/>
    <col min="3840" max="3840" width="12.5703125" style="108" customWidth="1"/>
    <col min="3841" max="3841" width="74.42578125" style="108" customWidth="1"/>
    <col min="3842" max="3842" width="21" style="108" customWidth="1"/>
    <col min="3843" max="3843" width="18.7109375" style="108" customWidth="1"/>
    <col min="3844" max="3844" width="18.85546875" style="108" customWidth="1"/>
    <col min="3845" max="3846" width="17" style="108" customWidth="1"/>
    <col min="3847" max="3847" width="36.140625" style="108" customWidth="1"/>
    <col min="3848" max="3977" width="9.140625" style="108"/>
    <col min="3978" max="3978" width="6.85546875" style="108" customWidth="1"/>
    <col min="3979" max="3979" width="7.5703125" style="108" customWidth="1"/>
    <col min="3980" max="3980" width="9.140625" style="108" customWidth="1"/>
    <col min="3981" max="3981" width="11.28515625" style="108" customWidth="1"/>
    <col min="3982" max="3982" width="70.5703125" style="108" customWidth="1"/>
    <col min="3983" max="3983" width="23.7109375" style="108" customWidth="1"/>
    <col min="3984" max="3984" width="16.85546875" style="108" customWidth="1"/>
    <col min="3985" max="3987" width="17" style="108" customWidth="1"/>
    <col min="3988" max="3988" width="21" style="108" customWidth="1"/>
    <col min="3989" max="4092" width="9.140625" style="108"/>
    <col min="4093" max="4093" width="10" style="108" customWidth="1"/>
    <col min="4094" max="4094" width="10.28515625" style="108" customWidth="1"/>
    <col min="4095" max="4095" width="12" style="108" customWidth="1"/>
    <col min="4096" max="4096" width="12.5703125" style="108" customWidth="1"/>
    <col min="4097" max="4097" width="74.42578125" style="108" customWidth="1"/>
    <col min="4098" max="4098" width="21" style="108" customWidth="1"/>
    <col min="4099" max="4099" width="18.7109375" style="108" customWidth="1"/>
    <col min="4100" max="4100" width="18.85546875" style="108" customWidth="1"/>
    <col min="4101" max="4102" width="17" style="108" customWidth="1"/>
    <col min="4103" max="4103" width="36.140625" style="108" customWidth="1"/>
    <col min="4104" max="4233" width="9.140625" style="108"/>
    <col min="4234" max="4234" width="6.85546875" style="108" customWidth="1"/>
    <col min="4235" max="4235" width="7.5703125" style="108" customWidth="1"/>
    <col min="4236" max="4236" width="9.140625" style="108" customWidth="1"/>
    <col min="4237" max="4237" width="11.28515625" style="108" customWidth="1"/>
    <col min="4238" max="4238" width="70.5703125" style="108" customWidth="1"/>
    <col min="4239" max="4239" width="23.7109375" style="108" customWidth="1"/>
    <col min="4240" max="4240" width="16.85546875" style="108" customWidth="1"/>
    <col min="4241" max="4243" width="17" style="108" customWidth="1"/>
    <col min="4244" max="4244" width="21" style="108" customWidth="1"/>
    <col min="4245" max="4348" width="9.140625" style="108"/>
    <col min="4349" max="4349" width="10" style="108" customWidth="1"/>
    <col min="4350" max="4350" width="10.28515625" style="108" customWidth="1"/>
    <col min="4351" max="4351" width="12" style="108" customWidth="1"/>
    <col min="4352" max="4352" width="12.5703125" style="108" customWidth="1"/>
    <col min="4353" max="4353" width="74.42578125" style="108" customWidth="1"/>
    <col min="4354" max="4354" width="21" style="108" customWidth="1"/>
    <col min="4355" max="4355" width="18.7109375" style="108" customWidth="1"/>
    <col min="4356" max="4356" width="18.85546875" style="108" customWidth="1"/>
    <col min="4357" max="4358" width="17" style="108" customWidth="1"/>
    <col min="4359" max="4359" width="36.140625" style="108" customWidth="1"/>
    <col min="4360" max="4489" width="9.140625" style="108"/>
    <col min="4490" max="4490" width="6.85546875" style="108" customWidth="1"/>
    <col min="4491" max="4491" width="7.5703125" style="108" customWidth="1"/>
    <col min="4492" max="4492" width="9.140625" style="108" customWidth="1"/>
    <col min="4493" max="4493" width="11.28515625" style="108" customWidth="1"/>
    <col min="4494" max="4494" width="70.5703125" style="108" customWidth="1"/>
    <col min="4495" max="4495" width="23.7109375" style="108" customWidth="1"/>
    <col min="4496" max="4496" width="16.85546875" style="108" customWidth="1"/>
    <col min="4497" max="4499" width="17" style="108" customWidth="1"/>
    <col min="4500" max="4500" width="21" style="108" customWidth="1"/>
    <col min="4501" max="4604" width="9.140625" style="108"/>
    <col min="4605" max="4605" width="10" style="108" customWidth="1"/>
    <col min="4606" max="4606" width="10.28515625" style="108" customWidth="1"/>
    <col min="4607" max="4607" width="12" style="108" customWidth="1"/>
    <col min="4608" max="4608" width="12.5703125" style="108" customWidth="1"/>
    <col min="4609" max="4609" width="74.42578125" style="108" customWidth="1"/>
    <col min="4610" max="4610" width="21" style="108" customWidth="1"/>
    <col min="4611" max="4611" width="18.7109375" style="108" customWidth="1"/>
    <col min="4612" max="4612" width="18.85546875" style="108" customWidth="1"/>
    <col min="4613" max="4614" width="17" style="108" customWidth="1"/>
    <col min="4615" max="4615" width="36.140625" style="108" customWidth="1"/>
    <col min="4616" max="4745" width="9.140625" style="108"/>
    <col min="4746" max="4746" width="6.85546875" style="108" customWidth="1"/>
    <col min="4747" max="4747" width="7.5703125" style="108" customWidth="1"/>
    <col min="4748" max="4748" width="9.140625" style="108" customWidth="1"/>
    <col min="4749" max="4749" width="11.28515625" style="108" customWidth="1"/>
    <col min="4750" max="4750" width="70.5703125" style="108" customWidth="1"/>
    <col min="4751" max="4751" width="23.7109375" style="108" customWidth="1"/>
    <col min="4752" max="4752" width="16.85546875" style="108" customWidth="1"/>
    <col min="4753" max="4755" width="17" style="108" customWidth="1"/>
    <col min="4756" max="4756" width="21" style="108" customWidth="1"/>
    <col min="4757" max="4860" width="9.140625" style="108"/>
    <col min="4861" max="4861" width="10" style="108" customWidth="1"/>
    <col min="4862" max="4862" width="10.28515625" style="108" customWidth="1"/>
    <col min="4863" max="4863" width="12" style="108" customWidth="1"/>
    <col min="4864" max="4864" width="12.5703125" style="108" customWidth="1"/>
    <col min="4865" max="4865" width="74.42578125" style="108" customWidth="1"/>
    <col min="4866" max="4866" width="21" style="108" customWidth="1"/>
    <col min="4867" max="4867" width="18.7109375" style="108" customWidth="1"/>
    <col min="4868" max="4868" width="18.85546875" style="108" customWidth="1"/>
    <col min="4869" max="4870" width="17" style="108" customWidth="1"/>
    <col min="4871" max="4871" width="36.140625" style="108" customWidth="1"/>
    <col min="4872" max="5001" width="9.140625" style="108"/>
    <col min="5002" max="5002" width="6.85546875" style="108" customWidth="1"/>
    <col min="5003" max="5003" width="7.5703125" style="108" customWidth="1"/>
    <col min="5004" max="5004" width="9.140625" style="108" customWidth="1"/>
    <col min="5005" max="5005" width="11.28515625" style="108" customWidth="1"/>
    <col min="5006" max="5006" width="70.5703125" style="108" customWidth="1"/>
    <col min="5007" max="5007" width="23.7109375" style="108" customWidth="1"/>
    <col min="5008" max="5008" width="16.85546875" style="108" customWidth="1"/>
    <col min="5009" max="5011" width="17" style="108" customWidth="1"/>
    <col min="5012" max="5012" width="21" style="108" customWidth="1"/>
    <col min="5013" max="5116" width="9.140625" style="108"/>
    <col min="5117" max="5117" width="10" style="108" customWidth="1"/>
    <col min="5118" max="5118" width="10.28515625" style="108" customWidth="1"/>
    <col min="5119" max="5119" width="12" style="108" customWidth="1"/>
    <col min="5120" max="5120" width="12.5703125" style="108" customWidth="1"/>
    <col min="5121" max="5121" width="74.42578125" style="108" customWidth="1"/>
    <col min="5122" max="5122" width="21" style="108" customWidth="1"/>
    <col min="5123" max="5123" width="18.7109375" style="108" customWidth="1"/>
    <col min="5124" max="5124" width="18.85546875" style="108" customWidth="1"/>
    <col min="5125" max="5126" width="17" style="108" customWidth="1"/>
    <col min="5127" max="5127" width="36.140625" style="108" customWidth="1"/>
    <col min="5128" max="5257" width="9.140625" style="108"/>
    <col min="5258" max="5258" width="6.85546875" style="108" customWidth="1"/>
    <col min="5259" max="5259" width="7.5703125" style="108" customWidth="1"/>
    <col min="5260" max="5260" width="9.140625" style="108" customWidth="1"/>
    <col min="5261" max="5261" width="11.28515625" style="108" customWidth="1"/>
    <col min="5262" max="5262" width="70.5703125" style="108" customWidth="1"/>
    <col min="5263" max="5263" width="23.7109375" style="108" customWidth="1"/>
    <col min="5264" max="5264" width="16.85546875" style="108" customWidth="1"/>
    <col min="5265" max="5267" width="17" style="108" customWidth="1"/>
    <col min="5268" max="5268" width="21" style="108" customWidth="1"/>
    <col min="5269" max="5372" width="9.140625" style="108"/>
    <col min="5373" max="5373" width="10" style="108" customWidth="1"/>
    <col min="5374" max="5374" width="10.28515625" style="108" customWidth="1"/>
    <col min="5375" max="5375" width="12" style="108" customWidth="1"/>
    <col min="5376" max="5376" width="12.5703125" style="108" customWidth="1"/>
    <col min="5377" max="5377" width="74.42578125" style="108" customWidth="1"/>
    <col min="5378" max="5378" width="21" style="108" customWidth="1"/>
    <col min="5379" max="5379" width="18.7109375" style="108" customWidth="1"/>
    <col min="5380" max="5380" width="18.85546875" style="108" customWidth="1"/>
    <col min="5381" max="5382" width="17" style="108" customWidth="1"/>
    <col min="5383" max="5383" width="36.140625" style="108" customWidth="1"/>
    <col min="5384" max="5513" width="9.140625" style="108"/>
    <col min="5514" max="5514" width="6.85546875" style="108" customWidth="1"/>
    <col min="5515" max="5515" width="7.5703125" style="108" customWidth="1"/>
    <col min="5516" max="5516" width="9.140625" style="108" customWidth="1"/>
    <col min="5517" max="5517" width="11.28515625" style="108" customWidth="1"/>
    <col min="5518" max="5518" width="70.5703125" style="108" customWidth="1"/>
    <col min="5519" max="5519" width="23.7109375" style="108" customWidth="1"/>
    <col min="5520" max="5520" width="16.85546875" style="108" customWidth="1"/>
    <col min="5521" max="5523" width="17" style="108" customWidth="1"/>
    <col min="5524" max="5524" width="21" style="108" customWidth="1"/>
    <col min="5525" max="5628" width="9.140625" style="108"/>
    <col min="5629" max="5629" width="10" style="108" customWidth="1"/>
    <col min="5630" max="5630" width="10.28515625" style="108" customWidth="1"/>
    <col min="5631" max="5631" width="12" style="108" customWidth="1"/>
    <col min="5632" max="5632" width="12.5703125" style="108" customWidth="1"/>
    <col min="5633" max="5633" width="74.42578125" style="108" customWidth="1"/>
    <col min="5634" max="5634" width="21" style="108" customWidth="1"/>
    <col min="5635" max="5635" width="18.7109375" style="108" customWidth="1"/>
    <col min="5636" max="5636" width="18.85546875" style="108" customWidth="1"/>
    <col min="5637" max="5638" width="17" style="108" customWidth="1"/>
    <col min="5639" max="5639" width="36.140625" style="108" customWidth="1"/>
    <col min="5640" max="5769" width="9.140625" style="108"/>
    <col min="5770" max="5770" width="6.85546875" style="108" customWidth="1"/>
    <col min="5771" max="5771" width="7.5703125" style="108" customWidth="1"/>
    <col min="5772" max="5772" width="9.140625" style="108" customWidth="1"/>
    <col min="5773" max="5773" width="11.28515625" style="108" customWidth="1"/>
    <col min="5774" max="5774" width="70.5703125" style="108" customWidth="1"/>
    <col min="5775" max="5775" width="23.7109375" style="108" customWidth="1"/>
    <col min="5776" max="5776" width="16.85546875" style="108" customWidth="1"/>
    <col min="5777" max="5779" width="17" style="108" customWidth="1"/>
    <col min="5780" max="5780" width="21" style="108" customWidth="1"/>
    <col min="5781" max="5884" width="9.140625" style="108"/>
    <col min="5885" max="5885" width="10" style="108" customWidth="1"/>
    <col min="5886" max="5886" width="10.28515625" style="108" customWidth="1"/>
    <col min="5887" max="5887" width="12" style="108" customWidth="1"/>
    <col min="5888" max="5888" width="12.5703125" style="108" customWidth="1"/>
    <col min="5889" max="5889" width="74.42578125" style="108" customWidth="1"/>
    <col min="5890" max="5890" width="21" style="108" customWidth="1"/>
    <col min="5891" max="5891" width="18.7109375" style="108" customWidth="1"/>
    <col min="5892" max="5892" width="18.85546875" style="108" customWidth="1"/>
    <col min="5893" max="5894" width="17" style="108" customWidth="1"/>
    <col min="5895" max="5895" width="36.140625" style="108" customWidth="1"/>
    <col min="5896" max="6025" width="9.140625" style="108"/>
    <col min="6026" max="6026" width="6.85546875" style="108" customWidth="1"/>
    <col min="6027" max="6027" width="7.5703125" style="108" customWidth="1"/>
    <col min="6028" max="6028" width="9.140625" style="108" customWidth="1"/>
    <col min="6029" max="6029" width="11.28515625" style="108" customWidth="1"/>
    <col min="6030" max="6030" width="70.5703125" style="108" customWidth="1"/>
    <col min="6031" max="6031" width="23.7109375" style="108" customWidth="1"/>
    <col min="6032" max="6032" width="16.85546875" style="108" customWidth="1"/>
    <col min="6033" max="6035" width="17" style="108" customWidth="1"/>
    <col min="6036" max="6036" width="21" style="108" customWidth="1"/>
    <col min="6037" max="6140" width="9.140625" style="108"/>
    <col min="6141" max="6141" width="10" style="108" customWidth="1"/>
    <col min="6142" max="6142" width="10.28515625" style="108" customWidth="1"/>
    <col min="6143" max="6143" width="12" style="108" customWidth="1"/>
    <col min="6144" max="6144" width="12.5703125" style="108" customWidth="1"/>
    <col min="6145" max="6145" width="74.42578125" style="108" customWidth="1"/>
    <col min="6146" max="6146" width="21" style="108" customWidth="1"/>
    <col min="6147" max="6147" width="18.7109375" style="108" customWidth="1"/>
    <col min="6148" max="6148" width="18.85546875" style="108" customWidth="1"/>
    <col min="6149" max="6150" width="17" style="108" customWidth="1"/>
    <col min="6151" max="6151" width="36.140625" style="108" customWidth="1"/>
    <col min="6152" max="6281" width="9.140625" style="108"/>
    <col min="6282" max="6282" width="6.85546875" style="108" customWidth="1"/>
    <col min="6283" max="6283" width="7.5703125" style="108" customWidth="1"/>
    <col min="6284" max="6284" width="9.140625" style="108" customWidth="1"/>
    <col min="6285" max="6285" width="11.28515625" style="108" customWidth="1"/>
    <col min="6286" max="6286" width="70.5703125" style="108" customWidth="1"/>
    <col min="6287" max="6287" width="23.7109375" style="108" customWidth="1"/>
    <col min="6288" max="6288" width="16.85546875" style="108" customWidth="1"/>
    <col min="6289" max="6291" width="17" style="108" customWidth="1"/>
    <col min="6292" max="6292" width="21" style="108" customWidth="1"/>
    <col min="6293" max="6396" width="9.140625" style="108"/>
    <col min="6397" max="6397" width="10" style="108" customWidth="1"/>
    <col min="6398" max="6398" width="10.28515625" style="108" customWidth="1"/>
    <col min="6399" max="6399" width="12" style="108" customWidth="1"/>
    <col min="6400" max="6400" width="12.5703125" style="108" customWidth="1"/>
    <col min="6401" max="6401" width="74.42578125" style="108" customWidth="1"/>
    <col min="6402" max="6402" width="21" style="108" customWidth="1"/>
    <col min="6403" max="6403" width="18.7109375" style="108" customWidth="1"/>
    <col min="6404" max="6404" width="18.85546875" style="108" customWidth="1"/>
    <col min="6405" max="6406" width="17" style="108" customWidth="1"/>
    <col min="6407" max="6407" width="36.140625" style="108" customWidth="1"/>
    <col min="6408" max="6537" width="9.140625" style="108"/>
    <col min="6538" max="6538" width="6.85546875" style="108" customWidth="1"/>
    <col min="6539" max="6539" width="7.5703125" style="108" customWidth="1"/>
    <col min="6540" max="6540" width="9.140625" style="108" customWidth="1"/>
    <col min="6541" max="6541" width="11.28515625" style="108" customWidth="1"/>
    <col min="6542" max="6542" width="70.5703125" style="108" customWidth="1"/>
    <col min="6543" max="6543" width="23.7109375" style="108" customWidth="1"/>
    <col min="6544" max="6544" width="16.85546875" style="108" customWidth="1"/>
    <col min="6545" max="6547" width="17" style="108" customWidth="1"/>
    <col min="6548" max="6548" width="21" style="108" customWidth="1"/>
    <col min="6549" max="6652" width="9.140625" style="108"/>
    <col min="6653" max="6653" width="10" style="108" customWidth="1"/>
    <col min="6654" max="6654" width="10.28515625" style="108" customWidth="1"/>
    <col min="6655" max="6655" width="12" style="108" customWidth="1"/>
    <col min="6656" max="6656" width="12.5703125" style="108" customWidth="1"/>
    <col min="6657" max="6657" width="74.42578125" style="108" customWidth="1"/>
    <col min="6658" max="6658" width="21" style="108" customWidth="1"/>
    <col min="6659" max="6659" width="18.7109375" style="108" customWidth="1"/>
    <col min="6660" max="6660" width="18.85546875" style="108" customWidth="1"/>
    <col min="6661" max="6662" width="17" style="108" customWidth="1"/>
    <col min="6663" max="6663" width="36.140625" style="108" customWidth="1"/>
    <col min="6664" max="6793" width="9.140625" style="108"/>
    <col min="6794" max="6794" width="6.85546875" style="108" customWidth="1"/>
    <col min="6795" max="6795" width="7.5703125" style="108" customWidth="1"/>
    <col min="6796" max="6796" width="9.140625" style="108" customWidth="1"/>
    <col min="6797" max="6797" width="11.28515625" style="108" customWidth="1"/>
    <col min="6798" max="6798" width="70.5703125" style="108" customWidth="1"/>
    <col min="6799" max="6799" width="23.7109375" style="108" customWidth="1"/>
    <col min="6800" max="6800" width="16.85546875" style="108" customWidth="1"/>
    <col min="6801" max="6803" width="17" style="108" customWidth="1"/>
    <col min="6804" max="6804" width="21" style="108" customWidth="1"/>
    <col min="6805" max="6908" width="9.140625" style="108"/>
    <col min="6909" max="6909" width="10" style="108" customWidth="1"/>
    <col min="6910" max="6910" width="10.28515625" style="108" customWidth="1"/>
    <col min="6911" max="6911" width="12" style="108" customWidth="1"/>
    <col min="6912" max="6912" width="12.5703125" style="108" customWidth="1"/>
    <col min="6913" max="6913" width="74.42578125" style="108" customWidth="1"/>
    <col min="6914" max="6914" width="21" style="108" customWidth="1"/>
    <col min="6915" max="6915" width="18.7109375" style="108" customWidth="1"/>
    <col min="6916" max="6916" width="18.85546875" style="108" customWidth="1"/>
    <col min="6917" max="6918" width="17" style="108" customWidth="1"/>
    <col min="6919" max="6919" width="36.140625" style="108" customWidth="1"/>
    <col min="6920" max="7049" width="9.140625" style="108"/>
    <col min="7050" max="7050" width="6.85546875" style="108" customWidth="1"/>
    <col min="7051" max="7051" width="7.5703125" style="108" customWidth="1"/>
    <col min="7052" max="7052" width="9.140625" style="108" customWidth="1"/>
    <col min="7053" max="7053" width="11.28515625" style="108" customWidth="1"/>
    <col min="7054" max="7054" width="70.5703125" style="108" customWidth="1"/>
    <col min="7055" max="7055" width="23.7109375" style="108" customWidth="1"/>
    <col min="7056" max="7056" width="16.85546875" style="108" customWidth="1"/>
    <col min="7057" max="7059" width="17" style="108" customWidth="1"/>
    <col min="7060" max="7060" width="21" style="108" customWidth="1"/>
    <col min="7061" max="7164" width="9.140625" style="108"/>
    <col min="7165" max="7165" width="10" style="108" customWidth="1"/>
    <col min="7166" max="7166" width="10.28515625" style="108" customWidth="1"/>
    <col min="7167" max="7167" width="12" style="108" customWidth="1"/>
    <col min="7168" max="7168" width="12.5703125" style="108" customWidth="1"/>
    <col min="7169" max="7169" width="74.42578125" style="108" customWidth="1"/>
    <col min="7170" max="7170" width="21" style="108" customWidth="1"/>
    <col min="7171" max="7171" width="18.7109375" style="108" customWidth="1"/>
    <col min="7172" max="7172" width="18.85546875" style="108" customWidth="1"/>
    <col min="7173" max="7174" width="17" style="108" customWidth="1"/>
    <col min="7175" max="7175" width="36.140625" style="108" customWidth="1"/>
    <col min="7176" max="7305" width="9.140625" style="108"/>
    <col min="7306" max="7306" width="6.85546875" style="108" customWidth="1"/>
    <col min="7307" max="7307" width="7.5703125" style="108" customWidth="1"/>
    <col min="7308" max="7308" width="9.140625" style="108" customWidth="1"/>
    <col min="7309" max="7309" width="11.28515625" style="108" customWidth="1"/>
    <col min="7310" max="7310" width="70.5703125" style="108" customWidth="1"/>
    <col min="7311" max="7311" width="23.7109375" style="108" customWidth="1"/>
    <col min="7312" max="7312" width="16.85546875" style="108" customWidth="1"/>
    <col min="7313" max="7315" width="17" style="108" customWidth="1"/>
    <col min="7316" max="7316" width="21" style="108" customWidth="1"/>
    <col min="7317" max="7420" width="9.140625" style="108"/>
    <col min="7421" max="7421" width="10" style="108" customWidth="1"/>
    <col min="7422" max="7422" width="10.28515625" style="108" customWidth="1"/>
    <col min="7423" max="7423" width="12" style="108" customWidth="1"/>
    <col min="7424" max="7424" width="12.5703125" style="108" customWidth="1"/>
    <col min="7425" max="7425" width="74.42578125" style="108" customWidth="1"/>
    <col min="7426" max="7426" width="21" style="108" customWidth="1"/>
    <col min="7427" max="7427" width="18.7109375" style="108" customWidth="1"/>
    <col min="7428" max="7428" width="18.85546875" style="108" customWidth="1"/>
    <col min="7429" max="7430" width="17" style="108" customWidth="1"/>
    <col min="7431" max="7431" width="36.140625" style="108" customWidth="1"/>
    <col min="7432" max="7561" width="9.140625" style="108"/>
    <col min="7562" max="7562" width="6.85546875" style="108" customWidth="1"/>
    <col min="7563" max="7563" width="7.5703125" style="108" customWidth="1"/>
    <col min="7564" max="7564" width="9.140625" style="108" customWidth="1"/>
    <col min="7565" max="7565" width="11.28515625" style="108" customWidth="1"/>
    <col min="7566" max="7566" width="70.5703125" style="108" customWidth="1"/>
    <col min="7567" max="7567" width="23.7109375" style="108" customWidth="1"/>
    <col min="7568" max="7568" width="16.85546875" style="108" customWidth="1"/>
    <col min="7569" max="7571" width="17" style="108" customWidth="1"/>
    <col min="7572" max="7572" width="21" style="108" customWidth="1"/>
    <col min="7573" max="7676" width="9.140625" style="108"/>
    <col min="7677" max="7677" width="10" style="108" customWidth="1"/>
    <col min="7678" max="7678" width="10.28515625" style="108" customWidth="1"/>
    <col min="7679" max="7679" width="12" style="108" customWidth="1"/>
    <col min="7680" max="7680" width="12.5703125" style="108" customWidth="1"/>
    <col min="7681" max="7681" width="74.42578125" style="108" customWidth="1"/>
    <col min="7682" max="7682" width="21" style="108" customWidth="1"/>
    <col min="7683" max="7683" width="18.7109375" style="108" customWidth="1"/>
    <col min="7684" max="7684" width="18.85546875" style="108" customWidth="1"/>
    <col min="7685" max="7686" width="17" style="108" customWidth="1"/>
    <col min="7687" max="7687" width="36.140625" style="108" customWidth="1"/>
    <col min="7688" max="7817" width="9.140625" style="108"/>
    <col min="7818" max="7818" width="6.85546875" style="108" customWidth="1"/>
    <col min="7819" max="7819" width="7.5703125" style="108" customWidth="1"/>
    <col min="7820" max="7820" width="9.140625" style="108" customWidth="1"/>
    <col min="7821" max="7821" width="11.28515625" style="108" customWidth="1"/>
    <col min="7822" max="7822" width="70.5703125" style="108" customWidth="1"/>
    <col min="7823" max="7823" width="23.7109375" style="108" customWidth="1"/>
    <col min="7824" max="7824" width="16.85546875" style="108" customWidth="1"/>
    <col min="7825" max="7827" width="17" style="108" customWidth="1"/>
    <col min="7828" max="7828" width="21" style="108" customWidth="1"/>
    <col min="7829" max="7932" width="9.140625" style="108"/>
    <col min="7933" max="7933" width="10" style="108" customWidth="1"/>
    <col min="7934" max="7934" width="10.28515625" style="108" customWidth="1"/>
    <col min="7935" max="7935" width="12" style="108" customWidth="1"/>
    <col min="7936" max="7936" width="12.5703125" style="108" customWidth="1"/>
    <col min="7937" max="7937" width="74.42578125" style="108" customWidth="1"/>
    <col min="7938" max="7938" width="21" style="108" customWidth="1"/>
    <col min="7939" max="7939" width="18.7109375" style="108" customWidth="1"/>
    <col min="7940" max="7940" width="18.85546875" style="108" customWidth="1"/>
    <col min="7941" max="7942" width="17" style="108" customWidth="1"/>
    <col min="7943" max="7943" width="36.140625" style="108" customWidth="1"/>
    <col min="7944" max="8073" width="9.140625" style="108"/>
    <col min="8074" max="8074" width="6.85546875" style="108" customWidth="1"/>
    <col min="8075" max="8075" width="7.5703125" style="108" customWidth="1"/>
    <col min="8076" max="8076" width="9.140625" style="108" customWidth="1"/>
    <col min="8077" max="8077" width="11.28515625" style="108" customWidth="1"/>
    <col min="8078" max="8078" width="70.5703125" style="108" customWidth="1"/>
    <col min="8079" max="8079" width="23.7109375" style="108" customWidth="1"/>
    <col min="8080" max="8080" width="16.85546875" style="108" customWidth="1"/>
    <col min="8081" max="8083" width="17" style="108" customWidth="1"/>
    <col min="8084" max="8084" width="21" style="108" customWidth="1"/>
    <col min="8085" max="8188" width="9.140625" style="108"/>
    <col min="8189" max="8189" width="10" style="108" customWidth="1"/>
    <col min="8190" max="8190" width="10.28515625" style="108" customWidth="1"/>
    <col min="8191" max="8191" width="12" style="108" customWidth="1"/>
    <col min="8192" max="8192" width="12.5703125" style="108" customWidth="1"/>
    <col min="8193" max="8193" width="74.42578125" style="108" customWidth="1"/>
    <col min="8194" max="8194" width="21" style="108" customWidth="1"/>
    <col min="8195" max="8195" width="18.7109375" style="108" customWidth="1"/>
    <col min="8196" max="8196" width="18.85546875" style="108" customWidth="1"/>
    <col min="8197" max="8198" width="17" style="108" customWidth="1"/>
    <col min="8199" max="8199" width="36.140625" style="108" customWidth="1"/>
    <col min="8200" max="8329" width="9.140625" style="108"/>
    <col min="8330" max="8330" width="6.85546875" style="108" customWidth="1"/>
    <col min="8331" max="8331" width="7.5703125" style="108" customWidth="1"/>
    <col min="8332" max="8332" width="9.140625" style="108" customWidth="1"/>
    <col min="8333" max="8333" width="11.28515625" style="108" customWidth="1"/>
    <col min="8334" max="8334" width="70.5703125" style="108" customWidth="1"/>
    <col min="8335" max="8335" width="23.7109375" style="108" customWidth="1"/>
    <col min="8336" max="8336" width="16.85546875" style="108" customWidth="1"/>
    <col min="8337" max="8339" width="17" style="108" customWidth="1"/>
    <col min="8340" max="8340" width="21" style="108" customWidth="1"/>
    <col min="8341" max="8444" width="9.140625" style="108"/>
    <col min="8445" max="8445" width="10" style="108" customWidth="1"/>
    <col min="8446" max="8446" width="10.28515625" style="108" customWidth="1"/>
    <col min="8447" max="8447" width="12" style="108" customWidth="1"/>
    <col min="8448" max="8448" width="12.5703125" style="108" customWidth="1"/>
    <col min="8449" max="8449" width="74.42578125" style="108" customWidth="1"/>
    <col min="8450" max="8450" width="21" style="108" customWidth="1"/>
    <col min="8451" max="8451" width="18.7109375" style="108" customWidth="1"/>
    <col min="8452" max="8452" width="18.85546875" style="108" customWidth="1"/>
    <col min="8453" max="8454" width="17" style="108" customWidth="1"/>
    <col min="8455" max="8455" width="36.140625" style="108" customWidth="1"/>
    <col min="8456" max="8585" width="9.140625" style="108"/>
    <col min="8586" max="8586" width="6.85546875" style="108" customWidth="1"/>
    <col min="8587" max="8587" width="7.5703125" style="108" customWidth="1"/>
    <col min="8588" max="8588" width="9.140625" style="108" customWidth="1"/>
    <col min="8589" max="8589" width="11.28515625" style="108" customWidth="1"/>
    <col min="8590" max="8590" width="70.5703125" style="108" customWidth="1"/>
    <col min="8591" max="8591" width="23.7109375" style="108" customWidth="1"/>
    <col min="8592" max="8592" width="16.85546875" style="108" customWidth="1"/>
    <col min="8593" max="8595" width="17" style="108" customWidth="1"/>
    <col min="8596" max="8596" width="21" style="108" customWidth="1"/>
    <col min="8597" max="8700" width="9.140625" style="108"/>
    <col min="8701" max="8701" width="10" style="108" customWidth="1"/>
    <col min="8702" max="8702" width="10.28515625" style="108" customWidth="1"/>
    <col min="8703" max="8703" width="12" style="108" customWidth="1"/>
    <col min="8704" max="8704" width="12.5703125" style="108" customWidth="1"/>
    <col min="8705" max="8705" width="74.42578125" style="108" customWidth="1"/>
    <col min="8706" max="8706" width="21" style="108" customWidth="1"/>
    <col min="8707" max="8707" width="18.7109375" style="108" customWidth="1"/>
    <col min="8708" max="8708" width="18.85546875" style="108" customWidth="1"/>
    <col min="8709" max="8710" width="17" style="108" customWidth="1"/>
    <col min="8711" max="8711" width="36.140625" style="108" customWidth="1"/>
    <col min="8712" max="8841" width="9.140625" style="108"/>
    <col min="8842" max="8842" width="6.85546875" style="108" customWidth="1"/>
    <col min="8843" max="8843" width="7.5703125" style="108" customWidth="1"/>
    <col min="8844" max="8844" width="9.140625" style="108" customWidth="1"/>
    <col min="8845" max="8845" width="11.28515625" style="108" customWidth="1"/>
    <col min="8846" max="8846" width="70.5703125" style="108" customWidth="1"/>
    <col min="8847" max="8847" width="23.7109375" style="108" customWidth="1"/>
    <col min="8848" max="8848" width="16.85546875" style="108" customWidth="1"/>
    <col min="8849" max="8851" width="17" style="108" customWidth="1"/>
    <col min="8852" max="8852" width="21" style="108" customWidth="1"/>
    <col min="8853" max="8956" width="9.140625" style="108"/>
    <col min="8957" max="8957" width="10" style="108" customWidth="1"/>
    <col min="8958" max="8958" width="10.28515625" style="108" customWidth="1"/>
    <col min="8959" max="8959" width="12" style="108" customWidth="1"/>
    <col min="8960" max="8960" width="12.5703125" style="108" customWidth="1"/>
    <col min="8961" max="8961" width="74.42578125" style="108" customWidth="1"/>
    <col min="8962" max="8962" width="21" style="108" customWidth="1"/>
    <col min="8963" max="8963" width="18.7109375" style="108" customWidth="1"/>
    <col min="8964" max="8964" width="18.85546875" style="108" customWidth="1"/>
    <col min="8965" max="8966" width="17" style="108" customWidth="1"/>
    <col min="8967" max="8967" width="36.140625" style="108" customWidth="1"/>
    <col min="8968" max="9097" width="9.140625" style="108"/>
    <col min="9098" max="9098" width="6.85546875" style="108" customWidth="1"/>
    <col min="9099" max="9099" width="7.5703125" style="108" customWidth="1"/>
    <col min="9100" max="9100" width="9.140625" style="108" customWidth="1"/>
    <col min="9101" max="9101" width="11.28515625" style="108" customWidth="1"/>
    <col min="9102" max="9102" width="70.5703125" style="108" customWidth="1"/>
    <col min="9103" max="9103" width="23.7109375" style="108" customWidth="1"/>
    <col min="9104" max="9104" width="16.85546875" style="108" customWidth="1"/>
    <col min="9105" max="9107" width="17" style="108" customWidth="1"/>
    <col min="9108" max="9108" width="21" style="108" customWidth="1"/>
    <col min="9109" max="9212" width="9.140625" style="108"/>
    <col min="9213" max="9213" width="10" style="108" customWidth="1"/>
    <col min="9214" max="9214" width="10.28515625" style="108" customWidth="1"/>
    <col min="9215" max="9215" width="12" style="108" customWidth="1"/>
    <col min="9216" max="9216" width="12.5703125" style="108" customWidth="1"/>
    <col min="9217" max="9217" width="74.42578125" style="108" customWidth="1"/>
    <col min="9218" max="9218" width="21" style="108" customWidth="1"/>
    <col min="9219" max="9219" width="18.7109375" style="108" customWidth="1"/>
    <col min="9220" max="9220" width="18.85546875" style="108" customWidth="1"/>
    <col min="9221" max="9222" width="17" style="108" customWidth="1"/>
    <col min="9223" max="9223" width="36.140625" style="108" customWidth="1"/>
    <col min="9224" max="9353" width="9.140625" style="108"/>
    <col min="9354" max="9354" width="6.85546875" style="108" customWidth="1"/>
    <col min="9355" max="9355" width="7.5703125" style="108" customWidth="1"/>
    <col min="9356" max="9356" width="9.140625" style="108" customWidth="1"/>
    <col min="9357" max="9357" width="11.28515625" style="108" customWidth="1"/>
    <col min="9358" max="9358" width="70.5703125" style="108" customWidth="1"/>
    <col min="9359" max="9359" width="23.7109375" style="108" customWidth="1"/>
    <col min="9360" max="9360" width="16.85546875" style="108" customWidth="1"/>
    <col min="9361" max="9363" width="17" style="108" customWidth="1"/>
    <col min="9364" max="9364" width="21" style="108" customWidth="1"/>
    <col min="9365" max="9468" width="9.140625" style="108"/>
    <col min="9469" max="9469" width="10" style="108" customWidth="1"/>
    <col min="9470" max="9470" width="10.28515625" style="108" customWidth="1"/>
    <col min="9471" max="9471" width="12" style="108" customWidth="1"/>
    <col min="9472" max="9472" width="12.5703125" style="108" customWidth="1"/>
    <col min="9473" max="9473" width="74.42578125" style="108" customWidth="1"/>
    <col min="9474" max="9474" width="21" style="108" customWidth="1"/>
    <col min="9475" max="9475" width="18.7109375" style="108" customWidth="1"/>
    <col min="9476" max="9476" width="18.85546875" style="108" customWidth="1"/>
    <col min="9477" max="9478" width="17" style="108" customWidth="1"/>
    <col min="9479" max="9479" width="36.140625" style="108" customWidth="1"/>
    <col min="9480" max="9609" width="9.140625" style="108"/>
    <col min="9610" max="9610" width="6.85546875" style="108" customWidth="1"/>
    <col min="9611" max="9611" width="7.5703125" style="108" customWidth="1"/>
    <col min="9612" max="9612" width="9.140625" style="108" customWidth="1"/>
    <col min="9613" max="9613" width="11.28515625" style="108" customWidth="1"/>
    <col min="9614" max="9614" width="70.5703125" style="108" customWidth="1"/>
    <col min="9615" max="9615" width="23.7109375" style="108" customWidth="1"/>
    <col min="9616" max="9616" width="16.85546875" style="108" customWidth="1"/>
    <col min="9617" max="9619" width="17" style="108" customWidth="1"/>
    <col min="9620" max="9620" width="21" style="108" customWidth="1"/>
    <col min="9621" max="9724" width="9.140625" style="108"/>
    <col min="9725" max="9725" width="10" style="108" customWidth="1"/>
    <col min="9726" max="9726" width="10.28515625" style="108" customWidth="1"/>
    <col min="9727" max="9727" width="12" style="108" customWidth="1"/>
    <col min="9728" max="9728" width="12.5703125" style="108" customWidth="1"/>
    <col min="9729" max="9729" width="74.42578125" style="108" customWidth="1"/>
    <col min="9730" max="9730" width="21" style="108" customWidth="1"/>
    <col min="9731" max="9731" width="18.7109375" style="108" customWidth="1"/>
    <col min="9732" max="9732" width="18.85546875" style="108" customWidth="1"/>
    <col min="9733" max="9734" width="17" style="108" customWidth="1"/>
    <col min="9735" max="9735" width="36.140625" style="108" customWidth="1"/>
    <col min="9736" max="9865" width="9.140625" style="108"/>
    <col min="9866" max="9866" width="6.85546875" style="108" customWidth="1"/>
    <col min="9867" max="9867" width="7.5703125" style="108" customWidth="1"/>
    <col min="9868" max="9868" width="9.140625" style="108" customWidth="1"/>
    <col min="9869" max="9869" width="11.28515625" style="108" customWidth="1"/>
    <col min="9870" max="9870" width="70.5703125" style="108" customWidth="1"/>
    <col min="9871" max="9871" width="23.7109375" style="108" customWidth="1"/>
    <col min="9872" max="9872" width="16.85546875" style="108" customWidth="1"/>
    <col min="9873" max="9875" width="17" style="108" customWidth="1"/>
    <col min="9876" max="9876" width="21" style="108" customWidth="1"/>
    <col min="9877" max="9980" width="9.140625" style="108"/>
    <col min="9981" max="9981" width="10" style="108" customWidth="1"/>
    <col min="9982" max="9982" width="10.28515625" style="108" customWidth="1"/>
    <col min="9983" max="9983" width="12" style="108" customWidth="1"/>
    <col min="9984" max="9984" width="12.5703125" style="108" customWidth="1"/>
    <col min="9985" max="9985" width="74.42578125" style="108" customWidth="1"/>
    <col min="9986" max="9986" width="21" style="108" customWidth="1"/>
    <col min="9987" max="9987" width="18.7109375" style="108" customWidth="1"/>
    <col min="9988" max="9988" width="18.85546875" style="108" customWidth="1"/>
    <col min="9989" max="9990" width="17" style="108" customWidth="1"/>
    <col min="9991" max="9991" width="36.140625" style="108" customWidth="1"/>
    <col min="9992" max="10121" width="9.140625" style="108"/>
    <col min="10122" max="10122" width="6.85546875" style="108" customWidth="1"/>
    <col min="10123" max="10123" width="7.5703125" style="108" customWidth="1"/>
    <col min="10124" max="10124" width="9.140625" style="108" customWidth="1"/>
    <col min="10125" max="10125" width="11.28515625" style="108" customWidth="1"/>
    <col min="10126" max="10126" width="70.5703125" style="108" customWidth="1"/>
    <col min="10127" max="10127" width="23.7109375" style="108" customWidth="1"/>
    <col min="10128" max="10128" width="16.85546875" style="108" customWidth="1"/>
    <col min="10129" max="10131" width="17" style="108" customWidth="1"/>
    <col min="10132" max="10132" width="21" style="108" customWidth="1"/>
    <col min="10133" max="10236" width="9.140625" style="108"/>
    <col min="10237" max="10237" width="10" style="108" customWidth="1"/>
    <col min="10238" max="10238" width="10.28515625" style="108" customWidth="1"/>
    <col min="10239" max="10239" width="12" style="108" customWidth="1"/>
    <col min="10240" max="10240" width="12.5703125" style="108" customWidth="1"/>
    <col min="10241" max="10241" width="74.42578125" style="108" customWidth="1"/>
    <col min="10242" max="10242" width="21" style="108" customWidth="1"/>
    <col min="10243" max="10243" width="18.7109375" style="108" customWidth="1"/>
    <col min="10244" max="10244" width="18.85546875" style="108" customWidth="1"/>
    <col min="10245" max="10246" width="17" style="108" customWidth="1"/>
    <col min="10247" max="10247" width="36.140625" style="108" customWidth="1"/>
    <col min="10248" max="10377" width="9.140625" style="108"/>
    <col min="10378" max="10378" width="6.85546875" style="108" customWidth="1"/>
    <col min="10379" max="10379" width="7.5703125" style="108" customWidth="1"/>
    <col min="10380" max="10380" width="9.140625" style="108" customWidth="1"/>
    <col min="10381" max="10381" width="11.28515625" style="108" customWidth="1"/>
    <col min="10382" max="10382" width="70.5703125" style="108" customWidth="1"/>
    <col min="10383" max="10383" width="23.7109375" style="108" customWidth="1"/>
    <col min="10384" max="10384" width="16.85546875" style="108" customWidth="1"/>
    <col min="10385" max="10387" width="17" style="108" customWidth="1"/>
    <col min="10388" max="10388" width="21" style="108" customWidth="1"/>
    <col min="10389" max="10492" width="9.140625" style="108"/>
    <col min="10493" max="10493" width="10" style="108" customWidth="1"/>
    <col min="10494" max="10494" width="10.28515625" style="108" customWidth="1"/>
    <col min="10495" max="10495" width="12" style="108" customWidth="1"/>
    <col min="10496" max="10496" width="12.5703125" style="108" customWidth="1"/>
    <col min="10497" max="10497" width="74.42578125" style="108" customWidth="1"/>
    <col min="10498" max="10498" width="21" style="108" customWidth="1"/>
    <col min="10499" max="10499" width="18.7109375" style="108" customWidth="1"/>
    <col min="10500" max="10500" width="18.85546875" style="108" customWidth="1"/>
    <col min="10501" max="10502" width="17" style="108" customWidth="1"/>
    <col min="10503" max="10503" width="36.140625" style="108" customWidth="1"/>
    <col min="10504" max="10633" width="9.140625" style="108"/>
    <col min="10634" max="10634" width="6.85546875" style="108" customWidth="1"/>
    <col min="10635" max="10635" width="7.5703125" style="108" customWidth="1"/>
    <col min="10636" max="10636" width="9.140625" style="108" customWidth="1"/>
    <col min="10637" max="10637" width="11.28515625" style="108" customWidth="1"/>
    <col min="10638" max="10638" width="70.5703125" style="108" customWidth="1"/>
    <col min="10639" max="10639" width="23.7109375" style="108" customWidth="1"/>
    <col min="10640" max="10640" width="16.85546875" style="108" customWidth="1"/>
    <col min="10641" max="10643" width="17" style="108" customWidth="1"/>
    <col min="10644" max="10644" width="21" style="108" customWidth="1"/>
    <col min="10645" max="10748" width="9.140625" style="108"/>
    <col min="10749" max="10749" width="10" style="108" customWidth="1"/>
    <col min="10750" max="10750" width="10.28515625" style="108" customWidth="1"/>
    <col min="10751" max="10751" width="12" style="108" customWidth="1"/>
    <col min="10752" max="10752" width="12.5703125" style="108" customWidth="1"/>
    <col min="10753" max="10753" width="74.42578125" style="108" customWidth="1"/>
    <col min="10754" max="10754" width="21" style="108" customWidth="1"/>
    <col min="10755" max="10755" width="18.7109375" style="108" customWidth="1"/>
    <col min="10756" max="10756" width="18.85546875" style="108" customWidth="1"/>
    <col min="10757" max="10758" width="17" style="108" customWidth="1"/>
    <col min="10759" max="10759" width="36.140625" style="108" customWidth="1"/>
    <col min="10760" max="10889" width="9.140625" style="108"/>
    <col min="10890" max="10890" width="6.85546875" style="108" customWidth="1"/>
    <col min="10891" max="10891" width="7.5703125" style="108" customWidth="1"/>
    <col min="10892" max="10892" width="9.140625" style="108" customWidth="1"/>
    <col min="10893" max="10893" width="11.28515625" style="108" customWidth="1"/>
    <col min="10894" max="10894" width="70.5703125" style="108" customWidth="1"/>
    <col min="10895" max="10895" width="23.7109375" style="108" customWidth="1"/>
    <col min="10896" max="10896" width="16.85546875" style="108" customWidth="1"/>
    <col min="10897" max="10899" width="17" style="108" customWidth="1"/>
    <col min="10900" max="10900" width="21" style="108" customWidth="1"/>
    <col min="10901" max="11004" width="9.140625" style="108"/>
    <col min="11005" max="11005" width="10" style="108" customWidth="1"/>
    <col min="11006" max="11006" width="10.28515625" style="108" customWidth="1"/>
    <col min="11007" max="11007" width="12" style="108" customWidth="1"/>
    <col min="11008" max="11008" width="12.5703125" style="108" customWidth="1"/>
    <col min="11009" max="11009" width="74.42578125" style="108" customWidth="1"/>
    <col min="11010" max="11010" width="21" style="108" customWidth="1"/>
    <col min="11011" max="11011" width="18.7109375" style="108" customWidth="1"/>
    <col min="11012" max="11012" width="18.85546875" style="108" customWidth="1"/>
    <col min="11013" max="11014" width="17" style="108" customWidth="1"/>
    <col min="11015" max="11015" width="36.140625" style="108" customWidth="1"/>
    <col min="11016" max="11145" width="9.140625" style="108"/>
    <col min="11146" max="11146" width="6.85546875" style="108" customWidth="1"/>
    <col min="11147" max="11147" width="7.5703125" style="108" customWidth="1"/>
    <col min="11148" max="11148" width="9.140625" style="108" customWidth="1"/>
    <col min="11149" max="11149" width="11.28515625" style="108" customWidth="1"/>
    <col min="11150" max="11150" width="70.5703125" style="108" customWidth="1"/>
    <col min="11151" max="11151" width="23.7109375" style="108" customWidth="1"/>
    <col min="11152" max="11152" width="16.85546875" style="108" customWidth="1"/>
    <col min="11153" max="11155" width="17" style="108" customWidth="1"/>
    <col min="11156" max="11156" width="21" style="108" customWidth="1"/>
    <col min="11157" max="11260" width="9.140625" style="108"/>
    <col min="11261" max="11261" width="10" style="108" customWidth="1"/>
    <col min="11262" max="11262" width="10.28515625" style="108" customWidth="1"/>
    <col min="11263" max="11263" width="12" style="108" customWidth="1"/>
    <col min="11264" max="11264" width="12.5703125" style="108" customWidth="1"/>
    <col min="11265" max="11265" width="74.42578125" style="108" customWidth="1"/>
    <col min="11266" max="11266" width="21" style="108" customWidth="1"/>
    <col min="11267" max="11267" width="18.7109375" style="108" customWidth="1"/>
    <col min="11268" max="11268" width="18.85546875" style="108" customWidth="1"/>
    <col min="11269" max="11270" width="17" style="108" customWidth="1"/>
    <col min="11271" max="11271" width="36.140625" style="108" customWidth="1"/>
    <col min="11272" max="11401" width="9.140625" style="108"/>
    <col min="11402" max="11402" width="6.85546875" style="108" customWidth="1"/>
    <col min="11403" max="11403" width="7.5703125" style="108" customWidth="1"/>
    <col min="11404" max="11404" width="9.140625" style="108" customWidth="1"/>
    <col min="11405" max="11405" width="11.28515625" style="108" customWidth="1"/>
    <col min="11406" max="11406" width="70.5703125" style="108" customWidth="1"/>
    <col min="11407" max="11407" width="23.7109375" style="108" customWidth="1"/>
    <col min="11408" max="11408" width="16.85546875" style="108" customWidth="1"/>
    <col min="11409" max="11411" width="17" style="108" customWidth="1"/>
    <col min="11412" max="11412" width="21" style="108" customWidth="1"/>
    <col min="11413" max="11516" width="9.140625" style="108"/>
    <col min="11517" max="11517" width="10" style="108" customWidth="1"/>
    <col min="11518" max="11518" width="10.28515625" style="108" customWidth="1"/>
    <col min="11519" max="11519" width="12" style="108" customWidth="1"/>
    <col min="11520" max="11520" width="12.5703125" style="108" customWidth="1"/>
    <col min="11521" max="11521" width="74.42578125" style="108" customWidth="1"/>
    <col min="11522" max="11522" width="21" style="108" customWidth="1"/>
    <col min="11523" max="11523" width="18.7109375" style="108" customWidth="1"/>
    <col min="11524" max="11524" width="18.85546875" style="108" customWidth="1"/>
    <col min="11525" max="11526" width="17" style="108" customWidth="1"/>
    <col min="11527" max="11527" width="36.140625" style="108" customWidth="1"/>
    <col min="11528" max="11657" width="9.140625" style="108"/>
    <col min="11658" max="11658" width="6.85546875" style="108" customWidth="1"/>
    <col min="11659" max="11659" width="7.5703125" style="108" customWidth="1"/>
    <col min="11660" max="11660" width="9.140625" style="108" customWidth="1"/>
    <col min="11661" max="11661" width="11.28515625" style="108" customWidth="1"/>
    <col min="11662" max="11662" width="70.5703125" style="108" customWidth="1"/>
    <col min="11663" max="11663" width="23.7109375" style="108" customWidth="1"/>
    <col min="11664" max="11664" width="16.85546875" style="108" customWidth="1"/>
    <col min="11665" max="11667" width="17" style="108" customWidth="1"/>
    <col min="11668" max="11668" width="21" style="108" customWidth="1"/>
    <col min="11669" max="11772" width="9.140625" style="108"/>
    <col min="11773" max="11773" width="10" style="108" customWidth="1"/>
    <col min="11774" max="11774" width="10.28515625" style="108" customWidth="1"/>
    <col min="11775" max="11775" width="12" style="108" customWidth="1"/>
    <col min="11776" max="11776" width="12.5703125" style="108" customWidth="1"/>
    <col min="11777" max="11777" width="74.42578125" style="108" customWidth="1"/>
    <col min="11778" max="11778" width="21" style="108" customWidth="1"/>
    <col min="11779" max="11779" width="18.7109375" style="108" customWidth="1"/>
    <col min="11780" max="11780" width="18.85546875" style="108" customWidth="1"/>
    <col min="11781" max="11782" width="17" style="108" customWidth="1"/>
    <col min="11783" max="11783" width="36.140625" style="108" customWidth="1"/>
    <col min="11784" max="11913" width="9.140625" style="108"/>
    <col min="11914" max="11914" width="6.85546875" style="108" customWidth="1"/>
    <col min="11915" max="11915" width="7.5703125" style="108" customWidth="1"/>
    <col min="11916" max="11916" width="9.140625" style="108" customWidth="1"/>
    <col min="11917" max="11917" width="11.28515625" style="108" customWidth="1"/>
    <col min="11918" max="11918" width="70.5703125" style="108" customWidth="1"/>
    <col min="11919" max="11919" width="23.7109375" style="108" customWidth="1"/>
    <col min="11920" max="11920" width="16.85546875" style="108" customWidth="1"/>
    <col min="11921" max="11923" width="17" style="108" customWidth="1"/>
    <col min="11924" max="11924" width="21" style="108" customWidth="1"/>
    <col min="11925" max="12028" width="9.140625" style="108"/>
    <col min="12029" max="12029" width="10" style="108" customWidth="1"/>
    <col min="12030" max="12030" width="10.28515625" style="108" customWidth="1"/>
    <col min="12031" max="12031" width="12" style="108" customWidth="1"/>
    <col min="12032" max="12032" width="12.5703125" style="108" customWidth="1"/>
    <col min="12033" max="12033" width="74.42578125" style="108" customWidth="1"/>
    <col min="12034" max="12034" width="21" style="108" customWidth="1"/>
    <col min="12035" max="12035" width="18.7109375" style="108" customWidth="1"/>
    <col min="12036" max="12036" width="18.85546875" style="108" customWidth="1"/>
    <col min="12037" max="12038" width="17" style="108" customWidth="1"/>
    <col min="12039" max="12039" width="36.140625" style="108" customWidth="1"/>
    <col min="12040" max="12169" width="9.140625" style="108"/>
    <col min="12170" max="12170" width="6.85546875" style="108" customWidth="1"/>
    <col min="12171" max="12171" width="7.5703125" style="108" customWidth="1"/>
    <col min="12172" max="12172" width="9.140625" style="108" customWidth="1"/>
    <col min="12173" max="12173" width="11.28515625" style="108" customWidth="1"/>
    <col min="12174" max="12174" width="70.5703125" style="108" customWidth="1"/>
    <col min="12175" max="12175" width="23.7109375" style="108" customWidth="1"/>
    <col min="12176" max="12176" width="16.85546875" style="108" customWidth="1"/>
    <col min="12177" max="12179" width="17" style="108" customWidth="1"/>
    <col min="12180" max="12180" width="21" style="108" customWidth="1"/>
    <col min="12181" max="12284" width="9.140625" style="108"/>
    <col min="12285" max="12285" width="10" style="108" customWidth="1"/>
    <col min="12286" max="12286" width="10.28515625" style="108" customWidth="1"/>
    <col min="12287" max="12287" width="12" style="108" customWidth="1"/>
    <col min="12288" max="12288" width="12.5703125" style="108" customWidth="1"/>
    <col min="12289" max="12289" width="74.42578125" style="108" customWidth="1"/>
    <col min="12290" max="12290" width="21" style="108" customWidth="1"/>
    <col min="12291" max="12291" width="18.7109375" style="108" customWidth="1"/>
    <col min="12292" max="12292" width="18.85546875" style="108" customWidth="1"/>
    <col min="12293" max="12294" width="17" style="108" customWidth="1"/>
    <col min="12295" max="12295" width="36.140625" style="108" customWidth="1"/>
    <col min="12296" max="12425" width="9.140625" style="108"/>
    <col min="12426" max="12426" width="6.85546875" style="108" customWidth="1"/>
    <col min="12427" max="12427" width="7.5703125" style="108" customWidth="1"/>
    <col min="12428" max="12428" width="9.140625" style="108" customWidth="1"/>
    <col min="12429" max="12429" width="11.28515625" style="108" customWidth="1"/>
    <col min="12430" max="12430" width="70.5703125" style="108" customWidth="1"/>
    <col min="12431" max="12431" width="23.7109375" style="108" customWidth="1"/>
    <col min="12432" max="12432" width="16.85546875" style="108" customWidth="1"/>
    <col min="12433" max="12435" width="17" style="108" customWidth="1"/>
    <col min="12436" max="12436" width="21" style="108" customWidth="1"/>
    <col min="12437" max="12540" width="9.140625" style="108"/>
    <col min="12541" max="12541" width="10" style="108" customWidth="1"/>
    <col min="12542" max="12542" width="10.28515625" style="108" customWidth="1"/>
    <col min="12543" max="12543" width="12" style="108" customWidth="1"/>
    <col min="12544" max="12544" width="12.5703125" style="108" customWidth="1"/>
    <col min="12545" max="12545" width="74.42578125" style="108" customWidth="1"/>
    <col min="12546" max="12546" width="21" style="108" customWidth="1"/>
    <col min="12547" max="12547" width="18.7109375" style="108" customWidth="1"/>
    <col min="12548" max="12548" width="18.85546875" style="108" customWidth="1"/>
    <col min="12549" max="12550" width="17" style="108" customWidth="1"/>
    <col min="12551" max="12551" width="36.140625" style="108" customWidth="1"/>
    <col min="12552" max="12681" width="9.140625" style="108"/>
    <col min="12682" max="12682" width="6.85546875" style="108" customWidth="1"/>
    <col min="12683" max="12683" width="7.5703125" style="108" customWidth="1"/>
    <col min="12684" max="12684" width="9.140625" style="108" customWidth="1"/>
    <col min="12685" max="12685" width="11.28515625" style="108" customWidth="1"/>
    <col min="12686" max="12686" width="70.5703125" style="108" customWidth="1"/>
    <col min="12687" max="12687" width="23.7109375" style="108" customWidth="1"/>
    <col min="12688" max="12688" width="16.85546875" style="108" customWidth="1"/>
    <col min="12689" max="12691" width="17" style="108" customWidth="1"/>
    <col min="12692" max="12692" width="21" style="108" customWidth="1"/>
    <col min="12693" max="12796" width="9.140625" style="108"/>
    <col min="12797" max="12797" width="10" style="108" customWidth="1"/>
    <col min="12798" max="12798" width="10.28515625" style="108" customWidth="1"/>
    <col min="12799" max="12799" width="12" style="108" customWidth="1"/>
    <col min="12800" max="12800" width="12.5703125" style="108" customWidth="1"/>
    <col min="12801" max="12801" width="74.42578125" style="108" customWidth="1"/>
    <col min="12802" max="12802" width="21" style="108" customWidth="1"/>
    <col min="12803" max="12803" width="18.7109375" style="108" customWidth="1"/>
    <col min="12804" max="12804" width="18.85546875" style="108" customWidth="1"/>
    <col min="12805" max="12806" width="17" style="108" customWidth="1"/>
    <col min="12807" max="12807" width="36.140625" style="108" customWidth="1"/>
    <col min="12808" max="12937" width="9.140625" style="108"/>
    <col min="12938" max="12938" width="6.85546875" style="108" customWidth="1"/>
    <col min="12939" max="12939" width="7.5703125" style="108" customWidth="1"/>
    <col min="12940" max="12940" width="9.140625" style="108" customWidth="1"/>
    <col min="12941" max="12941" width="11.28515625" style="108" customWidth="1"/>
    <col min="12942" max="12942" width="70.5703125" style="108" customWidth="1"/>
    <col min="12943" max="12943" width="23.7109375" style="108" customWidth="1"/>
    <col min="12944" max="12944" width="16.85546875" style="108" customWidth="1"/>
    <col min="12945" max="12947" width="17" style="108" customWidth="1"/>
    <col min="12948" max="12948" width="21" style="108" customWidth="1"/>
    <col min="12949" max="13052" width="9.140625" style="108"/>
    <col min="13053" max="13053" width="10" style="108" customWidth="1"/>
    <col min="13054" max="13054" width="10.28515625" style="108" customWidth="1"/>
    <col min="13055" max="13055" width="12" style="108" customWidth="1"/>
    <col min="13056" max="13056" width="12.5703125" style="108" customWidth="1"/>
    <col min="13057" max="13057" width="74.42578125" style="108" customWidth="1"/>
    <col min="13058" max="13058" width="21" style="108" customWidth="1"/>
    <col min="13059" max="13059" width="18.7109375" style="108" customWidth="1"/>
    <col min="13060" max="13060" width="18.85546875" style="108" customWidth="1"/>
    <col min="13061" max="13062" width="17" style="108" customWidth="1"/>
    <col min="13063" max="13063" width="36.140625" style="108" customWidth="1"/>
    <col min="13064" max="13193" width="9.140625" style="108"/>
    <col min="13194" max="13194" width="6.85546875" style="108" customWidth="1"/>
    <col min="13195" max="13195" width="7.5703125" style="108" customWidth="1"/>
    <col min="13196" max="13196" width="9.140625" style="108" customWidth="1"/>
    <col min="13197" max="13197" width="11.28515625" style="108" customWidth="1"/>
    <col min="13198" max="13198" width="70.5703125" style="108" customWidth="1"/>
    <col min="13199" max="13199" width="23.7109375" style="108" customWidth="1"/>
    <col min="13200" max="13200" width="16.85546875" style="108" customWidth="1"/>
    <col min="13201" max="13203" width="17" style="108" customWidth="1"/>
    <col min="13204" max="13204" width="21" style="108" customWidth="1"/>
    <col min="13205" max="13308" width="9.140625" style="108"/>
    <col min="13309" max="13309" width="10" style="108" customWidth="1"/>
    <col min="13310" max="13310" width="10.28515625" style="108" customWidth="1"/>
    <col min="13311" max="13311" width="12" style="108" customWidth="1"/>
    <col min="13312" max="13312" width="12.5703125" style="108" customWidth="1"/>
    <col min="13313" max="13313" width="74.42578125" style="108" customWidth="1"/>
    <col min="13314" max="13314" width="21" style="108" customWidth="1"/>
    <col min="13315" max="13315" width="18.7109375" style="108" customWidth="1"/>
    <col min="13316" max="13316" width="18.85546875" style="108" customWidth="1"/>
    <col min="13317" max="13318" width="17" style="108" customWidth="1"/>
    <col min="13319" max="13319" width="36.140625" style="108" customWidth="1"/>
    <col min="13320" max="13449" width="9.140625" style="108"/>
    <col min="13450" max="13450" width="6.85546875" style="108" customWidth="1"/>
    <col min="13451" max="13451" width="7.5703125" style="108" customWidth="1"/>
    <col min="13452" max="13452" width="9.140625" style="108" customWidth="1"/>
    <col min="13453" max="13453" width="11.28515625" style="108" customWidth="1"/>
    <col min="13454" max="13454" width="70.5703125" style="108" customWidth="1"/>
    <col min="13455" max="13455" width="23.7109375" style="108" customWidth="1"/>
    <col min="13456" max="13456" width="16.85546875" style="108" customWidth="1"/>
    <col min="13457" max="13459" width="17" style="108" customWidth="1"/>
    <col min="13460" max="13460" width="21" style="108" customWidth="1"/>
    <col min="13461" max="13564" width="9.140625" style="108"/>
    <col min="13565" max="13565" width="10" style="108" customWidth="1"/>
    <col min="13566" max="13566" width="10.28515625" style="108" customWidth="1"/>
    <col min="13567" max="13567" width="12" style="108" customWidth="1"/>
    <col min="13568" max="13568" width="12.5703125" style="108" customWidth="1"/>
    <col min="13569" max="13569" width="74.42578125" style="108" customWidth="1"/>
    <col min="13570" max="13570" width="21" style="108" customWidth="1"/>
    <col min="13571" max="13571" width="18.7109375" style="108" customWidth="1"/>
    <col min="13572" max="13572" width="18.85546875" style="108" customWidth="1"/>
    <col min="13573" max="13574" width="17" style="108" customWidth="1"/>
    <col min="13575" max="13575" width="36.140625" style="108" customWidth="1"/>
    <col min="13576" max="13705" width="9.140625" style="108"/>
    <col min="13706" max="13706" width="6.85546875" style="108" customWidth="1"/>
    <col min="13707" max="13707" width="7.5703125" style="108" customWidth="1"/>
    <col min="13708" max="13708" width="9.140625" style="108" customWidth="1"/>
    <col min="13709" max="13709" width="11.28515625" style="108" customWidth="1"/>
    <col min="13710" max="13710" width="70.5703125" style="108" customWidth="1"/>
    <col min="13711" max="13711" width="23.7109375" style="108" customWidth="1"/>
    <col min="13712" max="13712" width="16.85546875" style="108" customWidth="1"/>
    <col min="13713" max="13715" width="17" style="108" customWidth="1"/>
    <col min="13716" max="13716" width="21" style="108" customWidth="1"/>
    <col min="13717" max="13820" width="9.140625" style="108"/>
    <col min="13821" max="13821" width="10" style="108" customWidth="1"/>
    <col min="13822" max="13822" width="10.28515625" style="108" customWidth="1"/>
    <col min="13823" max="13823" width="12" style="108" customWidth="1"/>
    <col min="13824" max="13824" width="12.5703125" style="108" customWidth="1"/>
    <col min="13825" max="13825" width="74.42578125" style="108" customWidth="1"/>
    <col min="13826" max="13826" width="21" style="108" customWidth="1"/>
    <col min="13827" max="13827" width="18.7109375" style="108" customWidth="1"/>
    <col min="13828" max="13828" width="18.85546875" style="108" customWidth="1"/>
    <col min="13829" max="13830" width="17" style="108" customWidth="1"/>
    <col min="13831" max="13831" width="36.140625" style="108" customWidth="1"/>
    <col min="13832" max="13961" width="9.140625" style="108"/>
    <col min="13962" max="13962" width="6.85546875" style="108" customWidth="1"/>
    <col min="13963" max="13963" width="7.5703125" style="108" customWidth="1"/>
    <col min="13964" max="13964" width="9.140625" style="108" customWidth="1"/>
    <col min="13965" max="13965" width="11.28515625" style="108" customWidth="1"/>
    <col min="13966" max="13966" width="70.5703125" style="108" customWidth="1"/>
    <col min="13967" max="13967" width="23.7109375" style="108" customWidth="1"/>
    <col min="13968" max="13968" width="16.85546875" style="108" customWidth="1"/>
    <col min="13969" max="13971" width="17" style="108" customWidth="1"/>
    <col min="13972" max="13972" width="21" style="108" customWidth="1"/>
    <col min="13973" max="14076" width="9.140625" style="108"/>
    <col min="14077" max="14077" width="10" style="108" customWidth="1"/>
    <col min="14078" max="14078" width="10.28515625" style="108" customWidth="1"/>
    <col min="14079" max="14079" width="12" style="108" customWidth="1"/>
    <col min="14080" max="14080" width="12.5703125" style="108" customWidth="1"/>
    <col min="14081" max="14081" width="74.42578125" style="108" customWidth="1"/>
    <col min="14082" max="14082" width="21" style="108" customWidth="1"/>
    <col min="14083" max="14083" width="18.7109375" style="108" customWidth="1"/>
    <col min="14084" max="14084" width="18.85546875" style="108" customWidth="1"/>
    <col min="14085" max="14086" width="17" style="108" customWidth="1"/>
    <col min="14087" max="14087" width="36.140625" style="108" customWidth="1"/>
    <col min="14088" max="14217" width="9.140625" style="108"/>
    <col min="14218" max="14218" width="6.85546875" style="108" customWidth="1"/>
    <col min="14219" max="14219" width="7.5703125" style="108" customWidth="1"/>
    <col min="14220" max="14220" width="9.140625" style="108" customWidth="1"/>
    <col min="14221" max="14221" width="11.28515625" style="108" customWidth="1"/>
    <col min="14222" max="14222" width="70.5703125" style="108" customWidth="1"/>
    <col min="14223" max="14223" width="23.7109375" style="108" customWidth="1"/>
    <col min="14224" max="14224" width="16.85546875" style="108" customWidth="1"/>
    <col min="14225" max="14227" width="17" style="108" customWidth="1"/>
    <col min="14228" max="14228" width="21" style="108" customWidth="1"/>
    <col min="14229" max="14332" width="9.140625" style="108"/>
    <col min="14333" max="14333" width="10" style="108" customWidth="1"/>
    <col min="14334" max="14334" width="10.28515625" style="108" customWidth="1"/>
    <col min="14335" max="14335" width="12" style="108" customWidth="1"/>
    <col min="14336" max="14336" width="12.5703125" style="108" customWidth="1"/>
    <col min="14337" max="14337" width="74.42578125" style="108" customWidth="1"/>
    <col min="14338" max="14338" width="21" style="108" customWidth="1"/>
    <col min="14339" max="14339" width="18.7109375" style="108" customWidth="1"/>
    <col min="14340" max="14340" width="18.85546875" style="108" customWidth="1"/>
    <col min="14341" max="14342" width="17" style="108" customWidth="1"/>
    <col min="14343" max="14343" width="36.140625" style="108" customWidth="1"/>
    <col min="14344" max="14473" width="9.140625" style="108"/>
    <col min="14474" max="14474" width="6.85546875" style="108" customWidth="1"/>
    <col min="14475" max="14475" width="7.5703125" style="108" customWidth="1"/>
    <col min="14476" max="14476" width="9.140625" style="108" customWidth="1"/>
    <col min="14477" max="14477" width="11.28515625" style="108" customWidth="1"/>
    <col min="14478" max="14478" width="70.5703125" style="108" customWidth="1"/>
    <col min="14479" max="14479" width="23.7109375" style="108" customWidth="1"/>
    <col min="14480" max="14480" width="16.85546875" style="108" customWidth="1"/>
    <col min="14481" max="14483" width="17" style="108" customWidth="1"/>
    <col min="14484" max="14484" width="21" style="108" customWidth="1"/>
    <col min="14485" max="14588" width="9.140625" style="108"/>
    <col min="14589" max="14589" width="10" style="108" customWidth="1"/>
    <col min="14590" max="14590" width="10.28515625" style="108" customWidth="1"/>
    <col min="14591" max="14591" width="12" style="108" customWidth="1"/>
    <col min="14592" max="14592" width="12.5703125" style="108" customWidth="1"/>
    <col min="14593" max="14593" width="74.42578125" style="108" customWidth="1"/>
    <col min="14594" max="14594" width="21" style="108" customWidth="1"/>
    <col min="14595" max="14595" width="18.7109375" style="108" customWidth="1"/>
    <col min="14596" max="14596" width="18.85546875" style="108" customWidth="1"/>
    <col min="14597" max="14598" width="17" style="108" customWidth="1"/>
    <col min="14599" max="14599" width="36.140625" style="108" customWidth="1"/>
    <col min="14600" max="14729" width="9.140625" style="108"/>
    <col min="14730" max="14730" width="6.85546875" style="108" customWidth="1"/>
    <col min="14731" max="14731" width="7.5703125" style="108" customWidth="1"/>
    <col min="14732" max="14732" width="9.140625" style="108" customWidth="1"/>
    <col min="14733" max="14733" width="11.28515625" style="108" customWidth="1"/>
    <col min="14734" max="14734" width="70.5703125" style="108" customWidth="1"/>
    <col min="14735" max="14735" width="23.7109375" style="108" customWidth="1"/>
    <col min="14736" max="14736" width="16.85546875" style="108" customWidth="1"/>
    <col min="14737" max="14739" width="17" style="108" customWidth="1"/>
    <col min="14740" max="14740" width="21" style="108" customWidth="1"/>
    <col min="14741" max="14844" width="9.140625" style="108"/>
    <col min="14845" max="14845" width="10" style="108" customWidth="1"/>
    <col min="14846" max="14846" width="10.28515625" style="108" customWidth="1"/>
    <col min="14847" max="14847" width="12" style="108" customWidth="1"/>
    <col min="14848" max="14848" width="12.5703125" style="108" customWidth="1"/>
    <col min="14849" max="14849" width="74.42578125" style="108" customWidth="1"/>
    <col min="14850" max="14850" width="21" style="108" customWidth="1"/>
    <col min="14851" max="14851" width="18.7109375" style="108" customWidth="1"/>
    <col min="14852" max="14852" width="18.85546875" style="108" customWidth="1"/>
    <col min="14853" max="14854" width="17" style="108" customWidth="1"/>
    <col min="14855" max="14855" width="36.140625" style="108" customWidth="1"/>
    <col min="14856" max="14985" width="9.140625" style="108"/>
    <col min="14986" max="14986" width="6.85546875" style="108" customWidth="1"/>
    <col min="14987" max="14987" width="7.5703125" style="108" customWidth="1"/>
    <col min="14988" max="14988" width="9.140625" style="108" customWidth="1"/>
    <col min="14989" max="14989" width="11.28515625" style="108" customWidth="1"/>
    <col min="14990" max="14990" width="70.5703125" style="108" customWidth="1"/>
    <col min="14991" max="14991" width="23.7109375" style="108" customWidth="1"/>
    <col min="14992" max="14992" width="16.85546875" style="108" customWidth="1"/>
    <col min="14993" max="14995" width="17" style="108" customWidth="1"/>
    <col min="14996" max="14996" width="21" style="108" customWidth="1"/>
    <col min="14997" max="15100" width="9.140625" style="108"/>
    <col min="15101" max="15101" width="10" style="108" customWidth="1"/>
    <col min="15102" max="15102" width="10.28515625" style="108" customWidth="1"/>
    <col min="15103" max="15103" width="12" style="108" customWidth="1"/>
    <col min="15104" max="15104" width="12.5703125" style="108" customWidth="1"/>
    <col min="15105" max="15105" width="74.42578125" style="108" customWidth="1"/>
    <col min="15106" max="15106" width="21" style="108" customWidth="1"/>
    <col min="15107" max="15107" width="18.7109375" style="108" customWidth="1"/>
    <col min="15108" max="15108" width="18.85546875" style="108" customWidth="1"/>
    <col min="15109" max="15110" width="17" style="108" customWidth="1"/>
    <col min="15111" max="15111" width="36.140625" style="108" customWidth="1"/>
    <col min="15112" max="15241" width="9.140625" style="108"/>
    <col min="15242" max="15242" width="6.85546875" style="108" customWidth="1"/>
    <col min="15243" max="15243" width="7.5703125" style="108" customWidth="1"/>
    <col min="15244" max="15244" width="9.140625" style="108" customWidth="1"/>
    <col min="15245" max="15245" width="11.28515625" style="108" customWidth="1"/>
    <col min="15246" max="15246" width="70.5703125" style="108" customWidth="1"/>
    <col min="15247" max="15247" width="23.7109375" style="108" customWidth="1"/>
    <col min="15248" max="15248" width="16.85546875" style="108" customWidth="1"/>
    <col min="15249" max="15251" width="17" style="108" customWidth="1"/>
    <col min="15252" max="15252" width="21" style="108" customWidth="1"/>
    <col min="15253" max="15356" width="9.140625" style="108"/>
    <col min="15357" max="15357" width="10" style="108" customWidth="1"/>
    <col min="15358" max="15358" width="10.28515625" style="108" customWidth="1"/>
    <col min="15359" max="15359" width="12" style="108" customWidth="1"/>
    <col min="15360" max="15360" width="12.5703125" style="108" customWidth="1"/>
    <col min="15361" max="15361" width="74.42578125" style="108" customWidth="1"/>
    <col min="15362" max="15362" width="21" style="108" customWidth="1"/>
    <col min="15363" max="15363" width="18.7109375" style="108" customWidth="1"/>
    <col min="15364" max="15364" width="18.85546875" style="108" customWidth="1"/>
    <col min="15365" max="15366" width="17" style="108" customWidth="1"/>
    <col min="15367" max="15367" width="36.140625" style="108" customWidth="1"/>
    <col min="15368" max="15497" width="9.140625" style="108"/>
    <col min="15498" max="15498" width="6.85546875" style="108" customWidth="1"/>
    <col min="15499" max="15499" width="7.5703125" style="108" customWidth="1"/>
    <col min="15500" max="15500" width="9.140625" style="108" customWidth="1"/>
    <col min="15501" max="15501" width="11.28515625" style="108" customWidth="1"/>
    <col min="15502" max="15502" width="70.5703125" style="108" customWidth="1"/>
    <col min="15503" max="15503" width="23.7109375" style="108" customWidth="1"/>
    <col min="15504" max="15504" width="16.85546875" style="108" customWidth="1"/>
    <col min="15505" max="15507" width="17" style="108" customWidth="1"/>
    <col min="15508" max="15508" width="21" style="108" customWidth="1"/>
    <col min="15509" max="15612" width="9.140625" style="108"/>
    <col min="15613" max="15613" width="10" style="108" customWidth="1"/>
    <col min="15614" max="15614" width="10.28515625" style="108" customWidth="1"/>
    <col min="15615" max="15615" width="12" style="108" customWidth="1"/>
    <col min="15616" max="15616" width="12.5703125" style="108" customWidth="1"/>
    <col min="15617" max="15617" width="74.42578125" style="108" customWidth="1"/>
    <col min="15618" max="15618" width="21" style="108" customWidth="1"/>
    <col min="15619" max="15619" width="18.7109375" style="108" customWidth="1"/>
    <col min="15620" max="15620" width="18.85546875" style="108" customWidth="1"/>
    <col min="15621" max="15622" width="17" style="108" customWidth="1"/>
    <col min="15623" max="15623" width="36.140625" style="108" customWidth="1"/>
    <col min="15624" max="15753" width="9.140625" style="108"/>
    <col min="15754" max="15754" width="6.85546875" style="108" customWidth="1"/>
    <col min="15755" max="15755" width="7.5703125" style="108" customWidth="1"/>
    <col min="15756" max="15756" width="9.140625" style="108" customWidth="1"/>
    <col min="15757" max="15757" width="11.28515625" style="108" customWidth="1"/>
    <col min="15758" max="15758" width="70.5703125" style="108" customWidth="1"/>
    <col min="15759" max="15759" width="23.7109375" style="108" customWidth="1"/>
    <col min="15760" max="15760" width="16.85546875" style="108" customWidth="1"/>
    <col min="15761" max="15763" width="17" style="108" customWidth="1"/>
    <col min="15764" max="15764" width="21" style="108" customWidth="1"/>
    <col min="15765" max="15868" width="9.140625" style="108"/>
    <col min="15869" max="15869" width="10" style="108" customWidth="1"/>
    <col min="15870" max="15870" width="10.28515625" style="108" customWidth="1"/>
    <col min="15871" max="15871" width="12" style="108" customWidth="1"/>
    <col min="15872" max="15872" width="12.5703125" style="108" customWidth="1"/>
    <col min="15873" max="15873" width="74.42578125" style="108" customWidth="1"/>
    <col min="15874" max="15874" width="21" style="108" customWidth="1"/>
    <col min="15875" max="15875" width="18.7109375" style="108" customWidth="1"/>
    <col min="15876" max="15876" width="18.85546875" style="108" customWidth="1"/>
    <col min="15877" max="15878" width="17" style="108" customWidth="1"/>
    <col min="15879" max="15879" width="36.140625" style="108" customWidth="1"/>
    <col min="15880" max="16009" width="9.140625" style="108"/>
    <col min="16010" max="16010" width="6.85546875" style="108" customWidth="1"/>
    <col min="16011" max="16011" width="7.5703125" style="108" customWidth="1"/>
    <col min="16012" max="16012" width="9.140625" style="108" customWidth="1"/>
    <col min="16013" max="16013" width="11.28515625" style="108" customWidth="1"/>
    <col min="16014" max="16014" width="70.5703125" style="108" customWidth="1"/>
    <col min="16015" max="16015" width="23.7109375" style="108" customWidth="1"/>
    <col min="16016" max="16016" width="16.85546875" style="108" customWidth="1"/>
    <col min="16017" max="16019" width="17" style="108" customWidth="1"/>
    <col min="16020" max="16020" width="21" style="108" customWidth="1"/>
    <col min="16021" max="16124" width="9.140625" style="108"/>
    <col min="16125" max="16125" width="10" style="108" customWidth="1"/>
    <col min="16126" max="16126" width="10.28515625" style="108" customWidth="1"/>
    <col min="16127" max="16127" width="12" style="108" customWidth="1"/>
    <col min="16128" max="16128" width="12.5703125" style="108" customWidth="1"/>
    <col min="16129" max="16129" width="74.42578125" style="108" customWidth="1"/>
    <col min="16130" max="16130" width="21" style="108" customWidth="1"/>
    <col min="16131" max="16131" width="18.7109375" style="108" customWidth="1"/>
    <col min="16132" max="16132" width="18.85546875" style="108" customWidth="1"/>
    <col min="16133" max="16134" width="17" style="108" customWidth="1"/>
    <col min="16135" max="16135" width="36.140625" style="108" customWidth="1"/>
    <col min="16136" max="16265" width="9.140625" style="108"/>
    <col min="16266" max="16266" width="6.85546875" style="108" customWidth="1"/>
    <col min="16267" max="16267" width="7.5703125" style="108" customWidth="1"/>
    <col min="16268" max="16268" width="9.140625" style="108" customWidth="1"/>
    <col min="16269" max="16269" width="11.28515625" style="108" customWidth="1"/>
    <col min="16270" max="16270" width="70.5703125" style="108" customWidth="1"/>
    <col min="16271" max="16271" width="23.7109375" style="108" customWidth="1"/>
    <col min="16272" max="16272" width="16.85546875" style="108" customWidth="1"/>
    <col min="16273" max="16275" width="17" style="108" customWidth="1"/>
    <col min="16276" max="16276" width="21" style="108" customWidth="1"/>
    <col min="16277" max="16383" width="9.140625" style="108"/>
    <col min="16384" max="16384" width="9.140625" style="108" customWidth="1"/>
  </cols>
  <sheetData>
    <row r="1" spans="1:13" x14ac:dyDescent="0.2">
      <c r="L1" s="1246" t="s">
        <v>497</v>
      </c>
    </row>
    <row r="2" spans="1:13" ht="24.75" customHeight="1" x14ac:dyDescent="0.3">
      <c r="A2" s="72" t="s">
        <v>95</v>
      </c>
      <c r="B2" s="4"/>
      <c r="C2" s="4"/>
      <c r="D2" s="4"/>
      <c r="E2" s="4"/>
      <c r="F2" s="4"/>
      <c r="G2" s="4"/>
      <c r="H2" s="4"/>
      <c r="I2" s="4"/>
      <c r="J2" s="4"/>
      <c r="K2" s="4"/>
      <c r="L2" s="419"/>
    </row>
    <row r="3" spans="1:13" ht="18" customHeight="1" thickBot="1" x14ac:dyDescent="0.3">
      <c r="A3" s="38" t="s">
        <v>13</v>
      </c>
      <c r="B3" s="36"/>
      <c r="C3" s="36"/>
      <c r="D3" s="36"/>
      <c r="E3" s="36"/>
      <c r="F3" s="36"/>
      <c r="I3" s="109"/>
    </row>
    <row r="4" spans="1:13" ht="20.25" customHeight="1" x14ac:dyDescent="0.25">
      <c r="A4" s="40" t="s">
        <v>41</v>
      </c>
      <c r="B4" s="41"/>
      <c r="C4" s="41"/>
      <c r="D4" s="36"/>
      <c r="E4" s="36"/>
      <c r="F4" s="36"/>
      <c r="G4" s="497" t="s">
        <v>96</v>
      </c>
      <c r="H4" s="336">
        <v>120000</v>
      </c>
      <c r="I4" s="337"/>
      <c r="J4" s="338"/>
      <c r="K4" s="338"/>
      <c r="L4" s="421"/>
    </row>
    <row r="5" spans="1:13" ht="20.25" customHeight="1" x14ac:dyDescent="0.25">
      <c r="G5" s="362" t="s">
        <v>97</v>
      </c>
      <c r="H5" s="340">
        <v>-115165</v>
      </c>
      <c r="I5" s="341"/>
      <c r="J5" s="338"/>
      <c r="K5" s="338"/>
      <c r="L5" s="422"/>
    </row>
    <row r="6" spans="1:13" ht="20.25" customHeight="1" thickBot="1" x14ac:dyDescent="0.3">
      <c r="G6" s="363" t="s">
        <v>12</v>
      </c>
      <c r="H6" s="343">
        <f>SUM(H4:H5)</f>
        <v>4835</v>
      </c>
      <c r="I6" s="341"/>
      <c r="J6" s="338"/>
      <c r="K6" s="338"/>
      <c r="L6" s="422"/>
    </row>
    <row r="7" spans="1:13" ht="18" customHeight="1" thickBot="1" x14ac:dyDescent="0.3">
      <c r="D7" s="36"/>
      <c r="E7" s="39"/>
      <c r="F7" s="39"/>
      <c r="G7" s="345"/>
      <c r="H7" s="345"/>
      <c r="I7" s="345"/>
      <c r="J7" s="338"/>
      <c r="K7" s="338"/>
    </row>
    <row r="8" spans="1:13" ht="23.25" customHeight="1" thickBot="1" x14ac:dyDescent="0.25">
      <c r="F8" s="109"/>
      <c r="G8" s="346" t="s">
        <v>14</v>
      </c>
      <c r="H8" s="1256" t="s">
        <v>99</v>
      </c>
      <c r="I8" s="1257"/>
      <c r="J8" s="227"/>
      <c r="K8" s="227"/>
    </row>
    <row r="9" spans="1:13" ht="51" customHeight="1" thickBot="1" x14ac:dyDescent="0.25">
      <c r="A9" s="309" t="s">
        <v>15</v>
      </c>
      <c r="B9" s="43" t="s">
        <v>16</v>
      </c>
      <c r="C9" s="309" t="s">
        <v>75</v>
      </c>
      <c r="D9" s="43" t="s">
        <v>17</v>
      </c>
      <c r="E9" s="43" t="s">
        <v>18</v>
      </c>
      <c r="F9" s="43" t="s">
        <v>19</v>
      </c>
      <c r="G9" s="471" t="s">
        <v>105</v>
      </c>
      <c r="H9" s="255" t="s">
        <v>100</v>
      </c>
      <c r="I9" s="255" t="s">
        <v>101</v>
      </c>
      <c r="J9" s="212" t="s">
        <v>102</v>
      </c>
      <c r="K9" s="471" t="s">
        <v>20</v>
      </c>
      <c r="L9" s="172" t="s">
        <v>21</v>
      </c>
    </row>
    <row r="10" spans="1:13" ht="23.25" customHeight="1" thickBot="1" x14ac:dyDescent="0.25">
      <c r="A10" s="450" t="s">
        <v>62</v>
      </c>
      <c r="B10" s="451">
        <v>3522</v>
      </c>
      <c r="C10" s="445"/>
      <c r="D10" s="446"/>
      <c r="E10" s="446"/>
      <c r="F10" s="444" t="s">
        <v>42</v>
      </c>
      <c r="G10" s="349"/>
      <c r="H10" s="473"/>
      <c r="I10" s="473"/>
      <c r="J10" s="472"/>
      <c r="K10" s="472"/>
      <c r="L10" s="693"/>
      <c r="M10" s="694"/>
    </row>
    <row r="11" spans="1:13" ht="31.5" customHeight="1" x14ac:dyDescent="0.2">
      <c r="A11" s="814"/>
      <c r="B11" s="815"/>
      <c r="C11" s="695">
        <v>3061</v>
      </c>
      <c r="D11" s="271">
        <v>6121</v>
      </c>
      <c r="E11" s="271" t="s">
        <v>261</v>
      </c>
      <c r="F11" s="818" t="s">
        <v>262</v>
      </c>
      <c r="G11" s="697">
        <v>53208.78</v>
      </c>
      <c r="H11" s="816"/>
      <c r="I11" s="816"/>
      <c r="J11" s="817"/>
      <c r="K11" s="751">
        <v>525700</v>
      </c>
      <c r="L11" s="1151" t="s">
        <v>263</v>
      </c>
      <c r="M11" s="694"/>
    </row>
    <row r="12" spans="1:13" ht="23.25" customHeight="1" x14ac:dyDescent="0.2">
      <c r="A12" s="1168"/>
      <c r="B12" s="440"/>
      <c r="C12" s="695">
        <v>3062</v>
      </c>
      <c r="D12" s="271">
        <v>6121</v>
      </c>
      <c r="E12" s="271" t="s">
        <v>198</v>
      </c>
      <c r="F12" s="696" t="s">
        <v>199</v>
      </c>
      <c r="G12" s="697">
        <v>34524.15</v>
      </c>
      <c r="H12" s="698">
        <v>3100</v>
      </c>
      <c r="I12" s="699"/>
      <c r="J12" s="700"/>
      <c r="K12" s="701"/>
      <c r="L12" s="423"/>
    </row>
    <row r="13" spans="1:13" ht="23.25" customHeight="1" x14ac:dyDescent="0.2">
      <c r="A13" s="1168"/>
      <c r="B13" s="440"/>
      <c r="C13" s="695">
        <v>3025</v>
      </c>
      <c r="D13" s="702">
        <v>6121</v>
      </c>
      <c r="E13" s="702" t="s">
        <v>200</v>
      </c>
      <c r="F13" s="1174" t="s">
        <v>201</v>
      </c>
      <c r="G13" s="697">
        <v>2542.4</v>
      </c>
      <c r="H13" s="703">
        <v>6322</v>
      </c>
      <c r="I13" s="698"/>
      <c r="J13" s="700"/>
      <c r="K13" s="704"/>
      <c r="L13" s="423"/>
    </row>
    <row r="14" spans="1:13" ht="23.25" customHeight="1" x14ac:dyDescent="0.2">
      <c r="A14" s="1168"/>
      <c r="B14" s="440"/>
      <c r="C14" s="170">
        <v>3115</v>
      </c>
      <c r="D14" s="170">
        <v>6121</v>
      </c>
      <c r="E14" s="441" t="s">
        <v>81</v>
      </c>
      <c r="F14" s="438" t="s">
        <v>52</v>
      </c>
      <c r="G14" s="697">
        <v>1290</v>
      </c>
      <c r="H14" s="705">
        <v>910</v>
      </c>
      <c r="I14" s="706"/>
      <c r="J14" s="700"/>
      <c r="K14" s="707"/>
      <c r="L14" s="423"/>
      <c r="M14" s="517"/>
    </row>
    <row r="15" spans="1:13" ht="23.25" customHeight="1" x14ac:dyDescent="0.2">
      <c r="A15" s="1168"/>
      <c r="B15" s="440"/>
      <c r="C15" s="170">
        <v>3116</v>
      </c>
      <c r="D15" s="170">
        <v>6121</v>
      </c>
      <c r="E15" s="441" t="s">
        <v>82</v>
      </c>
      <c r="F15" s="438" t="s">
        <v>53</v>
      </c>
      <c r="G15" s="697">
        <v>220</v>
      </c>
      <c r="H15" s="705">
        <v>350</v>
      </c>
      <c r="I15" s="708"/>
      <c r="J15" s="700"/>
      <c r="K15" s="709"/>
      <c r="L15" s="423"/>
    </row>
    <row r="16" spans="1:13" ht="23.25" customHeight="1" x14ac:dyDescent="0.2">
      <c r="A16" s="1168"/>
      <c r="B16" s="440"/>
      <c r="C16" s="170">
        <v>3117</v>
      </c>
      <c r="D16" s="170">
        <v>6121</v>
      </c>
      <c r="E16" s="441" t="s">
        <v>83</v>
      </c>
      <c r="F16" s="438" t="s">
        <v>54</v>
      </c>
      <c r="G16" s="697">
        <v>350</v>
      </c>
      <c r="H16" s="705">
        <v>250</v>
      </c>
      <c r="I16" s="708"/>
      <c r="J16" s="700"/>
      <c r="K16" s="709"/>
      <c r="L16" s="423"/>
    </row>
    <row r="17" spans="1:12" ht="23.25" customHeight="1" x14ac:dyDescent="0.2">
      <c r="A17" s="1168"/>
      <c r="B17" s="440"/>
      <c r="C17" s="170">
        <v>3119</v>
      </c>
      <c r="D17" s="170">
        <v>6121</v>
      </c>
      <c r="E17" s="441" t="s">
        <v>84</v>
      </c>
      <c r="F17" s="438" t="s">
        <v>55</v>
      </c>
      <c r="G17" s="697">
        <v>1800</v>
      </c>
      <c r="H17" s="705">
        <v>1000</v>
      </c>
      <c r="I17" s="708"/>
      <c r="J17" s="700"/>
      <c r="K17" s="709"/>
      <c r="L17" s="423"/>
    </row>
    <row r="18" spans="1:12" ht="23.25" customHeight="1" x14ac:dyDescent="0.2">
      <c r="A18" s="1168"/>
      <c r="B18" s="440"/>
      <c r="C18" s="170">
        <v>3127</v>
      </c>
      <c r="D18" s="170">
        <v>6121</v>
      </c>
      <c r="E18" s="441" t="s">
        <v>85</v>
      </c>
      <c r="F18" s="437" t="s">
        <v>56</v>
      </c>
      <c r="G18" s="697">
        <v>50</v>
      </c>
      <c r="H18" s="705">
        <v>450</v>
      </c>
      <c r="I18" s="708"/>
      <c r="J18" s="700"/>
      <c r="K18" s="709"/>
      <c r="L18" s="423"/>
    </row>
    <row r="19" spans="1:12" ht="23.25" customHeight="1" x14ac:dyDescent="0.2">
      <c r="A19" s="1168"/>
      <c r="B19" s="440"/>
      <c r="C19" s="710">
        <v>3164</v>
      </c>
      <c r="D19" s="710">
        <v>6121</v>
      </c>
      <c r="E19" s="441" t="s">
        <v>202</v>
      </c>
      <c r="F19" s="439" t="s">
        <v>203</v>
      </c>
      <c r="G19" s="697">
        <v>250</v>
      </c>
      <c r="H19" s="711">
        <v>1450</v>
      </c>
      <c r="I19" s="711"/>
      <c r="J19" s="700">
        <v>500</v>
      </c>
      <c r="K19" s="709"/>
      <c r="L19" s="423"/>
    </row>
    <row r="20" spans="1:12" ht="23.25" customHeight="1" x14ac:dyDescent="0.2">
      <c r="A20" s="1168"/>
      <c r="B20" s="440"/>
      <c r="C20" s="1173">
        <v>3188</v>
      </c>
      <c r="D20" s="710">
        <v>6121</v>
      </c>
      <c r="E20" s="372" t="s">
        <v>448</v>
      </c>
      <c r="F20" s="439" t="s">
        <v>204</v>
      </c>
      <c r="G20" s="697"/>
      <c r="H20" s="711">
        <v>500</v>
      </c>
      <c r="I20" s="711"/>
      <c r="J20" s="700"/>
      <c r="K20" s="709"/>
      <c r="L20" s="423"/>
    </row>
    <row r="21" spans="1:12" ht="23.25" customHeight="1" x14ac:dyDescent="0.2">
      <c r="A21" s="1168"/>
      <c r="B21" s="440"/>
      <c r="C21" s="1173">
        <v>3189</v>
      </c>
      <c r="D21" s="710">
        <v>6121</v>
      </c>
      <c r="E21" s="372" t="s">
        <v>449</v>
      </c>
      <c r="F21" s="439" t="s">
        <v>205</v>
      </c>
      <c r="G21" s="697"/>
      <c r="H21" s="711">
        <v>400</v>
      </c>
      <c r="I21" s="711"/>
      <c r="J21" s="700"/>
      <c r="K21" s="709"/>
      <c r="L21" s="423"/>
    </row>
    <row r="22" spans="1:12" ht="23.25" customHeight="1" x14ac:dyDescent="0.2">
      <c r="A22" s="1168"/>
      <c r="B22" s="440"/>
      <c r="C22" s="1173">
        <v>3190</v>
      </c>
      <c r="D22" s="710">
        <v>5171</v>
      </c>
      <c r="E22" s="372" t="s">
        <v>450</v>
      </c>
      <c r="F22" s="439" t="s">
        <v>206</v>
      </c>
      <c r="G22" s="697"/>
      <c r="H22" s="711"/>
      <c r="I22" s="711">
        <v>1000</v>
      </c>
      <c r="J22" s="700"/>
      <c r="K22" s="709"/>
      <c r="L22" s="423"/>
    </row>
    <row r="23" spans="1:12" ht="23.25" customHeight="1" x14ac:dyDescent="0.2">
      <c r="A23" s="1168"/>
      <c r="B23" s="440"/>
      <c r="C23" s="1173">
        <v>3191</v>
      </c>
      <c r="D23" s="710">
        <v>5171</v>
      </c>
      <c r="E23" s="372" t="s">
        <v>451</v>
      </c>
      <c r="F23" s="439" t="s">
        <v>207</v>
      </c>
      <c r="G23" s="697"/>
      <c r="H23" s="711"/>
      <c r="I23" s="711">
        <v>1500</v>
      </c>
      <c r="J23" s="700"/>
      <c r="K23" s="709"/>
      <c r="L23" s="423"/>
    </row>
    <row r="24" spans="1:12" ht="23.25" customHeight="1" x14ac:dyDescent="0.2">
      <c r="A24" s="1168"/>
      <c r="B24" s="440"/>
      <c r="C24" s="1173">
        <v>3192</v>
      </c>
      <c r="D24" s="710">
        <v>6121</v>
      </c>
      <c r="E24" s="372" t="s">
        <v>452</v>
      </c>
      <c r="F24" s="439" t="s">
        <v>208</v>
      </c>
      <c r="G24" s="697"/>
      <c r="H24" s="711">
        <v>500</v>
      </c>
      <c r="I24" s="711"/>
      <c r="J24" s="700">
        <v>3500</v>
      </c>
      <c r="K24" s="709"/>
      <c r="L24" s="423"/>
    </row>
    <row r="25" spans="1:12" ht="23.25" customHeight="1" x14ac:dyDescent="0.2">
      <c r="A25" s="1168"/>
      <c r="B25" s="440"/>
      <c r="C25" s="1173">
        <v>3193</v>
      </c>
      <c r="D25" s="710">
        <v>6121</v>
      </c>
      <c r="E25" s="372" t="s">
        <v>453</v>
      </c>
      <c r="F25" s="439" t="s">
        <v>209</v>
      </c>
      <c r="G25" s="697"/>
      <c r="H25" s="711">
        <v>2500</v>
      </c>
      <c r="I25" s="711"/>
      <c r="J25" s="700"/>
      <c r="K25" s="709"/>
      <c r="L25" s="423"/>
    </row>
    <row r="26" spans="1:12" ht="23.25" customHeight="1" x14ac:dyDescent="0.2">
      <c r="A26" s="1168"/>
      <c r="B26" s="440"/>
      <c r="C26" s="1173">
        <v>3194</v>
      </c>
      <c r="D26" s="710">
        <v>6121</v>
      </c>
      <c r="E26" s="372" t="s">
        <v>454</v>
      </c>
      <c r="F26" s="439" t="s">
        <v>210</v>
      </c>
      <c r="G26" s="697"/>
      <c r="H26" s="711">
        <v>100</v>
      </c>
      <c r="I26" s="711"/>
      <c r="J26" s="700">
        <v>300</v>
      </c>
      <c r="K26" s="709"/>
      <c r="L26" s="423"/>
    </row>
    <row r="27" spans="1:12" ht="23.25" customHeight="1" x14ac:dyDescent="0.2">
      <c r="A27" s="1168"/>
      <c r="B27" s="440"/>
      <c r="C27" s="1173">
        <v>3195</v>
      </c>
      <c r="D27" s="710">
        <v>6121</v>
      </c>
      <c r="E27" s="372" t="s">
        <v>455</v>
      </c>
      <c r="F27" s="439" t="s">
        <v>211</v>
      </c>
      <c r="G27" s="697"/>
      <c r="H27" s="711">
        <v>800</v>
      </c>
      <c r="I27" s="711"/>
      <c r="J27" s="700"/>
      <c r="K27" s="709"/>
      <c r="L27" s="423"/>
    </row>
    <row r="28" spans="1:12" ht="23.25" customHeight="1" x14ac:dyDescent="0.2">
      <c r="A28" s="1168"/>
      <c r="B28" s="440"/>
      <c r="C28" s="1173">
        <v>3196</v>
      </c>
      <c r="D28" s="710">
        <v>6121</v>
      </c>
      <c r="E28" s="372" t="s">
        <v>456</v>
      </c>
      <c r="F28" s="439" t="s">
        <v>212</v>
      </c>
      <c r="G28" s="697"/>
      <c r="H28" s="711">
        <v>2500</v>
      </c>
      <c r="I28" s="711"/>
      <c r="J28" s="700"/>
      <c r="K28" s="709"/>
      <c r="L28" s="423"/>
    </row>
    <row r="29" spans="1:12" ht="23.25" customHeight="1" x14ac:dyDescent="0.2">
      <c r="A29" s="1168"/>
      <c r="B29" s="440"/>
      <c r="C29" s="1173">
        <v>3197</v>
      </c>
      <c r="D29" s="710">
        <v>6121</v>
      </c>
      <c r="E29" s="372" t="s">
        <v>457</v>
      </c>
      <c r="F29" s="439" t="s">
        <v>213</v>
      </c>
      <c r="G29" s="697"/>
      <c r="H29" s="711">
        <v>800</v>
      </c>
      <c r="I29" s="711"/>
      <c r="J29" s="700">
        <v>600</v>
      </c>
      <c r="K29" s="709"/>
      <c r="L29" s="423"/>
    </row>
    <row r="30" spans="1:12" ht="23.25" customHeight="1" x14ac:dyDescent="0.2">
      <c r="A30" s="1168"/>
      <c r="B30" s="440"/>
      <c r="C30" s="1173">
        <v>3198</v>
      </c>
      <c r="D30" s="710">
        <v>6121</v>
      </c>
      <c r="E30" s="372" t="s">
        <v>458</v>
      </c>
      <c r="F30" s="439" t="s">
        <v>214</v>
      </c>
      <c r="G30" s="697"/>
      <c r="H30" s="711">
        <v>300</v>
      </c>
      <c r="I30" s="711"/>
      <c r="J30" s="700"/>
      <c r="K30" s="709"/>
      <c r="L30" s="423"/>
    </row>
    <row r="31" spans="1:12" ht="23.25" customHeight="1" x14ac:dyDescent="0.2">
      <c r="A31" s="1168"/>
      <c r="B31" s="440"/>
      <c r="C31" s="1173">
        <v>3199</v>
      </c>
      <c r="D31" s="710">
        <v>6121</v>
      </c>
      <c r="E31" s="372" t="s">
        <v>459</v>
      </c>
      <c r="F31" s="439" t="s">
        <v>215</v>
      </c>
      <c r="G31" s="697"/>
      <c r="H31" s="711">
        <v>100</v>
      </c>
      <c r="I31" s="711"/>
      <c r="J31" s="700">
        <v>1000</v>
      </c>
      <c r="K31" s="709"/>
      <c r="L31" s="423"/>
    </row>
    <row r="32" spans="1:12" ht="23.25" customHeight="1" x14ac:dyDescent="0.2">
      <c r="A32" s="1168"/>
      <c r="B32" s="440"/>
      <c r="C32" s="1173">
        <v>3200</v>
      </c>
      <c r="D32" s="710">
        <v>6121</v>
      </c>
      <c r="E32" s="372" t="s">
        <v>460</v>
      </c>
      <c r="F32" s="439" t="s">
        <v>216</v>
      </c>
      <c r="G32" s="697"/>
      <c r="H32" s="711">
        <v>1200</v>
      </c>
      <c r="I32" s="711"/>
      <c r="J32" s="700"/>
      <c r="K32" s="709"/>
      <c r="L32" s="423"/>
    </row>
    <row r="33" spans="1:14" ht="23.25" customHeight="1" x14ac:dyDescent="0.2">
      <c r="A33" s="1168"/>
      <c r="B33" s="440"/>
      <c r="C33" s="1173">
        <v>3201</v>
      </c>
      <c r="D33" s="710">
        <v>6121</v>
      </c>
      <c r="E33" s="372" t="s">
        <v>461</v>
      </c>
      <c r="F33" s="439" t="s">
        <v>217</v>
      </c>
      <c r="G33" s="712"/>
      <c r="H33" s="711">
        <v>500</v>
      </c>
      <c r="I33" s="711"/>
      <c r="J33" s="700"/>
      <c r="K33" s="709"/>
      <c r="L33" s="423"/>
    </row>
    <row r="34" spans="1:14" ht="23.25" customHeight="1" x14ac:dyDescent="0.2">
      <c r="A34" s="1168"/>
      <c r="B34" s="440"/>
      <c r="C34" s="1173">
        <v>3202</v>
      </c>
      <c r="D34" s="710">
        <v>6121</v>
      </c>
      <c r="E34" s="372" t="s">
        <v>462</v>
      </c>
      <c r="F34" s="439" t="s">
        <v>218</v>
      </c>
      <c r="G34" s="712"/>
      <c r="H34" s="711">
        <v>100</v>
      </c>
      <c r="I34" s="711"/>
      <c r="J34" s="700">
        <v>400</v>
      </c>
      <c r="K34" s="709"/>
      <c r="L34" s="423"/>
    </row>
    <row r="35" spans="1:14" ht="23.25" customHeight="1" x14ac:dyDescent="0.2">
      <c r="A35" s="1168"/>
      <c r="B35" s="440"/>
      <c r="C35" s="1173">
        <v>3203</v>
      </c>
      <c r="D35" s="710">
        <v>6121</v>
      </c>
      <c r="E35" s="372" t="s">
        <v>463</v>
      </c>
      <c r="F35" s="439" t="s">
        <v>219</v>
      </c>
      <c r="G35" s="712"/>
      <c r="H35" s="711">
        <v>500</v>
      </c>
      <c r="I35" s="711"/>
      <c r="J35" s="700"/>
      <c r="K35" s="709"/>
      <c r="L35" s="423"/>
    </row>
    <row r="36" spans="1:14" ht="23.25" customHeight="1" x14ac:dyDescent="0.2">
      <c r="A36" s="1168"/>
      <c r="B36" s="440"/>
      <c r="C36" s="1173">
        <v>3204</v>
      </c>
      <c r="D36" s="710">
        <v>5171</v>
      </c>
      <c r="E36" s="372" t="s">
        <v>464</v>
      </c>
      <c r="F36" s="439" t="s">
        <v>220</v>
      </c>
      <c r="G36" s="712"/>
      <c r="H36" s="711"/>
      <c r="I36" s="711">
        <v>200</v>
      </c>
      <c r="J36" s="700"/>
      <c r="K36" s="709"/>
      <c r="L36" s="423"/>
    </row>
    <row r="37" spans="1:14" ht="23.25" customHeight="1" x14ac:dyDescent="0.2">
      <c r="A37" s="1168"/>
      <c r="B37" s="440"/>
      <c r="C37" s="1173">
        <v>3205</v>
      </c>
      <c r="D37" s="710">
        <v>6121</v>
      </c>
      <c r="E37" s="372" t="s">
        <v>465</v>
      </c>
      <c r="F37" s="439" t="s">
        <v>221</v>
      </c>
      <c r="G37" s="712"/>
      <c r="H37" s="711">
        <v>400</v>
      </c>
      <c r="I37" s="711"/>
      <c r="J37" s="700"/>
      <c r="K37" s="709"/>
      <c r="L37" s="423"/>
    </row>
    <row r="38" spans="1:14" ht="23.25" customHeight="1" x14ac:dyDescent="0.2">
      <c r="A38" s="1168"/>
      <c r="B38" s="440"/>
      <c r="C38" s="1173">
        <v>3206</v>
      </c>
      <c r="D38" s="710">
        <v>6121</v>
      </c>
      <c r="E38" s="372" t="s">
        <v>466</v>
      </c>
      <c r="F38" s="439" t="s">
        <v>222</v>
      </c>
      <c r="G38" s="712"/>
      <c r="H38" s="711">
        <v>200</v>
      </c>
      <c r="I38" s="711"/>
      <c r="J38" s="700"/>
      <c r="K38" s="709"/>
      <c r="L38" s="423"/>
    </row>
    <row r="39" spans="1:14" ht="23.25" customHeight="1" x14ac:dyDescent="0.3">
      <c r="A39" s="1168"/>
      <c r="B39" s="440"/>
      <c r="C39" s="1173">
        <v>3207</v>
      </c>
      <c r="D39" s="710">
        <v>6121</v>
      </c>
      <c r="E39" s="372" t="s">
        <v>467</v>
      </c>
      <c r="F39" s="439" t="s">
        <v>223</v>
      </c>
      <c r="G39" s="712"/>
      <c r="H39" s="711">
        <v>150</v>
      </c>
      <c r="I39" s="711"/>
      <c r="J39" s="700"/>
      <c r="K39" s="709"/>
      <c r="L39" s="423"/>
      <c r="N39" s="713"/>
    </row>
    <row r="40" spans="1:14" ht="23.25" customHeight="1" x14ac:dyDescent="0.3">
      <c r="A40" s="1168"/>
      <c r="B40" s="440"/>
      <c r="C40" s="1173">
        <v>3208</v>
      </c>
      <c r="D40" s="746">
        <v>5171</v>
      </c>
      <c r="E40" s="372" t="s">
        <v>468</v>
      </c>
      <c r="F40" s="439" t="s">
        <v>224</v>
      </c>
      <c r="G40" s="712"/>
      <c r="H40" s="711"/>
      <c r="I40" s="711">
        <v>4000</v>
      </c>
      <c r="J40" s="700"/>
      <c r="K40" s="709"/>
      <c r="L40" s="423"/>
      <c r="N40" s="713"/>
    </row>
    <row r="41" spans="1:14" ht="23.25" customHeight="1" thickBot="1" x14ac:dyDescent="0.35">
      <c r="A41" s="1168"/>
      <c r="B41" s="440"/>
      <c r="C41" s="1173">
        <v>3209</v>
      </c>
      <c r="D41" s="710">
        <v>6121</v>
      </c>
      <c r="E41" s="372" t="s">
        <v>469</v>
      </c>
      <c r="F41" s="439" t="s">
        <v>225</v>
      </c>
      <c r="G41" s="714"/>
      <c r="H41" s="715">
        <v>100</v>
      </c>
      <c r="I41" s="711"/>
      <c r="J41" s="700"/>
      <c r="K41" s="709"/>
      <c r="L41" s="423"/>
      <c r="N41" s="713"/>
    </row>
    <row r="42" spans="1:14" ht="23.25" customHeight="1" x14ac:dyDescent="0.3">
      <c r="A42" s="452" t="s">
        <v>63</v>
      </c>
      <c r="B42" s="446">
        <v>3522</v>
      </c>
      <c r="C42" s="135"/>
      <c r="D42" s="446"/>
      <c r="E42" s="446"/>
      <c r="F42" s="454" t="s">
        <v>43</v>
      </c>
      <c r="G42" s="716"/>
      <c r="H42" s="392"/>
      <c r="I42" s="473"/>
      <c r="J42" s="472"/>
      <c r="K42" s="349"/>
      <c r="L42" s="693"/>
      <c r="M42" s="717"/>
      <c r="N42" s="713"/>
    </row>
    <row r="43" spans="1:14" ht="23.25" customHeight="1" x14ac:dyDescent="0.3">
      <c r="A43" s="453"/>
      <c r="B43" s="441"/>
      <c r="C43" s="441">
        <v>3071</v>
      </c>
      <c r="D43" s="441">
        <v>6121</v>
      </c>
      <c r="E43" s="441" t="s">
        <v>79</v>
      </c>
      <c r="F43" s="718" t="s">
        <v>57</v>
      </c>
      <c r="G43" s="719">
        <v>9824.6</v>
      </c>
      <c r="H43" s="720">
        <v>7196</v>
      </c>
      <c r="I43" s="509"/>
      <c r="J43" s="700"/>
      <c r="K43" s="709"/>
      <c r="L43" s="721"/>
      <c r="N43" s="713"/>
    </row>
    <row r="44" spans="1:14" ht="23.25" customHeight="1" x14ac:dyDescent="0.3">
      <c r="A44" s="447"/>
      <c r="B44" s="440"/>
      <c r="C44" s="170">
        <v>3131</v>
      </c>
      <c r="D44" s="441">
        <v>6121</v>
      </c>
      <c r="E44" s="441" t="s">
        <v>86</v>
      </c>
      <c r="F44" s="437" t="s">
        <v>58</v>
      </c>
      <c r="G44" s="719">
        <v>850</v>
      </c>
      <c r="H44" s="720">
        <v>800</v>
      </c>
      <c r="I44" s="415"/>
      <c r="J44" s="700"/>
      <c r="K44" s="709"/>
      <c r="L44" s="423"/>
      <c r="N44" s="713"/>
    </row>
    <row r="45" spans="1:14" ht="23.25" customHeight="1" x14ac:dyDescent="0.3">
      <c r="A45" s="447"/>
      <c r="B45" s="440"/>
      <c r="C45" s="170">
        <v>3132</v>
      </c>
      <c r="D45" s="441">
        <v>6121</v>
      </c>
      <c r="E45" s="441" t="s">
        <v>87</v>
      </c>
      <c r="F45" s="437" t="s">
        <v>89</v>
      </c>
      <c r="G45" s="719">
        <v>5000</v>
      </c>
      <c r="H45" s="720">
        <v>850</v>
      </c>
      <c r="I45" s="415"/>
      <c r="J45" s="700"/>
      <c r="K45" s="709"/>
      <c r="L45" s="423"/>
      <c r="N45" s="713"/>
    </row>
    <row r="46" spans="1:14" ht="23.25" customHeight="1" x14ac:dyDescent="0.3">
      <c r="A46" s="447"/>
      <c r="B46" s="440"/>
      <c r="C46" s="170">
        <v>3136</v>
      </c>
      <c r="D46" s="441">
        <v>6121</v>
      </c>
      <c r="E46" s="441" t="s">
        <v>235</v>
      </c>
      <c r="F46" s="518" t="s">
        <v>226</v>
      </c>
      <c r="G46" s="719"/>
      <c r="H46" s="722">
        <v>2000</v>
      </c>
      <c r="I46" s="510"/>
      <c r="J46" s="700"/>
      <c r="K46" s="709"/>
      <c r="L46" s="423"/>
      <c r="N46" s="713"/>
    </row>
    <row r="47" spans="1:14" ht="23.25" customHeight="1" thickBot="1" x14ac:dyDescent="0.35">
      <c r="A47" s="1168"/>
      <c r="B47" s="440"/>
      <c r="C47" s="1175">
        <v>3210</v>
      </c>
      <c r="D47" s="441">
        <v>6121</v>
      </c>
      <c r="E47" s="372" t="s">
        <v>470</v>
      </c>
      <c r="F47" s="518" t="s">
        <v>236</v>
      </c>
      <c r="G47" s="719"/>
      <c r="H47" s="720">
        <v>2000</v>
      </c>
      <c r="I47" s="387"/>
      <c r="J47" s="700"/>
      <c r="K47" s="709"/>
      <c r="L47" s="423"/>
      <c r="N47" s="713"/>
    </row>
    <row r="48" spans="1:14" ht="23.25" customHeight="1" x14ac:dyDescent="0.3">
      <c r="A48" s="452" t="s">
        <v>64</v>
      </c>
      <c r="B48" s="446">
        <v>3522</v>
      </c>
      <c r="C48" s="135"/>
      <c r="D48" s="446"/>
      <c r="E48" s="446"/>
      <c r="F48" s="456" t="s">
        <v>92</v>
      </c>
      <c r="G48" s="716"/>
      <c r="H48" s="392"/>
      <c r="I48" s="473"/>
      <c r="J48" s="472"/>
      <c r="K48" s="349"/>
      <c r="L48" s="424"/>
      <c r="N48" s="713"/>
    </row>
    <row r="49" spans="1:14" ht="27" customHeight="1" x14ac:dyDescent="0.3">
      <c r="A49" s="455"/>
      <c r="B49" s="170"/>
      <c r="C49" s="170">
        <v>3138</v>
      </c>
      <c r="D49" s="170">
        <v>6121</v>
      </c>
      <c r="E49" s="441" t="s">
        <v>88</v>
      </c>
      <c r="F49" s="437" t="s">
        <v>59</v>
      </c>
      <c r="G49" s="719">
        <v>1550</v>
      </c>
      <c r="H49" s="720">
        <v>2000</v>
      </c>
      <c r="I49" s="389"/>
      <c r="J49" s="700"/>
      <c r="K49" s="709"/>
      <c r="L49" s="423"/>
      <c r="N49" s="713"/>
    </row>
    <row r="50" spans="1:14" ht="26.25" customHeight="1" x14ac:dyDescent="0.2">
      <c r="A50" s="455"/>
      <c r="B50" s="170"/>
      <c r="C50" s="170">
        <v>3139</v>
      </c>
      <c r="D50" s="170">
        <v>6121</v>
      </c>
      <c r="E50" s="441" t="s">
        <v>237</v>
      </c>
      <c r="F50" s="437" t="s">
        <v>226</v>
      </c>
      <c r="G50" s="719"/>
      <c r="H50" s="720">
        <v>2000</v>
      </c>
      <c r="I50" s="389"/>
      <c r="J50" s="700"/>
      <c r="K50" s="709"/>
      <c r="L50" s="423"/>
    </row>
    <row r="51" spans="1:14" ht="26.25" customHeight="1" thickBot="1" x14ac:dyDescent="0.25">
      <c r="A51" s="455"/>
      <c r="B51" s="170"/>
      <c r="C51" s="170">
        <v>3171</v>
      </c>
      <c r="D51" s="170">
        <v>6121</v>
      </c>
      <c r="E51" s="441" t="s">
        <v>238</v>
      </c>
      <c r="F51" s="437" t="s">
        <v>260</v>
      </c>
      <c r="G51" s="697">
        <v>500</v>
      </c>
      <c r="H51" s="698">
        <v>21000</v>
      </c>
      <c r="I51" s="389"/>
      <c r="J51" s="700"/>
      <c r="K51" s="709"/>
      <c r="L51" s="423"/>
    </row>
    <row r="52" spans="1:14" ht="28.5" customHeight="1" thickBot="1" x14ac:dyDescent="0.25">
      <c r="A52" s="501" t="s">
        <v>65</v>
      </c>
      <c r="B52" s="691">
        <v>3522</v>
      </c>
      <c r="C52" s="301"/>
      <c r="D52" s="691"/>
      <c r="E52" s="301"/>
      <c r="F52" s="502" t="s">
        <v>44</v>
      </c>
      <c r="G52" s="723"/>
      <c r="H52" s="724"/>
      <c r="I52" s="724"/>
      <c r="J52" s="212"/>
      <c r="K52" s="471"/>
      <c r="L52" s="747"/>
      <c r="M52" s="694"/>
    </row>
    <row r="53" spans="1:14" ht="36" customHeight="1" x14ac:dyDescent="0.2">
      <c r="A53" s="452"/>
      <c r="B53" s="446"/>
      <c r="C53" s="446">
        <v>3034</v>
      </c>
      <c r="D53" s="135">
        <v>6121</v>
      </c>
      <c r="E53" s="1232" t="s">
        <v>80</v>
      </c>
      <c r="F53" s="506" t="s">
        <v>93</v>
      </c>
      <c r="G53" s="748">
        <v>58459.31</v>
      </c>
      <c r="H53" s="749"/>
      <c r="I53" s="749"/>
      <c r="J53" s="750"/>
      <c r="K53" s="751">
        <v>265000</v>
      </c>
      <c r="L53" s="1151" t="s">
        <v>417</v>
      </c>
      <c r="M53" s="725"/>
    </row>
    <row r="54" spans="1:14" ht="23.25" customHeight="1" x14ac:dyDescent="0.2">
      <c r="A54" s="503"/>
      <c r="B54" s="504"/>
      <c r="C54" s="504">
        <v>3157</v>
      </c>
      <c r="D54" s="271">
        <v>6121</v>
      </c>
      <c r="E54" s="271" t="s">
        <v>239</v>
      </c>
      <c r="F54" s="1176" t="s">
        <v>240</v>
      </c>
      <c r="G54" s="719">
        <v>4554.54</v>
      </c>
      <c r="H54" s="727">
        <v>14202</v>
      </c>
      <c r="I54" s="614"/>
      <c r="J54" s="729"/>
      <c r="K54" s="730">
        <f>SUM(G54:J54)</f>
        <v>18756.54</v>
      </c>
      <c r="L54" s="423"/>
    </row>
    <row r="55" spans="1:14" ht="23.25" customHeight="1" x14ac:dyDescent="0.2">
      <c r="A55" s="503"/>
      <c r="B55" s="504"/>
      <c r="C55" s="504">
        <v>3166</v>
      </c>
      <c r="D55" s="271">
        <v>6121</v>
      </c>
      <c r="E55" s="702" t="s">
        <v>241</v>
      </c>
      <c r="F55" s="505" t="s">
        <v>242</v>
      </c>
      <c r="G55" s="697">
        <v>100</v>
      </c>
      <c r="H55" s="732">
        <v>5000</v>
      </c>
      <c r="I55" s="733"/>
      <c r="J55" s="734"/>
      <c r="K55" s="730">
        <f>SUM(G55:J55)</f>
        <v>5100</v>
      </c>
      <c r="L55" s="423"/>
    </row>
    <row r="56" spans="1:14" ht="23.25" customHeight="1" x14ac:dyDescent="0.2">
      <c r="A56" s="1168"/>
      <c r="B56" s="440"/>
      <c r="C56" s="1175">
        <v>3211</v>
      </c>
      <c r="D56" s="170">
        <v>6121</v>
      </c>
      <c r="E56" s="504" t="s">
        <v>471</v>
      </c>
      <c r="F56" s="457" t="s">
        <v>227</v>
      </c>
      <c r="G56" s="735"/>
      <c r="H56" s="732">
        <v>65</v>
      </c>
      <c r="I56" s="728"/>
      <c r="J56" s="700"/>
      <c r="K56" s="709"/>
      <c r="L56" s="423"/>
    </row>
    <row r="57" spans="1:14" ht="23.25" customHeight="1" x14ac:dyDescent="0.2">
      <c r="A57" s="1168"/>
      <c r="B57" s="440"/>
      <c r="C57" s="1175">
        <v>3212</v>
      </c>
      <c r="D57" s="170">
        <v>6121</v>
      </c>
      <c r="E57" s="504" t="s">
        <v>472</v>
      </c>
      <c r="F57" s="736" t="s">
        <v>228</v>
      </c>
      <c r="G57" s="731"/>
      <c r="H57" s="732">
        <v>750</v>
      </c>
      <c r="I57" s="728"/>
      <c r="J57" s="700"/>
      <c r="K57" s="709"/>
      <c r="L57" s="423"/>
    </row>
    <row r="58" spans="1:14" ht="23.25" customHeight="1" x14ac:dyDescent="0.2">
      <c r="A58" s="1168"/>
      <c r="B58" s="440"/>
      <c r="C58" s="1175">
        <v>3213</v>
      </c>
      <c r="D58" s="170">
        <v>6121</v>
      </c>
      <c r="E58" s="504" t="s">
        <v>473</v>
      </c>
      <c r="F58" s="457" t="s">
        <v>243</v>
      </c>
      <c r="G58" s="737"/>
      <c r="H58" s="738">
        <v>250</v>
      </c>
      <c r="I58" s="728"/>
      <c r="J58" s="700"/>
      <c r="K58" s="709"/>
      <c r="L58" s="423"/>
    </row>
    <row r="59" spans="1:14" ht="23.25" customHeight="1" thickBot="1" x14ac:dyDescent="0.25">
      <c r="A59" s="1168"/>
      <c r="B59" s="440"/>
      <c r="C59" s="1175">
        <v>3214</v>
      </c>
      <c r="D59" s="170">
        <v>6121</v>
      </c>
      <c r="E59" s="504" t="s">
        <v>474</v>
      </c>
      <c r="F59" s="458" t="s">
        <v>244</v>
      </c>
      <c r="G59" s="739"/>
      <c r="H59" s="740">
        <v>300</v>
      </c>
      <c r="I59" s="741"/>
      <c r="J59" s="700"/>
      <c r="K59" s="709"/>
      <c r="L59" s="423"/>
    </row>
    <row r="60" spans="1:14" ht="23.25" customHeight="1" x14ac:dyDescent="0.2">
      <c r="A60" s="452" t="s">
        <v>66</v>
      </c>
      <c r="B60" s="446">
        <v>3522</v>
      </c>
      <c r="C60" s="446"/>
      <c r="D60" s="135"/>
      <c r="E60" s="446"/>
      <c r="F60" s="456" t="s">
        <v>45</v>
      </c>
      <c r="G60" s="716"/>
      <c r="H60" s="473"/>
      <c r="I60" s="473"/>
      <c r="J60" s="472"/>
      <c r="K60" s="472"/>
      <c r="L60" s="693"/>
      <c r="M60" s="694"/>
    </row>
    <row r="61" spans="1:14" ht="23.25" customHeight="1" x14ac:dyDescent="0.2">
      <c r="A61" s="447"/>
      <c r="B61" s="440"/>
      <c r="C61" s="372">
        <v>3100</v>
      </c>
      <c r="D61" s="441">
        <v>6121</v>
      </c>
      <c r="E61" s="441" t="s">
        <v>246</v>
      </c>
      <c r="F61" s="459" t="s">
        <v>247</v>
      </c>
      <c r="G61" s="697">
        <v>71.95</v>
      </c>
      <c r="H61" s="738">
        <v>400</v>
      </c>
      <c r="I61" s="728"/>
      <c r="J61" s="700">
        <f>K61-G61-H61</f>
        <v>0</v>
      </c>
      <c r="K61" s="709">
        <f>G61+H61</f>
        <v>471.95</v>
      </c>
      <c r="L61" s="425"/>
      <c r="M61" s="694"/>
    </row>
    <row r="62" spans="1:14" ht="23.25" customHeight="1" x14ac:dyDescent="0.2">
      <c r="A62" s="447"/>
      <c r="B62" s="440"/>
      <c r="C62" s="440">
        <v>3145</v>
      </c>
      <c r="D62" s="170">
        <v>6121</v>
      </c>
      <c r="E62" s="170" t="s">
        <v>264</v>
      </c>
      <c r="F62" s="459" t="s">
        <v>245</v>
      </c>
      <c r="G62" s="731"/>
      <c r="H62" s="738">
        <v>370</v>
      </c>
      <c r="I62" s="728"/>
      <c r="J62" s="742">
        <f>K62-G62-H62</f>
        <v>0</v>
      </c>
      <c r="K62" s="709">
        <f>G62+H62</f>
        <v>370</v>
      </c>
      <c r="L62" s="425"/>
    </row>
    <row r="63" spans="1:14" ht="23.25" customHeight="1" x14ac:dyDescent="0.2">
      <c r="A63" s="1168"/>
      <c r="B63" s="440"/>
      <c r="C63" s="1175">
        <v>3215</v>
      </c>
      <c r="D63" s="170">
        <v>6121</v>
      </c>
      <c r="E63" s="440" t="s">
        <v>475</v>
      </c>
      <c r="F63" s="459" t="s">
        <v>229</v>
      </c>
      <c r="G63" s="731"/>
      <c r="H63" s="738">
        <v>500</v>
      </c>
      <c r="I63" s="728"/>
      <c r="J63" s="700">
        <f>K63-G63-H63</f>
        <v>0</v>
      </c>
      <c r="K63" s="709">
        <f>G63+H63</f>
        <v>500</v>
      </c>
      <c r="L63" s="425"/>
    </row>
    <row r="64" spans="1:14" ht="23.25" customHeight="1" thickBot="1" x14ac:dyDescent="0.25">
      <c r="A64" s="1168"/>
      <c r="B64" s="440"/>
      <c r="C64" s="1175">
        <v>3216</v>
      </c>
      <c r="D64" s="170">
        <v>6121</v>
      </c>
      <c r="E64" s="440" t="s">
        <v>476</v>
      </c>
      <c r="F64" s="459" t="s">
        <v>230</v>
      </c>
      <c r="G64" s="731"/>
      <c r="H64" s="740">
        <v>3300</v>
      </c>
      <c r="I64" s="741"/>
      <c r="J64" s="700">
        <f>K64-G64-H64</f>
        <v>0</v>
      </c>
      <c r="K64" s="709">
        <f>G64+H64</f>
        <v>3300</v>
      </c>
      <c r="L64" s="425"/>
    </row>
    <row r="65" spans="1:16" ht="22.5" customHeight="1" x14ac:dyDescent="0.2">
      <c r="A65" s="452" t="s">
        <v>90</v>
      </c>
      <c r="B65" s="446">
        <v>3599</v>
      </c>
      <c r="C65" s="446"/>
      <c r="D65" s="215"/>
      <c r="E65" s="215"/>
      <c r="F65" s="464" t="s">
        <v>60</v>
      </c>
      <c r="G65" s="716"/>
      <c r="H65" s="474"/>
      <c r="I65" s="474"/>
      <c r="J65" s="349"/>
      <c r="K65" s="349"/>
      <c r="L65" s="460"/>
    </row>
    <row r="66" spans="1:16" ht="22.5" customHeight="1" thickBot="1" x14ac:dyDescent="0.25">
      <c r="A66" s="448"/>
      <c r="B66" s="449"/>
      <c r="C66" s="449"/>
      <c r="D66" s="449">
        <v>6901</v>
      </c>
      <c r="E66" s="449"/>
      <c r="F66" s="442" t="s">
        <v>231</v>
      </c>
      <c r="G66" s="743"/>
      <c r="H66" s="744">
        <v>4835</v>
      </c>
      <c r="I66" s="512"/>
      <c r="J66" s="726"/>
      <c r="K66" s="752">
        <f>SUM(G66:H66)</f>
        <v>4835</v>
      </c>
      <c r="L66" s="426"/>
    </row>
    <row r="67" spans="1:16" ht="23.25" hidden="1" customHeight="1" x14ac:dyDescent="0.25">
      <c r="A67" s="452"/>
      <c r="B67" s="446"/>
      <c r="C67" s="446"/>
      <c r="D67" s="135"/>
      <c r="E67" s="446"/>
      <c r="F67" s="463"/>
      <c r="G67" s="475"/>
      <c r="H67" s="476"/>
      <c r="I67" s="477"/>
      <c r="J67" s="478"/>
      <c r="K67" s="479"/>
      <c r="L67" s="427"/>
      <c r="P67" s="112"/>
    </row>
    <row r="68" spans="1:16" ht="23.25" hidden="1" customHeight="1" x14ac:dyDescent="0.25">
      <c r="A68" s="462"/>
      <c r="B68" s="222"/>
      <c r="C68" s="519"/>
      <c r="D68" s="300"/>
      <c r="E68" s="519"/>
      <c r="F68" s="520"/>
      <c r="G68" s="480"/>
      <c r="H68" s="396"/>
      <c r="I68" s="513"/>
      <c r="J68" s="481"/>
      <c r="K68" s="482"/>
      <c r="L68" s="428"/>
    </row>
    <row r="69" spans="1:16" ht="23.25" hidden="1" customHeight="1" x14ac:dyDescent="0.3">
      <c r="A69" s="452"/>
      <c r="B69" s="446"/>
      <c r="C69" s="468"/>
      <c r="D69" s="468"/>
      <c r="E69" s="469"/>
      <c r="F69" s="461"/>
      <c r="G69" s="483"/>
      <c r="H69" s="507"/>
      <c r="I69" s="484"/>
      <c r="J69" s="485"/>
      <c r="K69" s="486"/>
      <c r="L69" s="465"/>
    </row>
    <row r="70" spans="1:16" ht="23.25" hidden="1" customHeight="1" x14ac:dyDescent="0.25">
      <c r="A70" s="443"/>
      <c r="B70" s="429"/>
      <c r="C70" s="521"/>
      <c r="D70" s="498"/>
      <c r="E70" s="522"/>
      <c r="F70" s="466"/>
      <c r="G70" s="487"/>
      <c r="H70" s="387"/>
      <c r="I70" s="514"/>
      <c r="J70" s="488"/>
      <c r="K70" s="489"/>
      <c r="L70" s="430"/>
    </row>
    <row r="71" spans="1:16" ht="23.25" hidden="1" customHeight="1" x14ac:dyDescent="0.25">
      <c r="A71" s="217"/>
      <c r="B71" s="218"/>
      <c r="C71" s="523"/>
      <c r="D71" s="499"/>
      <c r="E71" s="522"/>
      <c r="F71" s="467"/>
      <c r="G71" s="490"/>
      <c r="H71" s="415"/>
      <c r="I71" s="515"/>
      <c r="J71" s="491"/>
      <c r="K71" s="492"/>
      <c r="L71" s="431"/>
    </row>
    <row r="72" spans="1:16" ht="23.25" hidden="1" customHeight="1" x14ac:dyDescent="0.25">
      <c r="A72" s="217"/>
      <c r="B72" s="219"/>
      <c r="C72" s="523"/>
      <c r="D72" s="499"/>
      <c r="E72" s="522"/>
      <c r="F72" s="467"/>
      <c r="G72" s="493"/>
      <c r="H72" s="415"/>
      <c r="I72" s="515"/>
      <c r="J72" s="491"/>
      <c r="K72" s="492"/>
      <c r="L72" s="431"/>
    </row>
    <row r="73" spans="1:16" ht="23.25" hidden="1" customHeight="1" x14ac:dyDescent="0.25">
      <c r="A73" s="217"/>
      <c r="B73" s="219"/>
      <c r="C73" s="523"/>
      <c r="D73" s="499"/>
      <c r="E73" s="522"/>
      <c r="F73" s="467"/>
      <c r="G73" s="524"/>
      <c r="H73" s="415"/>
      <c r="I73" s="515"/>
      <c r="J73" s="491"/>
      <c r="K73" s="492"/>
      <c r="L73" s="431"/>
    </row>
    <row r="74" spans="1:16" ht="23.25" hidden="1" customHeight="1" x14ac:dyDescent="0.25">
      <c r="A74" s="525"/>
      <c r="B74" s="526"/>
      <c r="C74" s="527"/>
      <c r="D74" s="528"/>
      <c r="E74" s="522"/>
      <c r="F74" s="466"/>
      <c r="G74" s="529"/>
      <c r="H74" s="387"/>
      <c r="I74" s="530"/>
      <c r="J74" s="531"/>
      <c r="K74" s="532"/>
      <c r="L74" s="533"/>
    </row>
    <row r="75" spans="1:16" ht="23.25" hidden="1" customHeight="1" x14ac:dyDescent="0.25">
      <c r="A75" s="220"/>
      <c r="B75" s="221"/>
      <c r="C75" s="519"/>
      <c r="D75" s="500"/>
      <c r="E75" s="534"/>
      <c r="F75" s="470"/>
      <c r="G75" s="535"/>
      <c r="H75" s="511"/>
      <c r="I75" s="516"/>
      <c r="J75" s="494"/>
      <c r="K75" s="495"/>
      <c r="L75" s="432"/>
    </row>
    <row r="76" spans="1:16" ht="23.25" customHeight="1" x14ac:dyDescent="0.25">
      <c r="A76" s="755">
        <v>507</v>
      </c>
      <c r="B76" s="756">
        <v>3526</v>
      </c>
      <c r="C76" s="753"/>
      <c r="D76" s="753"/>
      <c r="E76" s="754"/>
      <c r="F76" s="757" t="s">
        <v>248</v>
      </c>
      <c r="G76" s="760"/>
      <c r="H76" s="767"/>
      <c r="I76" s="774"/>
      <c r="J76" s="750"/>
      <c r="K76" s="751"/>
      <c r="L76" s="790"/>
      <c r="N76" s="112"/>
    </row>
    <row r="77" spans="1:16" ht="23.25" customHeight="1" x14ac:dyDescent="0.25">
      <c r="A77" s="1168"/>
      <c r="B77" s="440"/>
      <c r="C77" s="1175">
        <v>3217</v>
      </c>
      <c r="D77" s="170">
        <v>6351</v>
      </c>
      <c r="E77" s="504" t="s">
        <v>477</v>
      </c>
      <c r="F77" s="758" t="s">
        <v>252</v>
      </c>
      <c r="G77" s="761"/>
      <c r="H77" s="768">
        <v>500</v>
      </c>
      <c r="I77" s="775"/>
      <c r="J77" s="780"/>
      <c r="K77" s="761"/>
      <c r="L77" s="783"/>
      <c r="N77" s="112"/>
    </row>
    <row r="78" spans="1:16" ht="23.25" customHeight="1" x14ac:dyDescent="0.25">
      <c r="A78" s="1178"/>
      <c r="B78" s="504"/>
      <c r="C78" s="1177">
        <v>3218</v>
      </c>
      <c r="D78" s="271">
        <v>5331</v>
      </c>
      <c r="E78" s="504" t="s">
        <v>478</v>
      </c>
      <c r="F78" s="758" t="s">
        <v>253</v>
      </c>
      <c r="G78" s="761"/>
      <c r="H78" s="769"/>
      <c r="I78" s="768">
        <v>300</v>
      </c>
      <c r="J78" s="780"/>
      <c r="K78" s="761"/>
      <c r="L78" s="783"/>
      <c r="N78" s="112"/>
    </row>
    <row r="79" spans="1:16" ht="23.25" customHeight="1" x14ac:dyDescent="0.25">
      <c r="A79" s="1168"/>
      <c r="B79" s="440"/>
      <c r="C79" s="1175">
        <v>3219</v>
      </c>
      <c r="D79" s="170">
        <v>6351</v>
      </c>
      <c r="E79" s="504" t="s">
        <v>479</v>
      </c>
      <c r="F79" s="758" t="s">
        <v>254</v>
      </c>
      <c r="G79" s="762"/>
      <c r="H79" s="768">
        <v>1000</v>
      </c>
      <c r="I79" s="776"/>
      <c r="J79" s="773"/>
      <c r="K79" s="781"/>
      <c r="L79" s="784"/>
      <c r="N79" s="112"/>
    </row>
    <row r="80" spans="1:16" ht="23.25" customHeight="1" x14ac:dyDescent="0.25">
      <c r="A80" s="1168"/>
      <c r="B80" s="440"/>
      <c r="C80" s="1175">
        <v>3220</v>
      </c>
      <c r="D80" s="170">
        <v>5331</v>
      </c>
      <c r="E80" s="504" t="s">
        <v>480</v>
      </c>
      <c r="F80" s="758" t="s">
        <v>259</v>
      </c>
      <c r="G80" s="763"/>
      <c r="H80" s="768"/>
      <c r="I80" s="768">
        <v>400</v>
      </c>
      <c r="J80" s="781"/>
      <c r="K80" s="763"/>
      <c r="L80" s="785"/>
      <c r="N80" s="112"/>
    </row>
    <row r="81" spans="1:14" ht="23.25" customHeight="1" x14ac:dyDescent="0.25">
      <c r="A81" s="1168"/>
      <c r="B81" s="440"/>
      <c r="C81" s="1175">
        <v>3221</v>
      </c>
      <c r="D81" s="170">
        <v>5331</v>
      </c>
      <c r="E81" s="504" t="s">
        <v>481</v>
      </c>
      <c r="F81" s="758" t="s">
        <v>255</v>
      </c>
      <c r="G81" s="763"/>
      <c r="H81" s="770"/>
      <c r="I81" s="768">
        <v>200</v>
      </c>
      <c r="J81" s="781"/>
      <c r="K81" s="763"/>
      <c r="L81" s="785"/>
      <c r="N81" s="112"/>
    </row>
    <row r="82" spans="1:14" ht="23.25" customHeight="1" x14ac:dyDescent="0.3">
      <c r="A82" s="1178"/>
      <c r="B82" s="504"/>
      <c r="C82" s="1177">
        <v>3222</v>
      </c>
      <c r="D82" s="271">
        <v>6351</v>
      </c>
      <c r="E82" s="504" t="s">
        <v>482</v>
      </c>
      <c r="F82" s="758" t="s">
        <v>249</v>
      </c>
      <c r="G82" s="763"/>
      <c r="H82" s="768">
        <v>1000</v>
      </c>
      <c r="I82" s="777"/>
      <c r="J82" s="781"/>
      <c r="K82" s="763"/>
      <c r="L82" s="785"/>
      <c r="N82" s="112"/>
    </row>
    <row r="83" spans="1:14" ht="23.25" customHeight="1" x14ac:dyDescent="0.25">
      <c r="A83" s="1168"/>
      <c r="B83" s="440"/>
      <c r="C83" s="1175">
        <v>3223</v>
      </c>
      <c r="D83" s="170">
        <v>6351</v>
      </c>
      <c r="E83" s="504" t="s">
        <v>483</v>
      </c>
      <c r="F83" s="758" t="s">
        <v>256</v>
      </c>
      <c r="G83" s="764"/>
      <c r="H83" s="768">
        <v>500</v>
      </c>
      <c r="I83" s="778"/>
      <c r="J83" s="762"/>
      <c r="K83" s="764"/>
      <c r="L83" s="786"/>
      <c r="N83" s="112"/>
    </row>
    <row r="84" spans="1:14" ht="25.5" customHeight="1" x14ac:dyDescent="0.25">
      <c r="A84" s="1168"/>
      <c r="B84" s="440"/>
      <c r="C84" s="1270">
        <v>3224</v>
      </c>
      <c r="D84" s="170">
        <v>5331</v>
      </c>
      <c r="E84" s="1272" t="s">
        <v>484</v>
      </c>
      <c r="F84" s="758" t="s">
        <v>257</v>
      </c>
      <c r="G84" s="764"/>
      <c r="H84" s="769"/>
      <c r="I84" s="768">
        <v>1700</v>
      </c>
      <c r="J84" s="762"/>
      <c r="K84" s="764"/>
      <c r="L84" s="787"/>
      <c r="N84" s="112"/>
    </row>
    <row r="85" spans="1:14" ht="27" customHeight="1" thickBot="1" x14ac:dyDescent="0.3">
      <c r="A85" s="1179"/>
      <c r="B85" s="791"/>
      <c r="C85" s="1271"/>
      <c r="D85" s="589">
        <v>6351</v>
      </c>
      <c r="E85" s="1273"/>
      <c r="F85" s="759" t="s">
        <v>258</v>
      </c>
      <c r="G85" s="765"/>
      <c r="H85" s="771">
        <v>1200</v>
      </c>
      <c r="I85" s="779"/>
      <c r="J85" s="782"/>
      <c r="K85" s="789"/>
      <c r="L85" s="788"/>
      <c r="N85" s="112"/>
    </row>
    <row r="86" spans="1:14" ht="23.25" customHeight="1" x14ac:dyDescent="0.25">
      <c r="A86" s="755">
        <v>511</v>
      </c>
      <c r="B86" s="756">
        <v>3533</v>
      </c>
      <c r="C86" s="756"/>
      <c r="D86" s="756"/>
      <c r="E86" s="1230"/>
      <c r="F86" s="1231" t="s">
        <v>67</v>
      </c>
      <c r="G86" s="766"/>
      <c r="H86" s="792"/>
      <c r="I86" s="792"/>
      <c r="J86" s="772"/>
      <c r="K86" s="766"/>
      <c r="L86" s="427"/>
      <c r="N86" s="112"/>
    </row>
    <row r="87" spans="1:14" ht="23.25" customHeight="1" x14ac:dyDescent="0.25">
      <c r="A87" s="1168"/>
      <c r="B87" s="440"/>
      <c r="C87" s="1175">
        <v>3225</v>
      </c>
      <c r="D87" s="170">
        <v>6351</v>
      </c>
      <c r="E87" s="504" t="s">
        <v>485</v>
      </c>
      <c r="F87" s="758" t="s">
        <v>233</v>
      </c>
      <c r="G87" s="761"/>
      <c r="H87" s="768">
        <v>2100</v>
      </c>
      <c r="I87" s="768"/>
      <c r="J87" s="780"/>
      <c r="K87" s="761"/>
      <c r="L87" s="783"/>
      <c r="N87" s="112"/>
    </row>
    <row r="88" spans="1:14" ht="23.25" customHeight="1" x14ac:dyDescent="0.25">
      <c r="A88" s="1168"/>
      <c r="B88" s="440"/>
      <c r="C88" s="1175">
        <v>3226</v>
      </c>
      <c r="D88" s="170">
        <v>6351</v>
      </c>
      <c r="E88" s="504" t="s">
        <v>486</v>
      </c>
      <c r="F88" s="758" t="s">
        <v>250</v>
      </c>
      <c r="G88" s="761"/>
      <c r="H88" s="768">
        <v>1400</v>
      </c>
      <c r="I88" s="768"/>
      <c r="J88" s="780"/>
      <c r="K88" s="761"/>
      <c r="L88" s="783"/>
      <c r="N88" s="112"/>
    </row>
    <row r="89" spans="1:14" ht="23.25" customHeight="1" x14ac:dyDescent="0.25">
      <c r="A89" s="1168"/>
      <c r="B89" s="440"/>
      <c r="C89" s="1175">
        <v>3227</v>
      </c>
      <c r="D89" s="170">
        <v>6351</v>
      </c>
      <c r="E89" s="504" t="s">
        <v>487</v>
      </c>
      <c r="F89" s="758" t="s">
        <v>251</v>
      </c>
      <c r="G89" s="762"/>
      <c r="H89" s="768">
        <v>9600</v>
      </c>
      <c r="I89" s="768"/>
      <c r="J89" s="773"/>
      <c r="K89" s="781"/>
      <c r="L89" s="784"/>
      <c r="N89" s="112"/>
    </row>
    <row r="90" spans="1:14" ht="23.25" customHeight="1" thickBot="1" x14ac:dyDescent="0.3">
      <c r="A90" s="1179"/>
      <c r="B90" s="791"/>
      <c r="C90" s="1180">
        <v>3228</v>
      </c>
      <c r="D90" s="589">
        <v>6351</v>
      </c>
      <c r="E90" s="791" t="s">
        <v>488</v>
      </c>
      <c r="F90" s="759" t="s">
        <v>234</v>
      </c>
      <c r="G90" s="793"/>
      <c r="H90" s="771">
        <v>100</v>
      </c>
      <c r="I90" s="771"/>
      <c r="J90" s="765"/>
      <c r="K90" s="793"/>
      <c r="L90" s="794"/>
      <c r="N90" s="112"/>
    </row>
    <row r="91" spans="1:14" ht="23.25" customHeight="1" thickBot="1" x14ac:dyDescent="0.3">
      <c r="A91" s="1233"/>
      <c r="B91" s="1234"/>
      <c r="C91" s="1234"/>
      <c r="D91" s="1195"/>
      <c r="E91" s="1234"/>
      <c r="F91" s="183"/>
      <c r="G91" s="1235"/>
      <c r="H91" s="1236"/>
      <c r="I91" s="1236"/>
      <c r="J91" s="1237"/>
      <c r="K91" s="1235"/>
      <c r="L91" s="1238"/>
      <c r="N91" s="112"/>
    </row>
    <row r="92" spans="1:14" ht="24.75" customHeight="1" thickBot="1" x14ac:dyDescent="0.3">
      <c r="A92" s="61"/>
      <c r="B92" s="61"/>
      <c r="C92" s="61"/>
      <c r="D92" s="61"/>
      <c r="E92" s="61"/>
      <c r="F92" s="62" t="s">
        <v>22</v>
      </c>
      <c r="G92" s="353"/>
      <c r="H92" s="1239">
        <f>SUM(H10:H90)</f>
        <v>110700</v>
      </c>
      <c r="I92" s="1239">
        <f>SUM(I10:I90)</f>
        <v>9300</v>
      </c>
      <c r="J92" s="1240"/>
      <c r="K92" s="354"/>
      <c r="L92" s="421"/>
      <c r="N92" s="112"/>
    </row>
    <row r="93" spans="1:14" ht="25.5" customHeight="1" thickBot="1" x14ac:dyDescent="0.3">
      <c r="A93" s="63"/>
      <c r="B93" s="308"/>
      <c r="C93" s="308"/>
      <c r="D93" s="63"/>
      <c r="E93" s="63"/>
      <c r="F93" s="61"/>
      <c r="G93" s="352"/>
      <c r="H93" s="1268">
        <f>H92+I92</f>
        <v>120000</v>
      </c>
      <c r="I93" s="1269"/>
      <c r="J93" s="355"/>
      <c r="K93" s="355"/>
      <c r="L93" s="421"/>
      <c r="N93" s="112"/>
    </row>
    <row r="94" spans="1:14" ht="16.5" customHeight="1" thickBot="1" x14ac:dyDescent="0.3">
      <c r="A94" s="63"/>
      <c r="B94" s="308"/>
      <c r="C94" s="308"/>
      <c r="D94" s="745"/>
      <c r="E94" s="63"/>
      <c r="F94" s="173"/>
      <c r="G94" s="352"/>
      <c r="H94" s="352"/>
      <c r="I94" s="352"/>
      <c r="J94" s="355"/>
      <c r="K94" s="355"/>
      <c r="L94" s="421"/>
    </row>
    <row r="95" spans="1:14" ht="21" customHeight="1" thickBot="1" x14ac:dyDescent="0.3">
      <c r="A95" s="65" t="s">
        <v>30</v>
      </c>
      <c r="B95" s="66"/>
      <c r="C95" s="66"/>
      <c r="D95" s="66"/>
      <c r="E95" s="67"/>
      <c r="F95" s="67"/>
      <c r="G95" s="496"/>
      <c r="H95" s="327"/>
      <c r="I95" s="352"/>
      <c r="J95" s="355"/>
      <c r="K95" s="355"/>
      <c r="L95" s="421"/>
    </row>
    <row r="96" spans="1:14" ht="20.25" customHeight="1" x14ac:dyDescent="0.25">
      <c r="A96" s="69" t="s">
        <v>17</v>
      </c>
      <c r="B96" s="1181"/>
      <c r="C96" s="70"/>
      <c r="D96" s="536">
        <v>6121</v>
      </c>
      <c r="E96" s="70"/>
      <c r="F96" s="277" t="s">
        <v>232</v>
      </c>
      <c r="G96" s="357">
        <f>H12+H13+H14+H15+H16+H17+H18+H19+H20+H21+H24+H25+H26+H27+H28+H29+H30+H31+H32+H33+H34+H35+H37+H38+H39+H41+H43+H44+H45+H46+H47+H49+H50+H51+H54+H55+H56+H57+H58+H59+H61+H62+H63+H64</f>
        <v>88465</v>
      </c>
      <c r="H96" s="327"/>
      <c r="I96" s="352"/>
      <c r="J96" s="355"/>
      <c r="K96" s="355"/>
      <c r="L96" s="421"/>
    </row>
    <row r="97" spans="1:12" ht="21" customHeight="1" x14ac:dyDescent="0.25">
      <c r="A97" s="46" t="s">
        <v>17</v>
      </c>
      <c r="B97" s="1182"/>
      <c r="C97" s="47"/>
      <c r="D97" s="537">
        <v>5171</v>
      </c>
      <c r="E97" s="47"/>
      <c r="F97" s="273" t="s">
        <v>37</v>
      </c>
      <c r="G97" s="366">
        <f>I22+I23+I36+I40</f>
        <v>6700</v>
      </c>
      <c r="H97" s="327"/>
      <c r="I97" s="352"/>
      <c r="J97" s="355"/>
      <c r="K97" s="355"/>
      <c r="L97" s="421"/>
    </row>
    <row r="98" spans="1:12" ht="21" customHeight="1" x14ac:dyDescent="0.25">
      <c r="A98" s="48" t="s">
        <v>17</v>
      </c>
      <c r="B98" s="258"/>
      <c r="C98" s="258"/>
      <c r="D98" s="128">
        <v>5331</v>
      </c>
      <c r="E98" s="49"/>
      <c r="F98" s="539" t="s">
        <v>26</v>
      </c>
      <c r="G98" s="332">
        <f>I78+I81+I80+I84</f>
        <v>2600</v>
      </c>
      <c r="H98" s="327"/>
      <c r="I98" s="352"/>
      <c r="J98" s="355"/>
      <c r="K98" s="355"/>
      <c r="L98" s="421"/>
    </row>
    <row r="99" spans="1:12" ht="20.25" customHeight="1" x14ac:dyDescent="0.25">
      <c r="A99" s="48" t="s">
        <v>17</v>
      </c>
      <c r="B99" s="258"/>
      <c r="C99" s="49"/>
      <c r="D99" s="128">
        <v>6351</v>
      </c>
      <c r="E99" s="49"/>
      <c r="F99" s="539" t="s">
        <v>25</v>
      </c>
      <c r="G99" s="330">
        <f>H77+H79+H82+H83+H85+H87+H88+H89+H90</f>
        <v>17400</v>
      </c>
      <c r="H99" s="327"/>
      <c r="I99" s="352"/>
      <c r="J99" s="355"/>
      <c r="K99" s="355"/>
      <c r="L99" s="421"/>
    </row>
    <row r="100" spans="1:12" ht="18" hidden="1" customHeight="1" x14ac:dyDescent="0.25">
      <c r="A100" s="46" t="s">
        <v>17</v>
      </c>
      <c r="B100" s="1182"/>
      <c r="C100" s="47"/>
      <c r="D100" s="174">
        <v>5331</v>
      </c>
      <c r="E100" s="47"/>
      <c r="F100" s="538" t="s">
        <v>26</v>
      </c>
      <c r="G100" s="366"/>
      <c r="H100" s="327"/>
      <c r="I100" s="352"/>
      <c r="J100" s="355"/>
      <c r="K100" s="355"/>
      <c r="L100" s="421"/>
    </row>
    <row r="101" spans="1:12" ht="31.5" hidden="1" customHeight="1" x14ac:dyDescent="0.25">
      <c r="A101" s="1184" t="s">
        <v>17</v>
      </c>
      <c r="B101" s="1185"/>
      <c r="C101" s="49"/>
      <c r="D101" s="216">
        <v>6130</v>
      </c>
      <c r="E101" s="49"/>
      <c r="F101" s="540" t="s">
        <v>91</v>
      </c>
      <c r="G101" s="332"/>
      <c r="H101" s="327"/>
      <c r="I101" s="352"/>
      <c r="J101" s="355"/>
      <c r="K101" s="355"/>
      <c r="L101" s="421"/>
    </row>
    <row r="102" spans="1:12" ht="21.75" customHeight="1" thickBot="1" x14ac:dyDescent="0.3">
      <c r="A102" s="50" t="s">
        <v>17</v>
      </c>
      <c r="B102" s="162"/>
      <c r="C102" s="300"/>
      <c r="D102" s="586">
        <v>6901</v>
      </c>
      <c r="E102" s="162"/>
      <c r="F102" s="1186" t="s">
        <v>27</v>
      </c>
      <c r="G102" s="403">
        <f>H66</f>
        <v>4835</v>
      </c>
      <c r="H102" s="327"/>
      <c r="I102" s="352"/>
      <c r="J102" s="355"/>
      <c r="K102" s="355"/>
      <c r="L102" s="421"/>
    </row>
    <row r="103" spans="1:12" ht="21" customHeight="1" thickBot="1" x14ac:dyDescent="0.3">
      <c r="A103" s="50"/>
      <c r="B103" s="1183"/>
      <c r="C103" s="51"/>
      <c r="D103" s="51"/>
      <c r="E103" s="51"/>
      <c r="F103" s="274" t="s">
        <v>28</v>
      </c>
      <c r="G103" s="358">
        <f>SUM(G96:G102)</f>
        <v>120000</v>
      </c>
      <c r="H103" s="327"/>
      <c r="I103" s="352"/>
      <c r="J103" s="355"/>
      <c r="K103" s="355"/>
      <c r="L103" s="421"/>
    </row>
    <row r="104" spans="1:12" ht="18" customHeight="1" x14ac:dyDescent="0.25">
      <c r="H104" s="45"/>
      <c r="I104" s="61"/>
      <c r="J104" s="64"/>
      <c r="K104" s="64"/>
      <c r="L104" s="421"/>
    </row>
    <row r="105" spans="1:12" ht="18" customHeight="1" x14ac:dyDescent="0.2">
      <c r="L105" s="108"/>
    </row>
    <row r="106" spans="1:12" ht="18" customHeight="1" x14ac:dyDescent="0.2">
      <c r="L106" s="108"/>
    </row>
    <row r="107" spans="1:12" ht="18" customHeight="1" x14ac:dyDescent="0.2">
      <c r="L107" s="108"/>
    </row>
    <row r="108" spans="1:12" ht="18" customHeight="1" x14ac:dyDescent="0.2">
      <c r="L108" s="108"/>
    </row>
    <row r="109" spans="1:12" ht="18" customHeight="1" x14ac:dyDescent="0.2">
      <c r="L109" s="108"/>
    </row>
    <row r="110" spans="1:12" ht="18" customHeight="1" x14ac:dyDescent="0.25">
      <c r="A110" s="176"/>
      <c r="B110" s="176"/>
      <c r="C110" s="176"/>
      <c r="D110" s="176"/>
      <c r="E110" s="176"/>
      <c r="F110" s="178"/>
      <c r="G110" s="175"/>
      <c r="H110" s="179"/>
      <c r="I110" s="308"/>
      <c r="J110" s="57"/>
      <c r="K110" s="57"/>
      <c r="L110" s="421"/>
    </row>
    <row r="111" spans="1:12" s="112" customFormat="1" ht="18" customHeight="1" x14ac:dyDescent="0.25">
      <c r="A111" s="176"/>
      <c r="B111" s="176"/>
      <c r="C111" s="176"/>
      <c r="D111" s="176"/>
      <c r="E111" s="176"/>
      <c r="F111" s="178"/>
      <c r="G111" s="175"/>
      <c r="H111" s="179"/>
      <c r="I111" s="180"/>
      <c r="J111" s="57"/>
      <c r="K111" s="57"/>
      <c r="L111" s="434"/>
    </row>
    <row r="112" spans="1:12" s="112" customFormat="1" ht="18" customHeight="1" x14ac:dyDescent="0.25">
      <c r="A112" s="176"/>
      <c r="B112" s="176"/>
      <c r="C112" s="176"/>
      <c r="D112" s="176"/>
      <c r="E112" s="176"/>
      <c r="F112" s="181"/>
      <c r="G112" s="182"/>
      <c r="H112" s="68"/>
      <c r="I112" s="68"/>
      <c r="J112" s="57"/>
      <c r="K112" s="57"/>
      <c r="L112" s="434"/>
    </row>
    <row r="113" spans="1:12" ht="18" customHeight="1" x14ac:dyDescent="0.25">
      <c r="A113" s="176"/>
      <c r="B113" s="176"/>
      <c r="C113" s="176"/>
      <c r="D113" s="176"/>
      <c r="E113" s="176"/>
      <c r="F113" s="183"/>
      <c r="G113" s="184"/>
      <c r="H113" s="179"/>
      <c r="I113" s="184"/>
      <c r="J113" s="57"/>
      <c r="K113" s="57"/>
    </row>
    <row r="114" spans="1:12" ht="17.25" customHeight="1" x14ac:dyDescent="0.2">
      <c r="A114" s="176"/>
      <c r="B114" s="185"/>
      <c r="C114" s="185"/>
      <c r="D114" s="176"/>
      <c r="E114" s="176"/>
      <c r="F114" s="183"/>
      <c r="G114" s="184"/>
      <c r="H114" s="179"/>
      <c r="I114" s="184"/>
      <c r="J114" s="109"/>
      <c r="K114" s="109"/>
      <c r="L114" s="421"/>
    </row>
    <row r="115" spans="1:12" ht="17.25" customHeight="1" x14ac:dyDescent="0.2">
      <c r="A115" s="176"/>
      <c r="B115" s="186"/>
      <c r="C115" s="186"/>
      <c r="D115" s="176"/>
      <c r="E115" s="176"/>
      <c r="F115" s="177"/>
      <c r="G115" s="184"/>
      <c r="H115" s="184"/>
      <c r="I115" s="184"/>
      <c r="J115" s="109"/>
      <c r="K115" s="109"/>
      <c r="L115" s="421"/>
    </row>
    <row r="116" spans="1:12" ht="17.25" customHeight="1" x14ac:dyDescent="0.25">
      <c r="A116" s="176"/>
      <c r="B116" s="176"/>
      <c r="C116" s="176"/>
      <c r="D116" s="176"/>
      <c r="E116" s="176"/>
      <c r="F116" s="187"/>
      <c r="G116" s="184"/>
      <c r="H116" s="179"/>
      <c r="I116" s="179"/>
      <c r="J116" s="57"/>
      <c r="K116" s="57"/>
      <c r="L116" s="421"/>
    </row>
    <row r="117" spans="1:12" ht="17.25" customHeight="1" x14ac:dyDescent="0.25">
      <c r="A117" s="176"/>
      <c r="B117" s="176"/>
      <c r="C117" s="176"/>
      <c r="D117" s="176"/>
      <c r="E117" s="176"/>
      <c r="F117" s="188"/>
      <c r="G117" s="113"/>
      <c r="H117" s="179"/>
      <c r="I117" s="113"/>
      <c r="J117" s="57"/>
      <c r="K117" s="57"/>
    </row>
    <row r="118" spans="1:12" ht="17.25" customHeight="1" x14ac:dyDescent="0.25">
      <c r="A118" s="176"/>
      <c r="B118" s="176"/>
      <c r="C118" s="176"/>
      <c r="D118" s="176"/>
      <c r="E118" s="176"/>
      <c r="F118" s="188"/>
      <c r="G118" s="113"/>
      <c r="H118" s="179"/>
      <c r="I118" s="113"/>
      <c r="J118" s="57"/>
      <c r="K118" s="57"/>
    </row>
    <row r="119" spans="1:12" ht="17.25" customHeight="1" x14ac:dyDescent="0.25">
      <c r="A119" s="176"/>
      <c r="B119" s="176"/>
      <c r="C119" s="176"/>
      <c r="D119" s="176"/>
      <c r="E119" s="176"/>
      <c r="F119" s="189"/>
      <c r="G119" s="113"/>
      <c r="H119" s="113"/>
      <c r="I119" s="113"/>
      <c r="J119" s="57"/>
      <c r="K119" s="57"/>
    </row>
    <row r="120" spans="1:12" ht="15.75" customHeight="1" x14ac:dyDescent="0.2">
      <c r="A120" s="176"/>
      <c r="B120" s="176"/>
      <c r="C120" s="176"/>
      <c r="D120" s="176"/>
      <c r="E120" s="176"/>
      <c r="F120" s="190"/>
      <c r="G120" s="113"/>
      <c r="H120" s="191"/>
      <c r="I120" s="113"/>
    </row>
    <row r="121" spans="1:12" ht="20.25" customHeight="1" x14ac:dyDescent="0.3">
      <c r="A121" s="61"/>
      <c r="B121" s="61"/>
      <c r="C121" s="61"/>
      <c r="D121" s="61"/>
      <c r="E121" s="61"/>
      <c r="F121" s="190"/>
      <c r="G121" s="192"/>
      <c r="H121" s="191"/>
      <c r="I121" s="192"/>
      <c r="J121" s="113"/>
      <c r="K121" s="113"/>
      <c r="L121" s="435"/>
    </row>
    <row r="122" spans="1:12" ht="15.75" customHeight="1" x14ac:dyDescent="0.2">
      <c r="A122" s="176"/>
      <c r="B122" s="176"/>
      <c r="C122" s="176"/>
      <c r="D122" s="176"/>
      <c r="E122" s="176"/>
      <c r="F122" s="190"/>
      <c r="G122" s="113"/>
      <c r="H122" s="191"/>
      <c r="I122" s="113"/>
      <c r="J122" s="39"/>
      <c r="K122" s="39"/>
    </row>
    <row r="123" spans="1:12" ht="15.75" customHeight="1" x14ac:dyDescent="0.25">
      <c r="A123" s="193"/>
      <c r="B123" s="61"/>
      <c r="C123" s="61"/>
      <c r="D123" s="61"/>
      <c r="E123" s="61"/>
      <c r="F123" s="190"/>
      <c r="G123" s="42"/>
      <c r="H123" s="191"/>
      <c r="I123" s="42"/>
      <c r="J123" s="42"/>
      <c r="K123" s="42"/>
      <c r="L123" s="433"/>
    </row>
    <row r="124" spans="1:12" ht="15.75" customHeight="1" x14ac:dyDescent="0.2">
      <c r="A124" s="176"/>
      <c r="B124" s="176"/>
      <c r="C124" s="176"/>
      <c r="D124" s="176"/>
      <c r="E124" s="176"/>
      <c r="F124" s="190"/>
      <c r="G124" s="113"/>
      <c r="H124" s="191"/>
      <c r="I124" s="113"/>
      <c r="J124" s="113"/>
      <c r="K124" s="113"/>
      <c r="L124" s="433"/>
    </row>
    <row r="125" spans="1:12" ht="15.75" customHeight="1" x14ac:dyDescent="0.2">
      <c r="A125" s="176"/>
      <c r="B125" s="176"/>
      <c r="C125" s="176"/>
      <c r="D125" s="176"/>
      <c r="E125" s="176"/>
      <c r="F125" s="105"/>
      <c r="G125" s="60"/>
      <c r="H125" s="191"/>
      <c r="I125" s="60"/>
      <c r="J125" s="59"/>
      <c r="K125" s="59"/>
      <c r="L125" s="690"/>
    </row>
    <row r="126" spans="1:12" ht="15.75" customHeight="1" x14ac:dyDescent="0.2">
      <c r="A126" s="176"/>
      <c r="B126" s="176"/>
      <c r="C126" s="176"/>
      <c r="D126" s="176"/>
      <c r="E126" s="176"/>
      <c r="F126" s="105"/>
      <c r="G126" s="60"/>
      <c r="H126" s="191"/>
      <c r="I126" s="60"/>
      <c r="J126" s="59"/>
      <c r="K126" s="59"/>
      <c r="L126" s="690"/>
    </row>
    <row r="127" spans="1:12" ht="15.75" customHeight="1" x14ac:dyDescent="0.25">
      <c r="A127" s="176"/>
      <c r="B127" s="176"/>
      <c r="C127" s="176"/>
      <c r="D127" s="176"/>
      <c r="E127" s="176"/>
      <c r="F127" s="105"/>
      <c r="G127" s="60"/>
      <c r="H127" s="191"/>
      <c r="I127" s="60"/>
      <c r="J127" s="57"/>
      <c r="K127" s="57"/>
      <c r="L127" s="690"/>
    </row>
    <row r="128" spans="1:12" ht="15.75" customHeight="1" x14ac:dyDescent="0.2">
      <c r="A128" s="176"/>
      <c r="B128" s="176"/>
      <c r="C128" s="176"/>
      <c r="D128" s="176"/>
      <c r="E128" s="176"/>
      <c r="F128" s="105"/>
      <c r="G128" s="60"/>
      <c r="H128" s="191"/>
      <c r="I128" s="60"/>
      <c r="J128" s="60"/>
      <c r="K128" s="60"/>
      <c r="L128" s="690"/>
    </row>
    <row r="129" spans="1:12" ht="15.75" customHeight="1" x14ac:dyDescent="0.2">
      <c r="A129" s="176"/>
      <c r="B129" s="176"/>
      <c r="C129" s="176"/>
      <c r="D129" s="176"/>
      <c r="E129" s="176"/>
      <c r="F129" s="105"/>
      <c r="G129" s="60"/>
      <c r="H129" s="191"/>
      <c r="I129" s="60"/>
      <c r="J129" s="58"/>
      <c r="K129" s="58"/>
      <c r="L129" s="436"/>
    </row>
    <row r="130" spans="1:12" ht="15.75" customHeight="1" x14ac:dyDescent="0.2">
      <c r="A130" s="176"/>
      <c r="B130" s="176"/>
      <c r="C130" s="176"/>
      <c r="D130" s="176"/>
      <c r="E130" s="176"/>
      <c r="F130" s="105"/>
      <c r="G130" s="60"/>
      <c r="H130" s="191"/>
      <c r="I130" s="60"/>
      <c r="J130" s="58"/>
      <c r="K130" s="58"/>
      <c r="L130" s="436"/>
    </row>
    <row r="131" spans="1:12" ht="15.75" customHeight="1" x14ac:dyDescent="0.2">
      <c r="A131" s="176"/>
      <c r="B131" s="176"/>
      <c r="C131" s="176"/>
      <c r="D131" s="176"/>
      <c r="E131" s="176"/>
      <c r="F131" s="105"/>
      <c r="G131" s="60"/>
      <c r="H131" s="191"/>
      <c r="I131" s="60"/>
      <c r="J131" s="58"/>
      <c r="K131" s="58"/>
      <c r="L131" s="436"/>
    </row>
    <row r="132" spans="1:12" ht="15.75" customHeight="1" x14ac:dyDescent="0.2">
      <c r="A132" s="176"/>
      <c r="B132" s="176"/>
      <c r="C132" s="176"/>
      <c r="D132" s="176"/>
      <c r="E132" s="176"/>
      <c r="F132" s="105"/>
      <c r="G132" s="60"/>
      <c r="H132" s="191"/>
      <c r="I132" s="60"/>
      <c r="J132" s="58"/>
      <c r="K132" s="58"/>
      <c r="L132" s="436"/>
    </row>
    <row r="133" spans="1:12" ht="15.75" customHeight="1" x14ac:dyDescent="0.2">
      <c r="A133" s="176"/>
      <c r="B133" s="176"/>
      <c r="C133" s="176"/>
      <c r="D133" s="176"/>
      <c r="E133" s="176"/>
      <c r="F133" s="105"/>
      <c r="G133" s="60"/>
      <c r="H133" s="191"/>
      <c r="I133" s="60"/>
      <c r="J133" s="58"/>
      <c r="K133" s="58"/>
      <c r="L133" s="436"/>
    </row>
    <row r="134" spans="1:12" ht="15.75" customHeight="1" x14ac:dyDescent="0.2">
      <c r="A134" s="176"/>
      <c r="B134" s="176"/>
      <c r="C134" s="176"/>
      <c r="D134" s="176"/>
      <c r="E134" s="176"/>
      <c r="F134" s="105"/>
      <c r="G134" s="60"/>
      <c r="H134" s="191"/>
      <c r="I134" s="60"/>
      <c r="J134" s="58"/>
      <c r="K134" s="58"/>
      <c r="L134" s="436"/>
    </row>
    <row r="135" spans="1:12" ht="15.75" customHeight="1" x14ac:dyDescent="0.2">
      <c r="A135" s="176"/>
      <c r="B135" s="176"/>
      <c r="C135" s="176"/>
      <c r="D135" s="176"/>
      <c r="E135" s="176"/>
      <c r="F135" s="105"/>
      <c r="G135" s="60"/>
      <c r="H135" s="191"/>
      <c r="I135" s="60"/>
      <c r="J135" s="58"/>
      <c r="K135" s="58"/>
      <c r="L135" s="436"/>
    </row>
    <row r="136" spans="1:12" ht="15.75" customHeight="1" x14ac:dyDescent="0.2">
      <c r="A136" s="176"/>
      <c r="B136" s="176"/>
      <c r="C136" s="176"/>
      <c r="D136" s="176"/>
      <c r="E136" s="176"/>
      <c r="F136" s="105"/>
      <c r="G136" s="60"/>
      <c r="H136" s="191"/>
      <c r="I136" s="60"/>
      <c r="J136" s="58"/>
      <c r="K136" s="58"/>
      <c r="L136" s="436"/>
    </row>
    <row r="137" spans="1:12" ht="15.75" customHeight="1" x14ac:dyDescent="0.2">
      <c r="A137" s="176"/>
      <c r="B137" s="176"/>
      <c r="C137" s="176"/>
      <c r="D137" s="176"/>
      <c r="E137" s="176"/>
      <c r="F137" s="105"/>
      <c r="G137" s="60"/>
      <c r="H137" s="191"/>
      <c r="I137" s="60"/>
      <c r="J137" s="58"/>
      <c r="K137" s="58"/>
      <c r="L137" s="436"/>
    </row>
    <row r="138" spans="1:12" ht="15.75" customHeight="1" x14ac:dyDescent="0.25">
      <c r="A138" s="176"/>
      <c r="B138" s="176"/>
      <c r="C138" s="176"/>
      <c r="D138" s="176"/>
      <c r="E138" s="176"/>
      <c r="F138" s="194"/>
      <c r="G138" s="60"/>
      <c r="H138" s="60"/>
      <c r="I138" s="60"/>
      <c r="J138" s="58"/>
      <c r="K138" s="58"/>
      <c r="L138" s="436"/>
    </row>
    <row r="139" spans="1:12" ht="15" x14ac:dyDescent="0.2">
      <c r="A139" s="176"/>
      <c r="B139" s="176"/>
      <c r="C139" s="176"/>
      <c r="D139" s="176"/>
      <c r="E139" s="176"/>
      <c r="F139" s="195"/>
      <c r="G139" s="113"/>
      <c r="H139" s="179"/>
      <c r="I139" s="113"/>
    </row>
    <row r="140" spans="1:12" ht="15" x14ac:dyDescent="0.2">
      <c r="A140" s="176"/>
      <c r="B140" s="176"/>
      <c r="C140" s="176"/>
      <c r="D140" s="176"/>
      <c r="E140" s="176"/>
      <c r="F140" s="196"/>
      <c r="G140" s="113"/>
      <c r="H140" s="179"/>
      <c r="I140" s="113"/>
    </row>
    <row r="141" spans="1:12" ht="15" x14ac:dyDescent="0.2">
      <c r="A141" s="176"/>
      <c r="B141" s="176"/>
      <c r="C141" s="176"/>
      <c r="D141" s="176"/>
      <c r="E141" s="176"/>
      <c r="F141" s="196"/>
      <c r="G141" s="113"/>
      <c r="H141" s="179"/>
      <c r="I141" s="113"/>
    </row>
    <row r="142" spans="1:12" ht="15" x14ac:dyDescent="0.2">
      <c r="A142" s="176"/>
      <c r="B142" s="176"/>
      <c r="C142" s="176"/>
      <c r="D142" s="176"/>
      <c r="E142" s="176"/>
      <c r="F142" s="196"/>
      <c r="G142" s="113"/>
      <c r="H142" s="179"/>
      <c r="I142" s="113"/>
    </row>
    <row r="143" spans="1:12" ht="15" x14ac:dyDescent="0.2">
      <c r="A143" s="176"/>
      <c r="B143" s="176"/>
      <c r="C143" s="176"/>
      <c r="D143" s="176"/>
      <c r="E143" s="176"/>
      <c r="F143" s="196"/>
      <c r="G143" s="113"/>
      <c r="H143" s="179"/>
      <c r="I143" s="113"/>
    </row>
    <row r="144" spans="1:12" ht="15" x14ac:dyDescent="0.2">
      <c r="A144" s="176"/>
      <c r="B144" s="176"/>
      <c r="C144" s="176"/>
      <c r="D144" s="176"/>
      <c r="E144" s="176"/>
      <c r="F144" s="196"/>
      <c r="G144" s="113"/>
      <c r="H144" s="179"/>
      <c r="I144" s="113"/>
    </row>
    <row r="145" spans="1:9" ht="15" x14ac:dyDescent="0.2">
      <c r="A145" s="176"/>
      <c r="B145" s="176"/>
      <c r="C145" s="176"/>
      <c r="D145" s="176"/>
      <c r="E145" s="176"/>
      <c r="F145" s="195"/>
      <c r="G145" s="113"/>
      <c r="H145" s="179"/>
      <c r="I145" s="113"/>
    </row>
    <row r="146" spans="1:9" ht="15" x14ac:dyDescent="0.2">
      <c r="A146" s="176"/>
      <c r="B146" s="176"/>
      <c r="C146" s="176"/>
      <c r="D146" s="176"/>
      <c r="E146" s="176"/>
      <c r="F146" s="197"/>
      <c r="G146" s="113"/>
      <c r="H146" s="179"/>
      <c r="I146" s="113"/>
    </row>
    <row r="147" spans="1:9" ht="15" x14ac:dyDescent="0.2">
      <c r="A147" s="176"/>
      <c r="B147" s="176"/>
      <c r="C147" s="176"/>
      <c r="D147" s="176"/>
      <c r="E147" s="176"/>
      <c r="F147" s="195"/>
      <c r="G147" s="113"/>
      <c r="H147" s="179"/>
      <c r="I147" s="113"/>
    </row>
    <row r="148" spans="1:9" ht="15" x14ac:dyDescent="0.2">
      <c r="A148" s="176"/>
      <c r="B148" s="176"/>
      <c r="C148" s="176"/>
      <c r="D148" s="176"/>
      <c r="E148" s="176"/>
      <c r="F148" s="198"/>
      <c r="G148" s="113"/>
      <c r="H148" s="179"/>
      <c r="I148" s="113"/>
    </row>
    <row r="149" spans="1:9" ht="15" x14ac:dyDescent="0.2">
      <c r="A149" s="176"/>
      <c r="B149" s="176"/>
      <c r="C149" s="176"/>
      <c r="D149" s="176"/>
      <c r="E149" s="176"/>
      <c r="F149" s="199"/>
      <c r="G149" s="113"/>
      <c r="H149" s="179"/>
      <c r="I149" s="113"/>
    </row>
    <row r="150" spans="1:9" ht="15" x14ac:dyDescent="0.2">
      <c r="A150" s="176"/>
      <c r="B150" s="176"/>
      <c r="C150" s="176"/>
      <c r="D150" s="176"/>
      <c r="E150" s="176"/>
      <c r="F150" s="199"/>
      <c r="G150" s="113"/>
      <c r="H150" s="179"/>
      <c r="I150" s="113"/>
    </row>
    <row r="151" spans="1:9" ht="15" x14ac:dyDescent="0.2">
      <c r="A151" s="176"/>
      <c r="B151" s="176"/>
      <c r="C151" s="176"/>
      <c r="D151" s="176"/>
      <c r="E151" s="176"/>
      <c r="F151" s="197"/>
      <c r="G151" s="113"/>
      <c r="H151" s="179"/>
      <c r="I151" s="113"/>
    </row>
    <row r="152" spans="1:9" ht="15" x14ac:dyDescent="0.2">
      <c r="A152" s="176"/>
      <c r="B152" s="176"/>
      <c r="C152" s="176"/>
      <c r="D152" s="176"/>
      <c r="E152" s="176"/>
      <c r="F152" s="113"/>
      <c r="G152" s="113"/>
      <c r="H152" s="113"/>
      <c r="I152" s="113"/>
    </row>
    <row r="153" spans="1:9" ht="15" x14ac:dyDescent="0.2">
      <c r="A153" s="176"/>
      <c r="B153" s="176"/>
      <c r="C153" s="176"/>
      <c r="D153" s="176"/>
      <c r="E153" s="176"/>
      <c r="F153" s="113"/>
      <c r="G153" s="113"/>
      <c r="H153" s="113"/>
      <c r="I153" s="113"/>
    </row>
    <row r="154" spans="1:9" ht="21" customHeight="1" x14ac:dyDescent="0.2">
      <c r="A154" s="176"/>
      <c r="B154" s="176"/>
      <c r="C154" s="176"/>
      <c r="D154" s="176"/>
      <c r="E154" s="176"/>
      <c r="F154" s="60"/>
      <c r="G154" s="60"/>
      <c r="H154" s="59"/>
      <c r="I154" s="59"/>
    </row>
    <row r="155" spans="1:9" ht="22.5" customHeight="1" x14ac:dyDescent="0.2">
      <c r="A155" s="113"/>
      <c r="B155" s="113"/>
      <c r="C155" s="113"/>
      <c r="D155" s="113"/>
      <c r="E155" s="113"/>
      <c r="F155" s="113"/>
      <c r="G155" s="113"/>
      <c r="H155" s="1266"/>
      <c r="I155" s="1267"/>
    </row>
    <row r="156" spans="1:9" x14ac:dyDescent="0.2">
      <c r="A156" s="113"/>
      <c r="B156" s="113"/>
      <c r="C156" s="113"/>
      <c r="D156" s="113"/>
      <c r="E156" s="113"/>
      <c r="F156" s="113"/>
      <c r="G156" s="113"/>
      <c r="H156" s="113"/>
      <c r="I156" s="113"/>
    </row>
  </sheetData>
  <mergeCells count="5">
    <mergeCell ref="H155:I155"/>
    <mergeCell ref="H8:I8"/>
    <mergeCell ref="H93:I93"/>
    <mergeCell ref="C84:C85"/>
    <mergeCell ref="E84:E85"/>
  </mergeCells>
  <pageMargins left="0.59055118110236227" right="0.51181102362204722" top="0.59055118110236227" bottom="0.59055118110236227" header="0.31496062992125984" footer="0.31496062992125984"/>
  <pageSetup paperSize="9" scale="44" orientation="landscape" r:id="rId1"/>
  <rowBreaks count="1" manualBreakCount="1">
    <brk id="5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="80" zoomScaleNormal="80" workbookViewId="0">
      <selection activeCell="J1" sqref="J1"/>
    </sheetView>
  </sheetViews>
  <sheetFormatPr defaultRowHeight="12.75" x14ac:dyDescent="0.25"/>
  <cols>
    <col min="1" max="1" width="6" style="129" customWidth="1"/>
    <col min="2" max="2" width="8.5703125" style="129" customWidth="1"/>
    <col min="3" max="3" width="13.140625" style="129" customWidth="1"/>
    <col min="4" max="4" width="83.5703125" style="129" customWidth="1"/>
    <col min="5" max="5" width="21" style="129" customWidth="1"/>
    <col min="6" max="6" width="20.85546875" style="129" customWidth="1"/>
    <col min="7" max="7" width="20.7109375" style="129" customWidth="1"/>
    <col min="8" max="9" width="17.85546875" style="129" customWidth="1"/>
    <col min="10" max="10" width="28" style="129" customWidth="1"/>
    <col min="11" max="11" width="19.7109375" style="129" customWidth="1"/>
    <col min="12" max="255" width="9.140625" style="129"/>
    <col min="256" max="256" width="6" style="129" customWidth="1"/>
    <col min="257" max="257" width="7.5703125" style="129" customWidth="1"/>
    <col min="258" max="258" width="10.5703125" style="129" customWidth="1"/>
    <col min="259" max="259" width="12.5703125" style="129" customWidth="1"/>
    <col min="260" max="260" width="88.85546875" style="129" customWidth="1"/>
    <col min="261" max="262" width="20.85546875" style="129" customWidth="1"/>
    <col min="263" max="263" width="20.7109375" style="129" customWidth="1"/>
    <col min="264" max="265" width="17.85546875" style="129" customWidth="1"/>
    <col min="266" max="266" width="23.140625" style="129" customWidth="1"/>
    <col min="267" max="511" width="9.140625" style="129"/>
    <col min="512" max="512" width="6" style="129" customWidth="1"/>
    <col min="513" max="513" width="7.5703125" style="129" customWidth="1"/>
    <col min="514" max="514" width="10.5703125" style="129" customWidth="1"/>
    <col min="515" max="515" width="12.5703125" style="129" customWidth="1"/>
    <col min="516" max="516" width="88.85546875" style="129" customWidth="1"/>
    <col min="517" max="518" width="20.85546875" style="129" customWidth="1"/>
    <col min="519" max="519" width="20.7109375" style="129" customWidth="1"/>
    <col min="520" max="521" width="17.85546875" style="129" customWidth="1"/>
    <col min="522" max="522" width="23.140625" style="129" customWidth="1"/>
    <col min="523" max="767" width="9.140625" style="129"/>
    <col min="768" max="768" width="6" style="129" customWidth="1"/>
    <col min="769" max="769" width="7.5703125" style="129" customWidth="1"/>
    <col min="770" max="770" width="10.5703125" style="129" customWidth="1"/>
    <col min="771" max="771" width="12.5703125" style="129" customWidth="1"/>
    <col min="772" max="772" width="88.85546875" style="129" customWidth="1"/>
    <col min="773" max="774" width="20.85546875" style="129" customWidth="1"/>
    <col min="775" max="775" width="20.7109375" style="129" customWidth="1"/>
    <col min="776" max="777" width="17.85546875" style="129" customWidth="1"/>
    <col min="778" max="778" width="23.140625" style="129" customWidth="1"/>
    <col min="779" max="1023" width="9.140625" style="129"/>
    <col min="1024" max="1024" width="6" style="129" customWidth="1"/>
    <col min="1025" max="1025" width="7.5703125" style="129" customWidth="1"/>
    <col min="1026" max="1026" width="10.5703125" style="129" customWidth="1"/>
    <col min="1027" max="1027" width="12.5703125" style="129" customWidth="1"/>
    <col min="1028" max="1028" width="88.85546875" style="129" customWidth="1"/>
    <col min="1029" max="1030" width="20.85546875" style="129" customWidth="1"/>
    <col min="1031" max="1031" width="20.7109375" style="129" customWidth="1"/>
    <col min="1032" max="1033" width="17.85546875" style="129" customWidth="1"/>
    <col min="1034" max="1034" width="23.140625" style="129" customWidth="1"/>
    <col min="1035" max="1279" width="9.140625" style="129"/>
    <col min="1280" max="1280" width="6" style="129" customWidth="1"/>
    <col min="1281" max="1281" width="7.5703125" style="129" customWidth="1"/>
    <col min="1282" max="1282" width="10.5703125" style="129" customWidth="1"/>
    <col min="1283" max="1283" width="12.5703125" style="129" customWidth="1"/>
    <col min="1284" max="1284" width="88.85546875" style="129" customWidth="1"/>
    <col min="1285" max="1286" width="20.85546875" style="129" customWidth="1"/>
    <col min="1287" max="1287" width="20.7109375" style="129" customWidth="1"/>
    <col min="1288" max="1289" width="17.85546875" style="129" customWidth="1"/>
    <col min="1290" max="1290" width="23.140625" style="129" customWidth="1"/>
    <col min="1291" max="1535" width="9.140625" style="129"/>
    <col min="1536" max="1536" width="6" style="129" customWidth="1"/>
    <col min="1537" max="1537" width="7.5703125" style="129" customWidth="1"/>
    <col min="1538" max="1538" width="10.5703125" style="129" customWidth="1"/>
    <col min="1539" max="1539" width="12.5703125" style="129" customWidth="1"/>
    <col min="1540" max="1540" width="88.85546875" style="129" customWidth="1"/>
    <col min="1541" max="1542" width="20.85546875" style="129" customWidth="1"/>
    <col min="1543" max="1543" width="20.7109375" style="129" customWidth="1"/>
    <col min="1544" max="1545" width="17.85546875" style="129" customWidth="1"/>
    <col min="1546" max="1546" width="23.140625" style="129" customWidth="1"/>
    <col min="1547" max="1791" width="9.140625" style="129"/>
    <col min="1792" max="1792" width="6" style="129" customWidth="1"/>
    <col min="1793" max="1793" width="7.5703125" style="129" customWidth="1"/>
    <col min="1794" max="1794" width="10.5703125" style="129" customWidth="1"/>
    <col min="1795" max="1795" width="12.5703125" style="129" customWidth="1"/>
    <col min="1796" max="1796" width="88.85546875" style="129" customWidth="1"/>
    <col min="1797" max="1798" width="20.85546875" style="129" customWidth="1"/>
    <col min="1799" max="1799" width="20.7109375" style="129" customWidth="1"/>
    <col min="1800" max="1801" width="17.85546875" style="129" customWidth="1"/>
    <col min="1802" max="1802" width="23.140625" style="129" customWidth="1"/>
    <col min="1803" max="2047" width="9.140625" style="129"/>
    <col min="2048" max="2048" width="6" style="129" customWidth="1"/>
    <col min="2049" max="2049" width="7.5703125" style="129" customWidth="1"/>
    <col min="2050" max="2050" width="10.5703125" style="129" customWidth="1"/>
    <col min="2051" max="2051" width="12.5703125" style="129" customWidth="1"/>
    <col min="2052" max="2052" width="88.85546875" style="129" customWidth="1"/>
    <col min="2053" max="2054" width="20.85546875" style="129" customWidth="1"/>
    <col min="2055" max="2055" width="20.7109375" style="129" customWidth="1"/>
    <col min="2056" max="2057" width="17.85546875" style="129" customWidth="1"/>
    <col min="2058" max="2058" width="23.140625" style="129" customWidth="1"/>
    <col min="2059" max="2303" width="9.140625" style="129"/>
    <col min="2304" max="2304" width="6" style="129" customWidth="1"/>
    <col min="2305" max="2305" width="7.5703125" style="129" customWidth="1"/>
    <col min="2306" max="2306" width="10.5703125" style="129" customWidth="1"/>
    <col min="2307" max="2307" width="12.5703125" style="129" customWidth="1"/>
    <col min="2308" max="2308" width="88.85546875" style="129" customWidth="1"/>
    <col min="2309" max="2310" width="20.85546875" style="129" customWidth="1"/>
    <col min="2311" max="2311" width="20.7109375" style="129" customWidth="1"/>
    <col min="2312" max="2313" width="17.85546875" style="129" customWidth="1"/>
    <col min="2314" max="2314" width="23.140625" style="129" customWidth="1"/>
    <col min="2315" max="2559" width="9.140625" style="129"/>
    <col min="2560" max="2560" width="6" style="129" customWidth="1"/>
    <col min="2561" max="2561" width="7.5703125" style="129" customWidth="1"/>
    <col min="2562" max="2562" width="10.5703125" style="129" customWidth="1"/>
    <col min="2563" max="2563" width="12.5703125" style="129" customWidth="1"/>
    <col min="2564" max="2564" width="88.85546875" style="129" customWidth="1"/>
    <col min="2565" max="2566" width="20.85546875" style="129" customWidth="1"/>
    <col min="2567" max="2567" width="20.7109375" style="129" customWidth="1"/>
    <col min="2568" max="2569" width="17.85546875" style="129" customWidth="1"/>
    <col min="2570" max="2570" width="23.140625" style="129" customWidth="1"/>
    <col min="2571" max="2815" width="9.140625" style="129"/>
    <col min="2816" max="2816" width="6" style="129" customWidth="1"/>
    <col min="2817" max="2817" width="7.5703125" style="129" customWidth="1"/>
    <col min="2818" max="2818" width="10.5703125" style="129" customWidth="1"/>
    <col min="2819" max="2819" width="12.5703125" style="129" customWidth="1"/>
    <col min="2820" max="2820" width="88.85546875" style="129" customWidth="1"/>
    <col min="2821" max="2822" width="20.85546875" style="129" customWidth="1"/>
    <col min="2823" max="2823" width="20.7109375" style="129" customWidth="1"/>
    <col min="2824" max="2825" width="17.85546875" style="129" customWidth="1"/>
    <col min="2826" max="2826" width="23.140625" style="129" customWidth="1"/>
    <col min="2827" max="3071" width="9.140625" style="129"/>
    <col min="3072" max="3072" width="6" style="129" customWidth="1"/>
    <col min="3073" max="3073" width="7.5703125" style="129" customWidth="1"/>
    <col min="3074" max="3074" width="10.5703125" style="129" customWidth="1"/>
    <col min="3075" max="3075" width="12.5703125" style="129" customWidth="1"/>
    <col min="3076" max="3076" width="88.85546875" style="129" customWidth="1"/>
    <col min="3077" max="3078" width="20.85546875" style="129" customWidth="1"/>
    <col min="3079" max="3079" width="20.7109375" style="129" customWidth="1"/>
    <col min="3080" max="3081" width="17.85546875" style="129" customWidth="1"/>
    <col min="3082" max="3082" width="23.140625" style="129" customWidth="1"/>
    <col min="3083" max="3327" width="9.140625" style="129"/>
    <col min="3328" max="3328" width="6" style="129" customWidth="1"/>
    <col min="3329" max="3329" width="7.5703125" style="129" customWidth="1"/>
    <col min="3330" max="3330" width="10.5703125" style="129" customWidth="1"/>
    <col min="3331" max="3331" width="12.5703125" style="129" customWidth="1"/>
    <col min="3332" max="3332" width="88.85546875" style="129" customWidth="1"/>
    <col min="3333" max="3334" width="20.85546875" style="129" customWidth="1"/>
    <col min="3335" max="3335" width="20.7109375" style="129" customWidth="1"/>
    <col min="3336" max="3337" width="17.85546875" style="129" customWidth="1"/>
    <col min="3338" max="3338" width="23.140625" style="129" customWidth="1"/>
    <col min="3339" max="3583" width="9.140625" style="129"/>
    <col min="3584" max="3584" width="6" style="129" customWidth="1"/>
    <col min="3585" max="3585" width="7.5703125" style="129" customWidth="1"/>
    <col min="3586" max="3586" width="10.5703125" style="129" customWidth="1"/>
    <col min="3587" max="3587" width="12.5703125" style="129" customWidth="1"/>
    <col min="3588" max="3588" width="88.85546875" style="129" customWidth="1"/>
    <col min="3589" max="3590" width="20.85546875" style="129" customWidth="1"/>
    <col min="3591" max="3591" width="20.7109375" style="129" customWidth="1"/>
    <col min="3592" max="3593" width="17.85546875" style="129" customWidth="1"/>
    <col min="3594" max="3594" width="23.140625" style="129" customWidth="1"/>
    <col min="3595" max="3839" width="9.140625" style="129"/>
    <col min="3840" max="3840" width="6" style="129" customWidth="1"/>
    <col min="3841" max="3841" width="7.5703125" style="129" customWidth="1"/>
    <col min="3842" max="3842" width="10.5703125" style="129" customWidth="1"/>
    <col min="3843" max="3843" width="12.5703125" style="129" customWidth="1"/>
    <col min="3844" max="3844" width="88.85546875" style="129" customWidth="1"/>
    <col min="3845" max="3846" width="20.85546875" style="129" customWidth="1"/>
    <col min="3847" max="3847" width="20.7109375" style="129" customWidth="1"/>
    <col min="3848" max="3849" width="17.85546875" style="129" customWidth="1"/>
    <col min="3850" max="3850" width="23.140625" style="129" customWidth="1"/>
    <col min="3851" max="4095" width="9.140625" style="129"/>
    <col min="4096" max="4096" width="6" style="129" customWidth="1"/>
    <col min="4097" max="4097" width="7.5703125" style="129" customWidth="1"/>
    <col min="4098" max="4098" width="10.5703125" style="129" customWidth="1"/>
    <col min="4099" max="4099" width="12.5703125" style="129" customWidth="1"/>
    <col min="4100" max="4100" width="88.85546875" style="129" customWidth="1"/>
    <col min="4101" max="4102" width="20.85546875" style="129" customWidth="1"/>
    <col min="4103" max="4103" width="20.7109375" style="129" customWidth="1"/>
    <col min="4104" max="4105" width="17.85546875" style="129" customWidth="1"/>
    <col min="4106" max="4106" width="23.140625" style="129" customWidth="1"/>
    <col min="4107" max="4351" width="9.140625" style="129"/>
    <col min="4352" max="4352" width="6" style="129" customWidth="1"/>
    <col min="4353" max="4353" width="7.5703125" style="129" customWidth="1"/>
    <col min="4354" max="4354" width="10.5703125" style="129" customWidth="1"/>
    <col min="4355" max="4355" width="12.5703125" style="129" customWidth="1"/>
    <col min="4356" max="4356" width="88.85546875" style="129" customWidth="1"/>
    <col min="4357" max="4358" width="20.85546875" style="129" customWidth="1"/>
    <col min="4359" max="4359" width="20.7109375" style="129" customWidth="1"/>
    <col min="4360" max="4361" width="17.85546875" style="129" customWidth="1"/>
    <col min="4362" max="4362" width="23.140625" style="129" customWidth="1"/>
    <col min="4363" max="4607" width="9.140625" style="129"/>
    <col min="4608" max="4608" width="6" style="129" customWidth="1"/>
    <col min="4609" max="4609" width="7.5703125" style="129" customWidth="1"/>
    <col min="4610" max="4610" width="10.5703125" style="129" customWidth="1"/>
    <col min="4611" max="4611" width="12.5703125" style="129" customWidth="1"/>
    <col min="4612" max="4612" width="88.85546875" style="129" customWidth="1"/>
    <col min="4613" max="4614" width="20.85546875" style="129" customWidth="1"/>
    <col min="4615" max="4615" width="20.7109375" style="129" customWidth="1"/>
    <col min="4616" max="4617" width="17.85546875" style="129" customWidth="1"/>
    <col min="4618" max="4618" width="23.140625" style="129" customWidth="1"/>
    <col min="4619" max="4863" width="9.140625" style="129"/>
    <col min="4864" max="4864" width="6" style="129" customWidth="1"/>
    <col min="4865" max="4865" width="7.5703125" style="129" customWidth="1"/>
    <col min="4866" max="4866" width="10.5703125" style="129" customWidth="1"/>
    <col min="4867" max="4867" width="12.5703125" style="129" customWidth="1"/>
    <col min="4868" max="4868" width="88.85546875" style="129" customWidth="1"/>
    <col min="4869" max="4870" width="20.85546875" style="129" customWidth="1"/>
    <col min="4871" max="4871" width="20.7109375" style="129" customWidth="1"/>
    <col min="4872" max="4873" width="17.85546875" style="129" customWidth="1"/>
    <col min="4874" max="4874" width="23.140625" style="129" customWidth="1"/>
    <col min="4875" max="5119" width="9.140625" style="129"/>
    <col min="5120" max="5120" width="6" style="129" customWidth="1"/>
    <col min="5121" max="5121" width="7.5703125" style="129" customWidth="1"/>
    <col min="5122" max="5122" width="10.5703125" style="129" customWidth="1"/>
    <col min="5123" max="5123" width="12.5703125" style="129" customWidth="1"/>
    <col min="5124" max="5124" width="88.85546875" style="129" customWidth="1"/>
    <col min="5125" max="5126" width="20.85546875" style="129" customWidth="1"/>
    <col min="5127" max="5127" width="20.7109375" style="129" customWidth="1"/>
    <col min="5128" max="5129" width="17.85546875" style="129" customWidth="1"/>
    <col min="5130" max="5130" width="23.140625" style="129" customWidth="1"/>
    <col min="5131" max="5375" width="9.140625" style="129"/>
    <col min="5376" max="5376" width="6" style="129" customWidth="1"/>
    <col min="5377" max="5377" width="7.5703125" style="129" customWidth="1"/>
    <col min="5378" max="5378" width="10.5703125" style="129" customWidth="1"/>
    <col min="5379" max="5379" width="12.5703125" style="129" customWidth="1"/>
    <col min="5380" max="5380" width="88.85546875" style="129" customWidth="1"/>
    <col min="5381" max="5382" width="20.85546875" style="129" customWidth="1"/>
    <col min="5383" max="5383" width="20.7109375" style="129" customWidth="1"/>
    <col min="5384" max="5385" width="17.85546875" style="129" customWidth="1"/>
    <col min="5386" max="5386" width="23.140625" style="129" customWidth="1"/>
    <col min="5387" max="5631" width="9.140625" style="129"/>
    <col min="5632" max="5632" width="6" style="129" customWidth="1"/>
    <col min="5633" max="5633" width="7.5703125" style="129" customWidth="1"/>
    <col min="5634" max="5634" width="10.5703125" style="129" customWidth="1"/>
    <col min="5635" max="5635" width="12.5703125" style="129" customWidth="1"/>
    <col min="5636" max="5636" width="88.85546875" style="129" customWidth="1"/>
    <col min="5637" max="5638" width="20.85546875" style="129" customWidth="1"/>
    <col min="5639" max="5639" width="20.7109375" style="129" customWidth="1"/>
    <col min="5640" max="5641" width="17.85546875" style="129" customWidth="1"/>
    <col min="5642" max="5642" width="23.140625" style="129" customWidth="1"/>
    <col min="5643" max="5887" width="9.140625" style="129"/>
    <col min="5888" max="5888" width="6" style="129" customWidth="1"/>
    <col min="5889" max="5889" width="7.5703125" style="129" customWidth="1"/>
    <col min="5890" max="5890" width="10.5703125" style="129" customWidth="1"/>
    <col min="5891" max="5891" width="12.5703125" style="129" customWidth="1"/>
    <col min="5892" max="5892" width="88.85546875" style="129" customWidth="1"/>
    <col min="5893" max="5894" width="20.85546875" style="129" customWidth="1"/>
    <col min="5895" max="5895" width="20.7109375" style="129" customWidth="1"/>
    <col min="5896" max="5897" width="17.85546875" style="129" customWidth="1"/>
    <col min="5898" max="5898" width="23.140625" style="129" customWidth="1"/>
    <col min="5899" max="6143" width="9.140625" style="129"/>
    <col min="6144" max="6144" width="6" style="129" customWidth="1"/>
    <col min="6145" max="6145" width="7.5703125" style="129" customWidth="1"/>
    <col min="6146" max="6146" width="10.5703125" style="129" customWidth="1"/>
    <col min="6147" max="6147" width="12.5703125" style="129" customWidth="1"/>
    <col min="6148" max="6148" width="88.85546875" style="129" customWidth="1"/>
    <col min="6149" max="6150" width="20.85546875" style="129" customWidth="1"/>
    <col min="6151" max="6151" width="20.7109375" style="129" customWidth="1"/>
    <col min="6152" max="6153" width="17.85546875" style="129" customWidth="1"/>
    <col min="6154" max="6154" width="23.140625" style="129" customWidth="1"/>
    <col min="6155" max="6399" width="9.140625" style="129"/>
    <col min="6400" max="6400" width="6" style="129" customWidth="1"/>
    <col min="6401" max="6401" width="7.5703125" style="129" customWidth="1"/>
    <col min="6402" max="6402" width="10.5703125" style="129" customWidth="1"/>
    <col min="6403" max="6403" width="12.5703125" style="129" customWidth="1"/>
    <col min="6404" max="6404" width="88.85546875" style="129" customWidth="1"/>
    <col min="6405" max="6406" width="20.85546875" style="129" customWidth="1"/>
    <col min="6407" max="6407" width="20.7109375" style="129" customWidth="1"/>
    <col min="6408" max="6409" width="17.85546875" style="129" customWidth="1"/>
    <col min="6410" max="6410" width="23.140625" style="129" customWidth="1"/>
    <col min="6411" max="6655" width="9.140625" style="129"/>
    <col min="6656" max="6656" width="6" style="129" customWidth="1"/>
    <col min="6657" max="6657" width="7.5703125" style="129" customWidth="1"/>
    <col min="6658" max="6658" width="10.5703125" style="129" customWidth="1"/>
    <col min="6659" max="6659" width="12.5703125" style="129" customWidth="1"/>
    <col min="6660" max="6660" width="88.85546875" style="129" customWidth="1"/>
    <col min="6661" max="6662" width="20.85546875" style="129" customWidth="1"/>
    <col min="6663" max="6663" width="20.7109375" style="129" customWidth="1"/>
    <col min="6664" max="6665" width="17.85546875" style="129" customWidth="1"/>
    <col min="6666" max="6666" width="23.140625" style="129" customWidth="1"/>
    <col min="6667" max="6911" width="9.140625" style="129"/>
    <col min="6912" max="6912" width="6" style="129" customWidth="1"/>
    <col min="6913" max="6913" width="7.5703125" style="129" customWidth="1"/>
    <col min="6914" max="6914" width="10.5703125" style="129" customWidth="1"/>
    <col min="6915" max="6915" width="12.5703125" style="129" customWidth="1"/>
    <col min="6916" max="6916" width="88.85546875" style="129" customWidth="1"/>
    <col min="6917" max="6918" width="20.85546875" style="129" customWidth="1"/>
    <col min="6919" max="6919" width="20.7109375" style="129" customWidth="1"/>
    <col min="6920" max="6921" width="17.85546875" style="129" customWidth="1"/>
    <col min="6922" max="6922" width="23.140625" style="129" customWidth="1"/>
    <col min="6923" max="7167" width="9.140625" style="129"/>
    <col min="7168" max="7168" width="6" style="129" customWidth="1"/>
    <col min="7169" max="7169" width="7.5703125" style="129" customWidth="1"/>
    <col min="7170" max="7170" width="10.5703125" style="129" customWidth="1"/>
    <col min="7171" max="7171" width="12.5703125" style="129" customWidth="1"/>
    <col min="7172" max="7172" width="88.85546875" style="129" customWidth="1"/>
    <col min="7173" max="7174" width="20.85546875" style="129" customWidth="1"/>
    <col min="7175" max="7175" width="20.7109375" style="129" customWidth="1"/>
    <col min="7176" max="7177" width="17.85546875" style="129" customWidth="1"/>
    <col min="7178" max="7178" width="23.140625" style="129" customWidth="1"/>
    <col min="7179" max="7423" width="9.140625" style="129"/>
    <col min="7424" max="7424" width="6" style="129" customWidth="1"/>
    <col min="7425" max="7425" width="7.5703125" style="129" customWidth="1"/>
    <col min="7426" max="7426" width="10.5703125" style="129" customWidth="1"/>
    <col min="7427" max="7427" width="12.5703125" style="129" customWidth="1"/>
    <col min="7428" max="7428" width="88.85546875" style="129" customWidth="1"/>
    <col min="7429" max="7430" width="20.85546875" style="129" customWidth="1"/>
    <col min="7431" max="7431" width="20.7109375" style="129" customWidth="1"/>
    <col min="7432" max="7433" width="17.85546875" style="129" customWidth="1"/>
    <col min="7434" max="7434" width="23.140625" style="129" customWidth="1"/>
    <col min="7435" max="7679" width="9.140625" style="129"/>
    <col min="7680" max="7680" width="6" style="129" customWidth="1"/>
    <col min="7681" max="7681" width="7.5703125" style="129" customWidth="1"/>
    <col min="7682" max="7682" width="10.5703125" style="129" customWidth="1"/>
    <col min="7683" max="7683" width="12.5703125" style="129" customWidth="1"/>
    <col min="7684" max="7684" width="88.85546875" style="129" customWidth="1"/>
    <col min="7685" max="7686" width="20.85546875" style="129" customWidth="1"/>
    <col min="7687" max="7687" width="20.7109375" style="129" customWidth="1"/>
    <col min="7688" max="7689" width="17.85546875" style="129" customWidth="1"/>
    <col min="7690" max="7690" width="23.140625" style="129" customWidth="1"/>
    <col min="7691" max="7935" width="9.140625" style="129"/>
    <col min="7936" max="7936" width="6" style="129" customWidth="1"/>
    <col min="7937" max="7937" width="7.5703125" style="129" customWidth="1"/>
    <col min="7938" max="7938" width="10.5703125" style="129" customWidth="1"/>
    <col min="7939" max="7939" width="12.5703125" style="129" customWidth="1"/>
    <col min="7940" max="7940" width="88.85546875" style="129" customWidth="1"/>
    <col min="7941" max="7942" width="20.85546875" style="129" customWidth="1"/>
    <col min="7943" max="7943" width="20.7109375" style="129" customWidth="1"/>
    <col min="7944" max="7945" width="17.85546875" style="129" customWidth="1"/>
    <col min="7946" max="7946" width="23.140625" style="129" customWidth="1"/>
    <col min="7947" max="8191" width="9.140625" style="129"/>
    <col min="8192" max="8192" width="6" style="129" customWidth="1"/>
    <col min="8193" max="8193" width="7.5703125" style="129" customWidth="1"/>
    <col min="8194" max="8194" width="10.5703125" style="129" customWidth="1"/>
    <col min="8195" max="8195" width="12.5703125" style="129" customWidth="1"/>
    <col min="8196" max="8196" width="88.85546875" style="129" customWidth="1"/>
    <col min="8197" max="8198" width="20.85546875" style="129" customWidth="1"/>
    <col min="8199" max="8199" width="20.7109375" style="129" customWidth="1"/>
    <col min="8200" max="8201" width="17.85546875" style="129" customWidth="1"/>
    <col min="8202" max="8202" width="23.140625" style="129" customWidth="1"/>
    <col min="8203" max="8447" width="9.140625" style="129"/>
    <col min="8448" max="8448" width="6" style="129" customWidth="1"/>
    <col min="8449" max="8449" width="7.5703125" style="129" customWidth="1"/>
    <col min="8450" max="8450" width="10.5703125" style="129" customWidth="1"/>
    <col min="8451" max="8451" width="12.5703125" style="129" customWidth="1"/>
    <col min="8452" max="8452" width="88.85546875" style="129" customWidth="1"/>
    <col min="8453" max="8454" width="20.85546875" style="129" customWidth="1"/>
    <col min="8455" max="8455" width="20.7109375" style="129" customWidth="1"/>
    <col min="8456" max="8457" width="17.85546875" style="129" customWidth="1"/>
    <col min="8458" max="8458" width="23.140625" style="129" customWidth="1"/>
    <col min="8459" max="8703" width="9.140625" style="129"/>
    <col min="8704" max="8704" width="6" style="129" customWidth="1"/>
    <col min="8705" max="8705" width="7.5703125" style="129" customWidth="1"/>
    <col min="8706" max="8706" width="10.5703125" style="129" customWidth="1"/>
    <col min="8707" max="8707" width="12.5703125" style="129" customWidth="1"/>
    <col min="8708" max="8708" width="88.85546875" style="129" customWidth="1"/>
    <col min="8709" max="8710" width="20.85546875" style="129" customWidth="1"/>
    <col min="8711" max="8711" width="20.7109375" style="129" customWidth="1"/>
    <col min="8712" max="8713" width="17.85546875" style="129" customWidth="1"/>
    <col min="8714" max="8714" width="23.140625" style="129" customWidth="1"/>
    <col min="8715" max="8959" width="9.140625" style="129"/>
    <col min="8960" max="8960" width="6" style="129" customWidth="1"/>
    <col min="8961" max="8961" width="7.5703125" style="129" customWidth="1"/>
    <col min="8962" max="8962" width="10.5703125" style="129" customWidth="1"/>
    <col min="8963" max="8963" width="12.5703125" style="129" customWidth="1"/>
    <col min="8964" max="8964" width="88.85546875" style="129" customWidth="1"/>
    <col min="8965" max="8966" width="20.85546875" style="129" customWidth="1"/>
    <col min="8967" max="8967" width="20.7109375" style="129" customWidth="1"/>
    <col min="8968" max="8969" width="17.85546875" style="129" customWidth="1"/>
    <col min="8970" max="8970" width="23.140625" style="129" customWidth="1"/>
    <col min="8971" max="9215" width="9.140625" style="129"/>
    <col min="9216" max="9216" width="6" style="129" customWidth="1"/>
    <col min="9217" max="9217" width="7.5703125" style="129" customWidth="1"/>
    <col min="9218" max="9218" width="10.5703125" style="129" customWidth="1"/>
    <col min="9219" max="9219" width="12.5703125" style="129" customWidth="1"/>
    <col min="9220" max="9220" width="88.85546875" style="129" customWidth="1"/>
    <col min="9221" max="9222" width="20.85546875" style="129" customWidth="1"/>
    <col min="9223" max="9223" width="20.7109375" style="129" customWidth="1"/>
    <col min="9224" max="9225" width="17.85546875" style="129" customWidth="1"/>
    <col min="9226" max="9226" width="23.140625" style="129" customWidth="1"/>
    <col min="9227" max="9471" width="9.140625" style="129"/>
    <col min="9472" max="9472" width="6" style="129" customWidth="1"/>
    <col min="9473" max="9473" width="7.5703125" style="129" customWidth="1"/>
    <col min="9474" max="9474" width="10.5703125" style="129" customWidth="1"/>
    <col min="9475" max="9475" width="12.5703125" style="129" customWidth="1"/>
    <col min="9476" max="9476" width="88.85546875" style="129" customWidth="1"/>
    <col min="9477" max="9478" width="20.85546875" style="129" customWidth="1"/>
    <col min="9479" max="9479" width="20.7109375" style="129" customWidth="1"/>
    <col min="9480" max="9481" width="17.85546875" style="129" customWidth="1"/>
    <col min="9482" max="9482" width="23.140625" style="129" customWidth="1"/>
    <col min="9483" max="9727" width="9.140625" style="129"/>
    <col min="9728" max="9728" width="6" style="129" customWidth="1"/>
    <col min="9729" max="9729" width="7.5703125" style="129" customWidth="1"/>
    <col min="9730" max="9730" width="10.5703125" style="129" customWidth="1"/>
    <col min="9731" max="9731" width="12.5703125" style="129" customWidth="1"/>
    <col min="9732" max="9732" width="88.85546875" style="129" customWidth="1"/>
    <col min="9733" max="9734" width="20.85546875" style="129" customWidth="1"/>
    <col min="9735" max="9735" width="20.7109375" style="129" customWidth="1"/>
    <col min="9736" max="9737" width="17.85546875" style="129" customWidth="1"/>
    <col min="9738" max="9738" width="23.140625" style="129" customWidth="1"/>
    <col min="9739" max="9983" width="9.140625" style="129"/>
    <col min="9984" max="9984" width="6" style="129" customWidth="1"/>
    <col min="9985" max="9985" width="7.5703125" style="129" customWidth="1"/>
    <col min="9986" max="9986" width="10.5703125" style="129" customWidth="1"/>
    <col min="9987" max="9987" width="12.5703125" style="129" customWidth="1"/>
    <col min="9988" max="9988" width="88.85546875" style="129" customWidth="1"/>
    <col min="9989" max="9990" width="20.85546875" style="129" customWidth="1"/>
    <col min="9991" max="9991" width="20.7109375" style="129" customWidth="1"/>
    <col min="9992" max="9993" width="17.85546875" style="129" customWidth="1"/>
    <col min="9994" max="9994" width="23.140625" style="129" customWidth="1"/>
    <col min="9995" max="10239" width="9.140625" style="129"/>
    <col min="10240" max="10240" width="6" style="129" customWidth="1"/>
    <col min="10241" max="10241" width="7.5703125" style="129" customWidth="1"/>
    <col min="10242" max="10242" width="10.5703125" style="129" customWidth="1"/>
    <col min="10243" max="10243" width="12.5703125" style="129" customWidth="1"/>
    <col min="10244" max="10244" width="88.85546875" style="129" customWidth="1"/>
    <col min="10245" max="10246" width="20.85546875" style="129" customWidth="1"/>
    <col min="10247" max="10247" width="20.7109375" style="129" customWidth="1"/>
    <col min="10248" max="10249" width="17.85546875" style="129" customWidth="1"/>
    <col min="10250" max="10250" width="23.140625" style="129" customWidth="1"/>
    <col min="10251" max="10495" width="9.140625" style="129"/>
    <col min="10496" max="10496" width="6" style="129" customWidth="1"/>
    <col min="10497" max="10497" width="7.5703125" style="129" customWidth="1"/>
    <col min="10498" max="10498" width="10.5703125" style="129" customWidth="1"/>
    <col min="10499" max="10499" width="12.5703125" style="129" customWidth="1"/>
    <col min="10500" max="10500" width="88.85546875" style="129" customWidth="1"/>
    <col min="10501" max="10502" width="20.85546875" style="129" customWidth="1"/>
    <col min="10503" max="10503" width="20.7109375" style="129" customWidth="1"/>
    <col min="10504" max="10505" width="17.85546875" style="129" customWidth="1"/>
    <col min="10506" max="10506" width="23.140625" style="129" customWidth="1"/>
    <col min="10507" max="10751" width="9.140625" style="129"/>
    <col min="10752" max="10752" width="6" style="129" customWidth="1"/>
    <col min="10753" max="10753" width="7.5703125" style="129" customWidth="1"/>
    <col min="10754" max="10754" width="10.5703125" style="129" customWidth="1"/>
    <col min="10755" max="10755" width="12.5703125" style="129" customWidth="1"/>
    <col min="10756" max="10756" width="88.85546875" style="129" customWidth="1"/>
    <col min="10757" max="10758" width="20.85546875" style="129" customWidth="1"/>
    <col min="10759" max="10759" width="20.7109375" style="129" customWidth="1"/>
    <col min="10760" max="10761" width="17.85546875" style="129" customWidth="1"/>
    <col min="10762" max="10762" width="23.140625" style="129" customWidth="1"/>
    <col min="10763" max="11007" width="9.140625" style="129"/>
    <col min="11008" max="11008" width="6" style="129" customWidth="1"/>
    <col min="11009" max="11009" width="7.5703125" style="129" customWidth="1"/>
    <col min="11010" max="11010" width="10.5703125" style="129" customWidth="1"/>
    <col min="11011" max="11011" width="12.5703125" style="129" customWidth="1"/>
    <col min="11012" max="11012" width="88.85546875" style="129" customWidth="1"/>
    <col min="11013" max="11014" width="20.85546875" style="129" customWidth="1"/>
    <col min="11015" max="11015" width="20.7109375" style="129" customWidth="1"/>
    <col min="11016" max="11017" width="17.85546875" style="129" customWidth="1"/>
    <col min="11018" max="11018" width="23.140625" style="129" customWidth="1"/>
    <col min="11019" max="11263" width="9.140625" style="129"/>
    <col min="11264" max="11264" width="6" style="129" customWidth="1"/>
    <col min="11265" max="11265" width="7.5703125" style="129" customWidth="1"/>
    <col min="11266" max="11266" width="10.5703125" style="129" customWidth="1"/>
    <col min="11267" max="11267" width="12.5703125" style="129" customWidth="1"/>
    <col min="11268" max="11268" width="88.85546875" style="129" customWidth="1"/>
    <col min="11269" max="11270" width="20.85546875" style="129" customWidth="1"/>
    <col min="11271" max="11271" width="20.7109375" style="129" customWidth="1"/>
    <col min="11272" max="11273" width="17.85546875" style="129" customWidth="1"/>
    <col min="11274" max="11274" width="23.140625" style="129" customWidth="1"/>
    <col min="11275" max="11519" width="9.140625" style="129"/>
    <col min="11520" max="11520" width="6" style="129" customWidth="1"/>
    <col min="11521" max="11521" width="7.5703125" style="129" customWidth="1"/>
    <col min="11522" max="11522" width="10.5703125" style="129" customWidth="1"/>
    <col min="11523" max="11523" width="12.5703125" style="129" customWidth="1"/>
    <col min="11524" max="11524" width="88.85546875" style="129" customWidth="1"/>
    <col min="11525" max="11526" width="20.85546875" style="129" customWidth="1"/>
    <col min="11527" max="11527" width="20.7109375" style="129" customWidth="1"/>
    <col min="11528" max="11529" width="17.85546875" style="129" customWidth="1"/>
    <col min="11530" max="11530" width="23.140625" style="129" customWidth="1"/>
    <col min="11531" max="11775" width="9.140625" style="129"/>
    <col min="11776" max="11776" width="6" style="129" customWidth="1"/>
    <col min="11777" max="11777" width="7.5703125" style="129" customWidth="1"/>
    <col min="11778" max="11778" width="10.5703125" style="129" customWidth="1"/>
    <col min="11779" max="11779" width="12.5703125" style="129" customWidth="1"/>
    <col min="11780" max="11780" width="88.85546875" style="129" customWidth="1"/>
    <col min="11781" max="11782" width="20.85546875" style="129" customWidth="1"/>
    <col min="11783" max="11783" width="20.7109375" style="129" customWidth="1"/>
    <col min="11784" max="11785" width="17.85546875" style="129" customWidth="1"/>
    <col min="11786" max="11786" width="23.140625" style="129" customWidth="1"/>
    <col min="11787" max="12031" width="9.140625" style="129"/>
    <col min="12032" max="12032" width="6" style="129" customWidth="1"/>
    <col min="12033" max="12033" width="7.5703125" style="129" customWidth="1"/>
    <col min="12034" max="12034" width="10.5703125" style="129" customWidth="1"/>
    <col min="12035" max="12035" width="12.5703125" style="129" customWidth="1"/>
    <col min="12036" max="12036" width="88.85546875" style="129" customWidth="1"/>
    <col min="12037" max="12038" width="20.85546875" style="129" customWidth="1"/>
    <col min="12039" max="12039" width="20.7109375" style="129" customWidth="1"/>
    <col min="12040" max="12041" width="17.85546875" style="129" customWidth="1"/>
    <col min="12042" max="12042" width="23.140625" style="129" customWidth="1"/>
    <col min="12043" max="12287" width="9.140625" style="129"/>
    <col min="12288" max="12288" width="6" style="129" customWidth="1"/>
    <col min="12289" max="12289" width="7.5703125" style="129" customWidth="1"/>
    <col min="12290" max="12290" width="10.5703125" style="129" customWidth="1"/>
    <col min="12291" max="12291" width="12.5703125" style="129" customWidth="1"/>
    <col min="12292" max="12292" width="88.85546875" style="129" customWidth="1"/>
    <col min="12293" max="12294" width="20.85546875" style="129" customWidth="1"/>
    <col min="12295" max="12295" width="20.7109375" style="129" customWidth="1"/>
    <col min="12296" max="12297" width="17.85546875" style="129" customWidth="1"/>
    <col min="12298" max="12298" width="23.140625" style="129" customWidth="1"/>
    <col min="12299" max="12543" width="9.140625" style="129"/>
    <col min="12544" max="12544" width="6" style="129" customWidth="1"/>
    <col min="12545" max="12545" width="7.5703125" style="129" customWidth="1"/>
    <col min="12546" max="12546" width="10.5703125" style="129" customWidth="1"/>
    <col min="12547" max="12547" width="12.5703125" style="129" customWidth="1"/>
    <col min="12548" max="12548" width="88.85546875" style="129" customWidth="1"/>
    <col min="12549" max="12550" width="20.85546875" style="129" customWidth="1"/>
    <col min="12551" max="12551" width="20.7109375" style="129" customWidth="1"/>
    <col min="12552" max="12553" width="17.85546875" style="129" customWidth="1"/>
    <col min="12554" max="12554" width="23.140625" style="129" customWidth="1"/>
    <col min="12555" max="12799" width="9.140625" style="129"/>
    <col min="12800" max="12800" width="6" style="129" customWidth="1"/>
    <col min="12801" max="12801" width="7.5703125" style="129" customWidth="1"/>
    <col min="12802" max="12802" width="10.5703125" style="129" customWidth="1"/>
    <col min="12803" max="12803" width="12.5703125" style="129" customWidth="1"/>
    <col min="12804" max="12804" width="88.85546875" style="129" customWidth="1"/>
    <col min="12805" max="12806" width="20.85546875" style="129" customWidth="1"/>
    <col min="12807" max="12807" width="20.7109375" style="129" customWidth="1"/>
    <col min="12808" max="12809" width="17.85546875" style="129" customWidth="1"/>
    <col min="12810" max="12810" width="23.140625" style="129" customWidth="1"/>
    <col min="12811" max="13055" width="9.140625" style="129"/>
    <col min="13056" max="13056" width="6" style="129" customWidth="1"/>
    <col min="13057" max="13057" width="7.5703125" style="129" customWidth="1"/>
    <col min="13058" max="13058" width="10.5703125" style="129" customWidth="1"/>
    <col min="13059" max="13059" width="12.5703125" style="129" customWidth="1"/>
    <col min="13060" max="13060" width="88.85546875" style="129" customWidth="1"/>
    <col min="13061" max="13062" width="20.85546875" style="129" customWidth="1"/>
    <col min="13063" max="13063" width="20.7109375" style="129" customWidth="1"/>
    <col min="13064" max="13065" width="17.85546875" style="129" customWidth="1"/>
    <col min="13066" max="13066" width="23.140625" style="129" customWidth="1"/>
    <col min="13067" max="13311" width="9.140625" style="129"/>
    <col min="13312" max="13312" width="6" style="129" customWidth="1"/>
    <col min="13313" max="13313" width="7.5703125" style="129" customWidth="1"/>
    <col min="13314" max="13314" width="10.5703125" style="129" customWidth="1"/>
    <col min="13315" max="13315" width="12.5703125" style="129" customWidth="1"/>
    <col min="13316" max="13316" width="88.85546875" style="129" customWidth="1"/>
    <col min="13317" max="13318" width="20.85546875" style="129" customWidth="1"/>
    <col min="13319" max="13319" width="20.7109375" style="129" customWidth="1"/>
    <col min="13320" max="13321" width="17.85546875" style="129" customWidth="1"/>
    <col min="13322" max="13322" width="23.140625" style="129" customWidth="1"/>
    <col min="13323" max="13567" width="9.140625" style="129"/>
    <col min="13568" max="13568" width="6" style="129" customWidth="1"/>
    <col min="13569" max="13569" width="7.5703125" style="129" customWidth="1"/>
    <col min="13570" max="13570" width="10.5703125" style="129" customWidth="1"/>
    <col min="13571" max="13571" width="12.5703125" style="129" customWidth="1"/>
    <col min="13572" max="13572" width="88.85546875" style="129" customWidth="1"/>
    <col min="13573" max="13574" width="20.85546875" style="129" customWidth="1"/>
    <col min="13575" max="13575" width="20.7109375" style="129" customWidth="1"/>
    <col min="13576" max="13577" width="17.85546875" style="129" customWidth="1"/>
    <col min="13578" max="13578" width="23.140625" style="129" customWidth="1"/>
    <col min="13579" max="13823" width="9.140625" style="129"/>
    <col min="13824" max="13824" width="6" style="129" customWidth="1"/>
    <col min="13825" max="13825" width="7.5703125" style="129" customWidth="1"/>
    <col min="13826" max="13826" width="10.5703125" style="129" customWidth="1"/>
    <col min="13827" max="13827" width="12.5703125" style="129" customWidth="1"/>
    <col min="13828" max="13828" width="88.85546875" style="129" customWidth="1"/>
    <col min="13829" max="13830" width="20.85546875" style="129" customWidth="1"/>
    <col min="13831" max="13831" width="20.7109375" style="129" customWidth="1"/>
    <col min="13832" max="13833" width="17.85546875" style="129" customWidth="1"/>
    <col min="13834" max="13834" width="23.140625" style="129" customWidth="1"/>
    <col min="13835" max="14079" width="9.140625" style="129"/>
    <col min="14080" max="14080" width="6" style="129" customWidth="1"/>
    <col min="14081" max="14081" width="7.5703125" style="129" customWidth="1"/>
    <col min="14082" max="14082" width="10.5703125" style="129" customWidth="1"/>
    <col min="14083" max="14083" width="12.5703125" style="129" customWidth="1"/>
    <col min="14084" max="14084" width="88.85546875" style="129" customWidth="1"/>
    <col min="14085" max="14086" width="20.85546875" style="129" customWidth="1"/>
    <col min="14087" max="14087" width="20.7109375" style="129" customWidth="1"/>
    <col min="14088" max="14089" width="17.85546875" style="129" customWidth="1"/>
    <col min="14090" max="14090" width="23.140625" style="129" customWidth="1"/>
    <col min="14091" max="14335" width="9.140625" style="129"/>
    <col min="14336" max="14336" width="6" style="129" customWidth="1"/>
    <col min="14337" max="14337" width="7.5703125" style="129" customWidth="1"/>
    <col min="14338" max="14338" width="10.5703125" style="129" customWidth="1"/>
    <col min="14339" max="14339" width="12.5703125" style="129" customWidth="1"/>
    <col min="14340" max="14340" width="88.85546875" style="129" customWidth="1"/>
    <col min="14341" max="14342" width="20.85546875" style="129" customWidth="1"/>
    <col min="14343" max="14343" width="20.7109375" style="129" customWidth="1"/>
    <col min="14344" max="14345" width="17.85546875" style="129" customWidth="1"/>
    <col min="14346" max="14346" width="23.140625" style="129" customWidth="1"/>
    <col min="14347" max="14591" width="9.140625" style="129"/>
    <col min="14592" max="14592" width="6" style="129" customWidth="1"/>
    <col min="14593" max="14593" width="7.5703125" style="129" customWidth="1"/>
    <col min="14594" max="14594" width="10.5703125" style="129" customWidth="1"/>
    <col min="14595" max="14595" width="12.5703125" style="129" customWidth="1"/>
    <col min="14596" max="14596" width="88.85546875" style="129" customWidth="1"/>
    <col min="14597" max="14598" width="20.85546875" style="129" customWidth="1"/>
    <col min="14599" max="14599" width="20.7109375" style="129" customWidth="1"/>
    <col min="14600" max="14601" width="17.85546875" style="129" customWidth="1"/>
    <col min="14602" max="14602" width="23.140625" style="129" customWidth="1"/>
    <col min="14603" max="14847" width="9.140625" style="129"/>
    <col min="14848" max="14848" width="6" style="129" customWidth="1"/>
    <col min="14849" max="14849" width="7.5703125" style="129" customWidth="1"/>
    <col min="14850" max="14850" width="10.5703125" style="129" customWidth="1"/>
    <col min="14851" max="14851" width="12.5703125" style="129" customWidth="1"/>
    <col min="14852" max="14852" width="88.85546875" style="129" customWidth="1"/>
    <col min="14853" max="14854" width="20.85546875" style="129" customWidth="1"/>
    <col min="14855" max="14855" width="20.7109375" style="129" customWidth="1"/>
    <col min="14856" max="14857" width="17.85546875" style="129" customWidth="1"/>
    <col min="14858" max="14858" width="23.140625" style="129" customWidth="1"/>
    <col min="14859" max="15103" width="9.140625" style="129"/>
    <col min="15104" max="15104" width="6" style="129" customWidth="1"/>
    <col min="15105" max="15105" width="7.5703125" style="129" customWidth="1"/>
    <col min="15106" max="15106" width="10.5703125" style="129" customWidth="1"/>
    <col min="15107" max="15107" width="12.5703125" style="129" customWidth="1"/>
    <col min="15108" max="15108" width="88.85546875" style="129" customWidth="1"/>
    <col min="15109" max="15110" width="20.85546875" style="129" customWidth="1"/>
    <col min="15111" max="15111" width="20.7109375" style="129" customWidth="1"/>
    <col min="15112" max="15113" width="17.85546875" style="129" customWidth="1"/>
    <col min="15114" max="15114" width="23.140625" style="129" customWidth="1"/>
    <col min="15115" max="15359" width="9.140625" style="129"/>
    <col min="15360" max="15360" width="6" style="129" customWidth="1"/>
    <col min="15361" max="15361" width="7.5703125" style="129" customWidth="1"/>
    <col min="15362" max="15362" width="10.5703125" style="129" customWidth="1"/>
    <col min="15363" max="15363" width="12.5703125" style="129" customWidth="1"/>
    <col min="15364" max="15364" width="88.85546875" style="129" customWidth="1"/>
    <col min="15365" max="15366" width="20.85546875" style="129" customWidth="1"/>
    <col min="15367" max="15367" width="20.7109375" style="129" customWidth="1"/>
    <col min="15368" max="15369" width="17.85546875" style="129" customWidth="1"/>
    <col min="15370" max="15370" width="23.140625" style="129" customWidth="1"/>
    <col min="15371" max="15615" width="9.140625" style="129"/>
    <col min="15616" max="15616" width="6" style="129" customWidth="1"/>
    <col min="15617" max="15617" width="7.5703125" style="129" customWidth="1"/>
    <col min="15618" max="15618" width="10.5703125" style="129" customWidth="1"/>
    <col min="15619" max="15619" width="12.5703125" style="129" customWidth="1"/>
    <col min="15620" max="15620" width="88.85546875" style="129" customWidth="1"/>
    <col min="15621" max="15622" width="20.85546875" style="129" customWidth="1"/>
    <col min="15623" max="15623" width="20.7109375" style="129" customWidth="1"/>
    <col min="15624" max="15625" width="17.85546875" style="129" customWidth="1"/>
    <col min="15626" max="15626" width="23.140625" style="129" customWidth="1"/>
    <col min="15627" max="15871" width="9.140625" style="129"/>
    <col min="15872" max="15872" width="6" style="129" customWidth="1"/>
    <col min="15873" max="15873" width="7.5703125" style="129" customWidth="1"/>
    <col min="15874" max="15874" width="10.5703125" style="129" customWidth="1"/>
    <col min="15875" max="15875" width="12.5703125" style="129" customWidth="1"/>
    <col min="15876" max="15876" width="88.85546875" style="129" customWidth="1"/>
    <col min="15877" max="15878" width="20.85546875" style="129" customWidth="1"/>
    <col min="15879" max="15879" width="20.7109375" style="129" customWidth="1"/>
    <col min="15880" max="15881" width="17.85546875" style="129" customWidth="1"/>
    <col min="15882" max="15882" width="23.140625" style="129" customWidth="1"/>
    <col min="15883" max="16127" width="9.140625" style="129"/>
    <col min="16128" max="16128" width="6" style="129" customWidth="1"/>
    <col min="16129" max="16129" width="7.5703125" style="129" customWidth="1"/>
    <col min="16130" max="16130" width="10.5703125" style="129" customWidth="1"/>
    <col min="16131" max="16131" width="12.5703125" style="129" customWidth="1"/>
    <col min="16132" max="16132" width="88.85546875" style="129" customWidth="1"/>
    <col min="16133" max="16134" width="20.85546875" style="129" customWidth="1"/>
    <col min="16135" max="16135" width="20.7109375" style="129" customWidth="1"/>
    <col min="16136" max="16137" width="17.85546875" style="129" customWidth="1"/>
    <col min="16138" max="16138" width="23.140625" style="129" customWidth="1"/>
    <col min="16139" max="16384" width="9.140625" style="129"/>
  </cols>
  <sheetData>
    <row r="1" spans="1:10" x14ac:dyDescent="0.25">
      <c r="J1" s="1245" t="s">
        <v>498</v>
      </c>
    </row>
    <row r="2" spans="1:10" ht="20.25" x14ac:dyDescent="0.25">
      <c r="A2" s="142" t="s">
        <v>106</v>
      </c>
      <c r="B2" s="143"/>
      <c r="C2" s="143"/>
      <c r="D2" s="143"/>
      <c r="E2" s="143"/>
      <c r="F2" s="143"/>
      <c r="G2" s="143"/>
      <c r="H2" s="143"/>
      <c r="I2" s="143"/>
      <c r="J2" s="169"/>
    </row>
    <row r="3" spans="1:10" ht="18.75" thickBot="1" x14ac:dyDescent="0.3">
      <c r="A3" s="148" t="s">
        <v>13</v>
      </c>
      <c r="B3" s="143"/>
      <c r="C3" s="143"/>
      <c r="D3" s="143"/>
      <c r="G3" s="144"/>
    </row>
    <row r="4" spans="1:10" ht="18" x14ac:dyDescent="0.25">
      <c r="A4" s="149" t="s">
        <v>33</v>
      </c>
      <c r="B4" s="150"/>
      <c r="C4" s="143"/>
      <c r="D4" s="143"/>
      <c r="E4" s="380" t="s">
        <v>96</v>
      </c>
      <c r="F4" s="405">
        <v>18000</v>
      </c>
      <c r="G4" s="381"/>
      <c r="H4" s="145"/>
      <c r="I4" s="145"/>
      <c r="J4" s="146"/>
    </row>
    <row r="5" spans="1:10" ht="18" x14ac:dyDescent="0.25">
      <c r="A5" s="147"/>
      <c r="E5" s="382" t="s">
        <v>97</v>
      </c>
      <c r="F5" s="406">
        <v>-17950</v>
      </c>
      <c r="G5" s="383"/>
      <c r="H5" s="145"/>
      <c r="I5" s="145"/>
      <c r="J5" s="145"/>
    </row>
    <row r="6" spans="1:10" ht="18.75" thickBot="1" x14ac:dyDescent="0.3">
      <c r="A6" s="147"/>
      <c r="E6" s="384" t="s">
        <v>12</v>
      </c>
      <c r="F6" s="407">
        <f>SUM(F4:F5)</f>
        <v>50</v>
      </c>
      <c r="G6" s="383"/>
      <c r="H6" s="145"/>
      <c r="I6" s="145"/>
      <c r="J6" s="145"/>
    </row>
    <row r="7" spans="1:10" ht="15" thickBot="1" x14ac:dyDescent="0.3">
      <c r="A7" s="203"/>
      <c r="B7" s="204"/>
      <c r="C7" s="203"/>
      <c r="D7" s="203"/>
      <c r="E7" s="385"/>
      <c r="F7" s="385"/>
      <c r="G7" s="385"/>
      <c r="H7" s="144"/>
      <c r="I7" s="144"/>
      <c r="J7" s="144"/>
    </row>
    <row r="8" spans="1:10" ht="24.75" customHeight="1" thickBot="1" x14ac:dyDescent="0.3">
      <c r="A8" s="147"/>
      <c r="D8" s="144"/>
      <c r="E8" s="386" t="s">
        <v>14</v>
      </c>
      <c r="F8" s="1256" t="s">
        <v>99</v>
      </c>
      <c r="G8" s="1257"/>
      <c r="J8" s="152"/>
    </row>
    <row r="9" spans="1:10" ht="48" thickBot="1" x14ac:dyDescent="0.3">
      <c r="A9" s="79" t="s">
        <v>15</v>
      </c>
      <c r="B9" s="205" t="s">
        <v>16</v>
      </c>
      <c r="C9" s="80" t="s">
        <v>17</v>
      </c>
      <c r="D9" s="80" t="s">
        <v>19</v>
      </c>
      <c r="E9" s="318" t="s">
        <v>98</v>
      </c>
      <c r="F9" s="255" t="s">
        <v>100</v>
      </c>
      <c r="G9" s="255" t="s">
        <v>101</v>
      </c>
      <c r="H9" s="81" t="s">
        <v>102</v>
      </c>
      <c r="I9" s="81" t="s">
        <v>20</v>
      </c>
      <c r="J9" s="82" t="s">
        <v>21</v>
      </c>
    </row>
    <row r="10" spans="1:10" ht="23.25" customHeight="1" x14ac:dyDescent="0.25">
      <c r="A10" s="367">
        <v>602</v>
      </c>
      <c r="B10" s="373">
        <v>3315</v>
      </c>
      <c r="C10" s="239"/>
      <c r="D10" s="240" t="s">
        <v>123</v>
      </c>
      <c r="E10" s="677"/>
      <c r="F10" s="507"/>
      <c r="G10" s="507"/>
      <c r="H10" s="669"/>
      <c r="I10" s="669"/>
      <c r="J10" s="670"/>
    </row>
    <row r="11" spans="1:10" ht="23.25" customHeight="1" x14ac:dyDescent="0.25">
      <c r="A11" s="418"/>
      <c r="B11" s="374"/>
      <c r="C11" s="233">
        <v>6351</v>
      </c>
      <c r="D11" s="229" t="s">
        <v>124</v>
      </c>
      <c r="E11" s="664"/>
      <c r="F11" s="387">
        <v>90</v>
      </c>
      <c r="G11" s="388"/>
      <c r="H11" s="668"/>
      <c r="I11" s="668"/>
      <c r="J11" s="667"/>
    </row>
    <row r="12" spans="1:10" ht="23.25" customHeight="1" x14ac:dyDescent="0.25">
      <c r="A12" s="418"/>
      <c r="B12" s="374"/>
      <c r="C12" s="234">
        <v>6351</v>
      </c>
      <c r="D12" s="229" t="s">
        <v>193</v>
      </c>
      <c r="E12" s="688"/>
      <c r="F12" s="510">
        <v>45</v>
      </c>
      <c r="G12" s="663"/>
      <c r="H12" s="665"/>
      <c r="I12" s="665"/>
      <c r="J12" s="666"/>
    </row>
    <row r="13" spans="1:10" ht="23.25" customHeight="1" thickBot="1" x14ac:dyDescent="0.3">
      <c r="A13" s="368"/>
      <c r="B13" s="375"/>
      <c r="C13" s="231">
        <v>6351</v>
      </c>
      <c r="D13" s="134" t="s">
        <v>194</v>
      </c>
      <c r="E13" s="553"/>
      <c r="F13" s="390">
        <v>65</v>
      </c>
      <c r="G13" s="391"/>
      <c r="H13" s="236"/>
      <c r="I13" s="236"/>
      <c r="J13" s="226"/>
    </row>
    <row r="14" spans="1:10" ht="24" customHeight="1" x14ac:dyDescent="0.25">
      <c r="A14" s="367">
        <v>604</v>
      </c>
      <c r="B14" s="373">
        <v>3314</v>
      </c>
      <c r="C14" s="239"/>
      <c r="D14" s="240" t="s">
        <v>125</v>
      </c>
      <c r="E14" s="679"/>
      <c r="F14" s="392"/>
      <c r="G14" s="393"/>
      <c r="H14" s="676"/>
      <c r="I14" s="676"/>
      <c r="J14" s="670"/>
    </row>
    <row r="15" spans="1:10" ht="24.75" customHeight="1" thickBot="1" x14ac:dyDescent="0.3">
      <c r="A15" s="368"/>
      <c r="B15" s="375"/>
      <c r="C15" s="231">
        <v>6351</v>
      </c>
      <c r="D15" s="134" t="s">
        <v>489</v>
      </c>
      <c r="E15" s="678"/>
      <c r="F15" s="390">
        <v>500</v>
      </c>
      <c r="G15" s="391"/>
      <c r="H15" s="237"/>
      <c r="I15" s="237"/>
      <c r="J15" s="238"/>
    </row>
    <row r="16" spans="1:10" ht="24" customHeight="1" x14ac:dyDescent="0.25">
      <c r="A16" s="367">
        <v>605</v>
      </c>
      <c r="B16" s="373">
        <v>3319</v>
      </c>
      <c r="C16" s="239"/>
      <c r="D16" s="240" t="s">
        <v>126</v>
      </c>
      <c r="E16" s="675"/>
      <c r="F16" s="392"/>
      <c r="G16" s="393"/>
      <c r="H16" s="676"/>
      <c r="I16" s="676"/>
      <c r="J16" s="670"/>
    </row>
    <row r="17" spans="1:10" ht="18" x14ac:dyDescent="0.25">
      <c r="A17" s="671"/>
      <c r="B17" s="417"/>
      <c r="C17" s="233">
        <v>6351</v>
      </c>
      <c r="D17" s="224" t="s">
        <v>188</v>
      </c>
      <c r="E17" s="672"/>
      <c r="F17" s="510">
        <v>200</v>
      </c>
      <c r="G17" s="663"/>
      <c r="H17" s="673"/>
      <c r="I17" s="673"/>
      <c r="J17" s="674"/>
    </row>
    <row r="18" spans="1:10" ht="18.75" thickBot="1" x14ac:dyDescent="0.3">
      <c r="A18" s="418"/>
      <c r="B18" s="374"/>
      <c r="C18" s="230">
        <v>5331</v>
      </c>
      <c r="D18" s="657" t="s">
        <v>188</v>
      </c>
      <c r="E18" s="661"/>
      <c r="F18" s="394"/>
      <c r="G18" s="395">
        <v>100</v>
      </c>
      <c r="H18" s="658"/>
      <c r="I18" s="658"/>
      <c r="J18" s="659"/>
    </row>
    <row r="19" spans="1:10" ht="24" customHeight="1" x14ac:dyDescent="0.25">
      <c r="A19" s="367">
        <v>606</v>
      </c>
      <c r="B19" s="373">
        <v>3319</v>
      </c>
      <c r="C19" s="171"/>
      <c r="D19" s="240" t="s">
        <v>127</v>
      </c>
      <c r="E19" s="679"/>
      <c r="F19" s="507"/>
      <c r="G19" s="507"/>
      <c r="H19" s="682"/>
      <c r="I19" s="682"/>
      <c r="J19" s="670"/>
    </row>
    <row r="20" spans="1:10" ht="24" customHeight="1" x14ac:dyDescent="0.25">
      <c r="A20" s="418"/>
      <c r="B20" s="374"/>
      <c r="C20" s="235">
        <v>6351</v>
      </c>
      <c r="D20" s="224" t="s">
        <v>195</v>
      </c>
      <c r="E20" s="683"/>
      <c r="F20" s="415">
        <v>500</v>
      </c>
      <c r="G20" s="415"/>
      <c r="H20" s="684"/>
      <c r="I20" s="684"/>
      <c r="J20" s="685"/>
    </row>
    <row r="21" spans="1:10" ht="24" customHeight="1" thickBot="1" x14ac:dyDescent="0.3">
      <c r="A21" s="368"/>
      <c r="B21" s="376"/>
      <c r="C21" s="307">
        <v>6351</v>
      </c>
      <c r="D21" s="134" t="s">
        <v>128</v>
      </c>
      <c r="E21" s="680"/>
      <c r="F21" s="396">
        <v>500</v>
      </c>
      <c r="G21" s="396"/>
      <c r="H21" s="681"/>
      <c r="I21" s="681"/>
      <c r="J21" s="660"/>
    </row>
    <row r="22" spans="1:10" ht="24" customHeight="1" x14ac:dyDescent="0.25">
      <c r="A22" s="369">
        <v>607</v>
      </c>
      <c r="B22" s="370">
        <v>3319</v>
      </c>
      <c r="C22" s="239"/>
      <c r="D22" s="240" t="s">
        <v>129</v>
      </c>
      <c r="E22" s="679"/>
      <c r="F22" s="507"/>
      <c r="G22" s="507"/>
      <c r="H22" s="676"/>
      <c r="I22" s="676"/>
      <c r="J22" s="670"/>
    </row>
    <row r="23" spans="1:10" ht="18.75" thickBot="1" x14ac:dyDescent="0.3">
      <c r="A23" s="371"/>
      <c r="B23" s="378"/>
      <c r="C23" s="232">
        <v>5331</v>
      </c>
      <c r="D23" s="134" t="s">
        <v>196</v>
      </c>
      <c r="E23" s="678"/>
      <c r="F23" s="396"/>
      <c r="G23" s="396">
        <v>100</v>
      </c>
      <c r="H23" s="237"/>
      <c r="I23" s="237"/>
      <c r="J23" s="238"/>
    </row>
    <row r="24" spans="1:10" ht="22.5" customHeight="1" x14ac:dyDescent="0.25">
      <c r="A24" s="369">
        <v>608</v>
      </c>
      <c r="B24" s="370">
        <v>3315</v>
      </c>
      <c r="C24" s="239"/>
      <c r="D24" s="240" t="s">
        <v>130</v>
      </c>
      <c r="E24" s="675"/>
      <c r="F24" s="507"/>
      <c r="G24" s="551"/>
      <c r="H24" s="676"/>
      <c r="I24" s="676"/>
      <c r="J24" s="670"/>
    </row>
    <row r="25" spans="1:10" ht="18" x14ac:dyDescent="0.25">
      <c r="A25" s="595"/>
      <c r="B25" s="596"/>
      <c r="C25" s="233">
        <v>5331</v>
      </c>
      <c r="D25" s="597" t="s">
        <v>131</v>
      </c>
      <c r="E25" s="686"/>
      <c r="F25" s="415"/>
      <c r="G25" s="415">
        <v>100</v>
      </c>
      <c r="H25" s="687"/>
      <c r="I25" s="687"/>
      <c r="J25" s="685"/>
    </row>
    <row r="26" spans="1:10" ht="18" x14ac:dyDescent="0.25">
      <c r="A26" s="595"/>
      <c r="B26" s="596"/>
      <c r="C26" s="234">
        <v>6351</v>
      </c>
      <c r="D26" s="598" t="s">
        <v>186</v>
      </c>
      <c r="E26" s="686"/>
      <c r="F26" s="415">
        <v>300</v>
      </c>
      <c r="G26" s="599"/>
      <c r="H26" s="687"/>
      <c r="I26" s="687"/>
      <c r="J26" s="685"/>
    </row>
    <row r="27" spans="1:10" ht="18.75" thickBot="1" x14ac:dyDescent="0.3">
      <c r="A27" s="371"/>
      <c r="B27" s="377"/>
      <c r="C27" s="1242">
        <v>6121</v>
      </c>
      <c r="D27" s="134" t="s">
        <v>132</v>
      </c>
      <c r="E27" s="508">
        <v>19640</v>
      </c>
      <c r="F27" s="396">
        <v>15000</v>
      </c>
      <c r="G27" s="552"/>
      <c r="H27" s="237"/>
      <c r="I27" s="237"/>
      <c r="J27" s="1150" t="s">
        <v>416</v>
      </c>
    </row>
    <row r="28" spans="1:10" ht="26.25" customHeight="1" x14ac:dyDescent="0.25">
      <c r="A28" s="369">
        <v>610</v>
      </c>
      <c r="B28" s="370">
        <v>3315</v>
      </c>
      <c r="C28" s="239"/>
      <c r="D28" s="600" t="s">
        <v>133</v>
      </c>
      <c r="E28" s="675"/>
      <c r="F28" s="507"/>
      <c r="G28" s="551"/>
      <c r="H28" s="676"/>
      <c r="I28" s="676"/>
      <c r="J28" s="670"/>
    </row>
    <row r="29" spans="1:10" ht="18" x14ac:dyDescent="0.25">
      <c r="A29" s="595"/>
      <c r="B29" s="596"/>
      <c r="C29" s="234">
        <v>6351</v>
      </c>
      <c r="D29" s="598" t="s">
        <v>189</v>
      </c>
      <c r="E29" s="672"/>
      <c r="F29" s="387">
        <v>150</v>
      </c>
      <c r="G29" s="606"/>
      <c r="H29" s="673"/>
      <c r="I29" s="673"/>
      <c r="J29" s="674"/>
    </row>
    <row r="30" spans="1:10" ht="18.75" thickBot="1" x14ac:dyDescent="0.3">
      <c r="A30" s="371"/>
      <c r="B30" s="378"/>
      <c r="C30" s="232">
        <v>6351</v>
      </c>
      <c r="D30" s="594" t="s">
        <v>197</v>
      </c>
      <c r="E30" s="554"/>
      <c r="F30" s="396">
        <v>300</v>
      </c>
      <c r="G30" s="552"/>
      <c r="H30" s="555"/>
      <c r="I30" s="555"/>
      <c r="J30" s="556"/>
    </row>
    <row r="31" spans="1:10" ht="25.5" customHeight="1" thickBot="1" x14ac:dyDescent="0.3">
      <c r="A31" s="379"/>
      <c r="B31" s="267">
        <v>6409</v>
      </c>
      <c r="C31" s="267">
        <v>6901</v>
      </c>
      <c r="D31" s="247" t="s">
        <v>48</v>
      </c>
      <c r="E31" s="397"/>
      <c r="F31" s="398">
        <v>50</v>
      </c>
      <c r="G31" s="398"/>
      <c r="H31" s="206"/>
      <c r="I31" s="206"/>
      <c r="J31" s="207"/>
    </row>
    <row r="32" spans="1:10" ht="19.5" customHeight="1" thickBot="1" x14ac:dyDescent="0.3">
      <c r="E32" s="399"/>
      <c r="F32" s="399"/>
      <c r="G32" s="399"/>
    </row>
    <row r="33" spans="1:10" ht="21" customHeight="1" thickBot="1" x14ac:dyDescent="0.3">
      <c r="A33" s="151"/>
      <c r="B33" s="151"/>
      <c r="C33" s="151"/>
      <c r="D33" s="208" t="s">
        <v>22</v>
      </c>
      <c r="E33" s="400"/>
      <c r="F33" s="282">
        <f>SUM(F10:F32)</f>
        <v>17700</v>
      </c>
      <c r="G33" s="282">
        <f>SUM(G10:G32)</f>
        <v>300</v>
      </c>
      <c r="H33" s="106"/>
      <c r="I33" s="106"/>
      <c r="J33" s="153"/>
    </row>
    <row r="34" spans="1:10" ht="21.75" customHeight="1" thickBot="1" x14ac:dyDescent="0.3">
      <c r="A34" s="154"/>
      <c r="B34" s="155"/>
      <c r="C34" s="154"/>
      <c r="D34" s="151"/>
      <c r="E34" s="386"/>
      <c r="F34" s="1274">
        <f>F33+G33</f>
        <v>18000</v>
      </c>
      <c r="G34" s="1275"/>
      <c r="H34" s="107"/>
      <c r="I34" s="107"/>
      <c r="J34" s="146"/>
    </row>
    <row r="35" spans="1:10" ht="13.5" thickBot="1" x14ac:dyDescent="0.3">
      <c r="A35" s="154"/>
      <c r="B35" s="155"/>
      <c r="C35" s="154"/>
      <c r="D35" s="151"/>
      <c r="E35" s="386"/>
      <c r="F35" s="386"/>
      <c r="G35" s="386"/>
      <c r="H35" s="107"/>
      <c r="I35" s="107"/>
      <c r="J35" s="146"/>
    </row>
    <row r="36" spans="1:10" ht="19.5" customHeight="1" thickBot="1" x14ac:dyDescent="0.3">
      <c r="A36" s="156" t="s">
        <v>24</v>
      </c>
      <c r="B36" s="157"/>
      <c r="C36" s="157"/>
      <c r="D36" s="158"/>
      <c r="E36" s="401"/>
      <c r="F36" s="402"/>
      <c r="G36" s="402"/>
      <c r="H36" s="107"/>
      <c r="I36" s="107"/>
      <c r="J36" s="146"/>
    </row>
    <row r="37" spans="1:10" ht="19.5" customHeight="1" x14ac:dyDescent="0.25">
      <c r="A37" s="159" t="s">
        <v>17</v>
      </c>
      <c r="B37" s="601"/>
      <c r="C37" s="275">
        <v>6121</v>
      </c>
      <c r="D37" s="277" t="s">
        <v>185</v>
      </c>
      <c r="E37" s="605">
        <f>F27</f>
        <v>15000</v>
      </c>
      <c r="F37" s="402"/>
      <c r="G37" s="402"/>
      <c r="H37" s="107"/>
      <c r="I37" s="107"/>
      <c r="J37" s="146"/>
    </row>
    <row r="38" spans="1:10" ht="21" customHeight="1" x14ac:dyDescent="0.25">
      <c r="A38" s="159" t="s">
        <v>17</v>
      </c>
      <c r="B38" s="160"/>
      <c r="C38" s="275">
        <v>6351</v>
      </c>
      <c r="D38" s="278" t="s">
        <v>25</v>
      </c>
      <c r="E38" s="602">
        <f>F11+F12+F13+F15+F17+F20+F21+F26+F29+F30</f>
        <v>2650</v>
      </c>
      <c r="F38" s="402"/>
      <c r="G38" s="402"/>
      <c r="H38" s="107"/>
      <c r="I38" s="107"/>
      <c r="J38" s="146"/>
    </row>
    <row r="39" spans="1:10" ht="21" customHeight="1" x14ac:dyDescent="0.25">
      <c r="A39" s="159" t="s">
        <v>17</v>
      </c>
      <c r="B39" s="160"/>
      <c r="C39" s="275">
        <v>5331</v>
      </c>
      <c r="D39" s="278" t="s">
        <v>35</v>
      </c>
      <c r="E39" s="603">
        <f>G18+G23+G25</f>
        <v>300</v>
      </c>
      <c r="F39" s="402"/>
      <c r="G39" s="402"/>
      <c r="H39" s="107"/>
      <c r="I39" s="107"/>
      <c r="J39" s="146"/>
    </row>
    <row r="40" spans="1:10" ht="21" customHeight="1" thickBot="1" x14ac:dyDescent="0.3">
      <c r="A40" s="161" t="s">
        <v>17</v>
      </c>
      <c r="B40" s="162"/>
      <c r="C40" s="276">
        <v>6901</v>
      </c>
      <c r="D40" s="279" t="s">
        <v>27</v>
      </c>
      <c r="E40" s="604">
        <f>F31</f>
        <v>50</v>
      </c>
      <c r="F40" s="402"/>
      <c r="G40" s="402"/>
      <c r="H40" s="107"/>
      <c r="I40" s="107"/>
      <c r="J40" s="146"/>
    </row>
    <row r="41" spans="1:10" ht="21" customHeight="1" thickBot="1" x14ac:dyDescent="0.3">
      <c r="A41" s="161"/>
      <c r="B41" s="162"/>
      <c r="C41" s="162"/>
      <c r="D41" s="274" t="s">
        <v>28</v>
      </c>
      <c r="E41" s="809">
        <f>SUM(E37:E40)</f>
        <v>18000</v>
      </c>
      <c r="F41" s="404"/>
      <c r="G41" s="404"/>
      <c r="H41" s="163"/>
      <c r="I41" s="163"/>
      <c r="J41" s="164"/>
    </row>
    <row r="43" spans="1:10" ht="12" customHeight="1" x14ac:dyDescent="0.25"/>
  </sheetData>
  <mergeCells count="2">
    <mergeCell ref="F8:G8"/>
    <mergeCell ref="F34:G3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zoomScale="80" zoomScaleNormal="80" workbookViewId="0">
      <selection activeCell="J1" sqref="J1"/>
    </sheetView>
  </sheetViews>
  <sheetFormatPr defaultRowHeight="12.75" x14ac:dyDescent="0.2"/>
  <cols>
    <col min="1" max="1" width="13.140625" style="5" customWidth="1"/>
    <col min="2" max="2" width="9.85546875" style="5" customWidth="1"/>
    <col min="3" max="3" width="9.140625" style="5" customWidth="1"/>
    <col min="4" max="4" width="86.85546875" style="5" customWidth="1"/>
    <col min="5" max="5" width="22.140625" style="5" customWidth="1"/>
    <col min="6" max="6" width="18.28515625" style="5" customWidth="1"/>
    <col min="7" max="7" width="21.7109375" style="5" customWidth="1"/>
    <col min="8" max="8" width="17.42578125" style="5" customWidth="1"/>
    <col min="9" max="9" width="17" style="5" customWidth="1"/>
    <col min="10" max="10" width="18.85546875" style="5" customWidth="1"/>
    <col min="11" max="255" width="9.140625" style="5"/>
    <col min="256" max="256" width="6.140625" style="5" customWidth="1"/>
    <col min="257" max="257" width="7.7109375" style="5" customWidth="1"/>
    <col min="258" max="258" width="9.140625" style="5" customWidth="1"/>
    <col min="259" max="259" width="11.85546875" style="5" customWidth="1"/>
    <col min="260" max="260" width="73.140625" style="5" customWidth="1"/>
    <col min="261" max="261" width="21.42578125" style="5" customWidth="1"/>
    <col min="262" max="263" width="21" style="5" customWidth="1"/>
    <col min="264" max="264" width="17.42578125" style="5" customWidth="1"/>
    <col min="265" max="265" width="17" style="5" customWidth="1"/>
    <col min="266" max="266" width="32.7109375" style="5" customWidth="1"/>
    <col min="267" max="511" width="9.140625" style="5"/>
    <col min="512" max="512" width="6.140625" style="5" customWidth="1"/>
    <col min="513" max="513" width="7.7109375" style="5" customWidth="1"/>
    <col min="514" max="514" width="9.140625" style="5" customWidth="1"/>
    <col min="515" max="515" width="11.85546875" style="5" customWidth="1"/>
    <col min="516" max="516" width="73.140625" style="5" customWidth="1"/>
    <col min="517" max="517" width="21.42578125" style="5" customWidth="1"/>
    <col min="518" max="519" width="21" style="5" customWidth="1"/>
    <col min="520" max="520" width="17.42578125" style="5" customWidth="1"/>
    <col min="521" max="521" width="17" style="5" customWidth="1"/>
    <col min="522" max="522" width="32.7109375" style="5" customWidth="1"/>
    <col min="523" max="767" width="9.140625" style="5"/>
    <col min="768" max="768" width="6.140625" style="5" customWidth="1"/>
    <col min="769" max="769" width="7.7109375" style="5" customWidth="1"/>
    <col min="770" max="770" width="9.140625" style="5" customWidth="1"/>
    <col min="771" max="771" width="11.85546875" style="5" customWidth="1"/>
    <col min="772" max="772" width="73.140625" style="5" customWidth="1"/>
    <col min="773" max="773" width="21.42578125" style="5" customWidth="1"/>
    <col min="774" max="775" width="21" style="5" customWidth="1"/>
    <col min="776" max="776" width="17.42578125" style="5" customWidth="1"/>
    <col min="777" max="777" width="17" style="5" customWidth="1"/>
    <col min="778" max="778" width="32.7109375" style="5" customWidth="1"/>
    <col min="779" max="1023" width="9.140625" style="5"/>
    <col min="1024" max="1024" width="6.140625" style="5" customWidth="1"/>
    <col min="1025" max="1025" width="7.7109375" style="5" customWidth="1"/>
    <col min="1026" max="1026" width="9.140625" style="5" customWidth="1"/>
    <col min="1027" max="1027" width="11.85546875" style="5" customWidth="1"/>
    <col min="1028" max="1028" width="73.140625" style="5" customWidth="1"/>
    <col min="1029" max="1029" width="21.42578125" style="5" customWidth="1"/>
    <col min="1030" max="1031" width="21" style="5" customWidth="1"/>
    <col min="1032" max="1032" width="17.42578125" style="5" customWidth="1"/>
    <col min="1033" max="1033" width="17" style="5" customWidth="1"/>
    <col min="1034" max="1034" width="32.7109375" style="5" customWidth="1"/>
    <col min="1035" max="1279" width="9.140625" style="5"/>
    <col min="1280" max="1280" width="6.140625" style="5" customWidth="1"/>
    <col min="1281" max="1281" width="7.7109375" style="5" customWidth="1"/>
    <col min="1282" max="1282" width="9.140625" style="5" customWidth="1"/>
    <col min="1283" max="1283" width="11.85546875" style="5" customWidth="1"/>
    <col min="1284" max="1284" width="73.140625" style="5" customWidth="1"/>
    <col min="1285" max="1285" width="21.42578125" style="5" customWidth="1"/>
    <col min="1286" max="1287" width="21" style="5" customWidth="1"/>
    <col min="1288" max="1288" width="17.42578125" style="5" customWidth="1"/>
    <col min="1289" max="1289" width="17" style="5" customWidth="1"/>
    <col min="1290" max="1290" width="32.7109375" style="5" customWidth="1"/>
    <col min="1291" max="1535" width="9.140625" style="5"/>
    <col min="1536" max="1536" width="6.140625" style="5" customWidth="1"/>
    <col min="1537" max="1537" width="7.7109375" style="5" customWidth="1"/>
    <col min="1538" max="1538" width="9.140625" style="5" customWidth="1"/>
    <col min="1539" max="1539" width="11.85546875" style="5" customWidth="1"/>
    <col min="1540" max="1540" width="73.140625" style="5" customWidth="1"/>
    <col min="1541" max="1541" width="21.42578125" style="5" customWidth="1"/>
    <col min="1542" max="1543" width="21" style="5" customWidth="1"/>
    <col min="1544" max="1544" width="17.42578125" style="5" customWidth="1"/>
    <col min="1545" max="1545" width="17" style="5" customWidth="1"/>
    <col min="1546" max="1546" width="32.7109375" style="5" customWidth="1"/>
    <col min="1547" max="1791" width="9.140625" style="5"/>
    <col min="1792" max="1792" width="6.140625" style="5" customWidth="1"/>
    <col min="1793" max="1793" width="7.7109375" style="5" customWidth="1"/>
    <col min="1794" max="1794" width="9.140625" style="5" customWidth="1"/>
    <col min="1795" max="1795" width="11.85546875" style="5" customWidth="1"/>
    <col min="1796" max="1796" width="73.140625" style="5" customWidth="1"/>
    <col min="1797" max="1797" width="21.42578125" style="5" customWidth="1"/>
    <col min="1798" max="1799" width="21" style="5" customWidth="1"/>
    <col min="1800" max="1800" width="17.42578125" style="5" customWidth="1"/>
    <col min="1801" max="1801" width="17" style="5" customWidth="1"/>
    <col min="1802" max="1802" width="32.7109375" style="5" customWidth="1"/>
    <col min="1803" max="2047" width="9.140625" style="5"/>
    <col min="2048" max="2048" width="6.140625" style="5" customWidth="1"/>
    <col min="2049" max="2049" width="7.7109375" style="5" customWidth="1"/>
    <col min="2050" max="2050" width="9.140625" style="5" customWidth="1"/>
    <col min="2051" max="2051" width="11.85546875" style="5" customWidth="1"/>
    <col min="2052" max="2052" width="73.140625" style="5" customWidth="1"/>
    <col min="2053" max="2053" width="21.42578125" style="5" customWidth="1"/>
    <col min="2054" max="2055" width="21" style="5" customWidth="1"/>
    <col min="2056" max="2056" width="17.42578125" style="5" customWidth="1"/>
    <col min="2057" max="2057" width="17" style="5" customWidth="1"/>
    <col min="2058" max="2058" width="32.7109375" style="5" customWidth="1"/>
    <col min="2059" max="2303" width="9.140625" style="5"/>
    <col min="2304" max="2304" width="6.140625" style="5" customWidth="1"/>
    <col min="2305" max="2305" width="7.7109375" style="5" customWidth="1"/>
    <col min="2306" max="2306" width="9.140625" style="5" customWidth="1"/>
    <col min="2307" max="2307" width="11.85546875" style="5" customWidth="1"/>
    <col min="2308" max="2308" width="73.140625" style="5" customWidth="1"/>
    <col min="2309" max="2309" width="21.42578125" style="5" customWidth="1"/>
    <col min="2310" max="2311" width="21" style="5" customWidth="1"/>
    <col min="2312" max="2312" width="17.42578125" style="5" customWidth="1"/>
    <col min="2313" max="2313" width="17" style="5" customWidth="1"/>
    <col min="2314" max="2314" width="32.7109375" style="5" customWidth="1"/>
    <col min="2315" max="2559" width="9.140625" style="5"/>
    <col min="2560" max="2560" width="6.140625" style="5" customWidth="1"/>
    <col min="2561" max="2561" width="7.7109375" style="5" customWidth="1"/>
    <col min="2562" max="2562" width="9.140625" style="5" customWidth="1"/>
    <col min="2563" max="2563" width="11.85546875" style="5" customWidth="1"/>
    <col min="2564" max="2564" width="73.140625" style="5" customWidth="1"/>
    <col min="2565" max="2565" width="21.42578125" style="5" customWidth="1"/>
    <col min="2566" max="2567" width="21" style="5" customWidth="1"/>
    <col min="2568" max="2568" width="17.42578125" style="5" customWidth="1"/>
    <col min="2569" max="2569" width="17" style="5" customWidth="1"/>
    <col min="2570" max="2570" width="32.7109375" style="5" customWidth="1"/>
    <col min="2571" max="2815" width="9.140625" style="5"/>
    <col min="2816" max="2816" width="6.140625" style="5" customWidth="1"/>
    <col min="2817" max="2817" width="7.7109375" style="5" customWidth="1"/>
    <col min="2818" max="2818" width="9.140625" style="5" customWidth="1"/>
    <col min="2819" max="2819" width="11.85546875" style="5" customWidth="1"/>
    <col min="2820" max="2820" width="73.140625" style="5" customWidth="1"/>
    <col min="2821" max="2821" width="21.42578125" style="5" customWidth="1"/>
    <col min="2822" max="2823" width="21" style="5" customWidth="1"/>
    <col min="2824" max="2824" width="17.42578125" style="5" customWidth="1"/>
    <col min="2825" max="2825" width="17" style="5" customWidth="1"/>
    <col min="2826" max="2826" width="32.7109375" style="5" customWidth="1"/>
    <col min="2827" max="3071" width="9.140625" style="5"/>
    <col min="3072" max="3072" width="6.140625" style="5" customWidth="1"/>
    <col min="3073" max="3073" width="7.7109375" style="5" customWidth="1"/>
    <col min="3074" max="3074" width="9.140625" style="5" customWidth="1"/>
    <col min="3075" max="3075" width="11.85546875" style="5" customWidth="1"/>
    <col min="3076" max="3076" width="73.140625" style="5" customWidth="1"/>
    <col min="3077" max="3077" width="21.42578125" style="5" customWidth="1"/>
    <col min="3078" max="3079" width="21" style="5" customWidth="1"/>
    <col min="3080" max="3080" width="17.42578125" style="5" customWidth="1"/>
    <col min="3081" max="3081" width="17" style="5" customWidth="1"/>
    <col min="3082" max="3082" width="32.7109375" style="5" customWidth="1"/>
    <col min="3083" max="3327" width="9.140625" style="5"/>
    <col min="3328" max="3328" width="6.140625" style="5" customWidth="1"/>
    <col min="3329" max="3329" width="7.7109375" style="5" customWidth="1"/>
    <col min="3330" max="3330" width="9.140625" style="5" customWidth="1"/>
    <col min="3331" max="3331" width="11.85546875" style="5" customWidth="1"/>
    <col min="3332" max="3332" width="73.140625" style="5" customWidth="1"/>
    <col min="3333" max="3333" width="21.42578125" style="5" customWidth="1"/>
    <col min="3334" max="3335" width="21" style="5" customWidth="1"/>
    <col min="3336" max="3336" width="17.42578125" style="5" customWidth="1"/>
    <col min="3337" max="3337" width="17" style="5" customWidth="1"/>
    <col min="3338" max="3338" width="32.7109375" style="5" customWidth="1"/>
    <col min="3339" max="3583" width="9.140625" style="5"/>
    <col min="3584" max="3584" width="6.140625" style="5" customWidth="1"/>
    <col min="3585" max="3585" width="7.7109375" style="5" customWidth="1"/>
    <col min="3586" max="3586" width="9.140625" style="5" customWidth="1"/>
    <col min="3587" max="3587" width="11.85546875" style="5" customWidth="1"/>
    <col min="3588" max="3588" width="73.140625" style="5" customWidth="1"/>
    <col min="3589" max="3589" width="21.42578125" style="5" customWidth="1"/>
    <col min="3590" max="3591" width="21" style="5" customWidth="1"/>
    <col min="3592" max="3592" width="17.42578125" style="5" customWidth="1"/>
    <col min="3593" max="3593" width="17" style="5" customWidth="1"/>
    <col min="3594" max="3594" width="32.7109375" style="5" customWidth="1"/>
    <col min="3595" max="3839" width="9.140625" style="5"/>
    <col min="3840" max="3840" width="6.140625" style="5" customWidth="1"/>
    <col min="3841" max="3841" width="7.7109375" style="5" customWidth="1"/>
    <col min="3842" max="3842" width="9.140625" style="5" customWidth="1"/>
    <col min="3843" max="3843" width="11.85546875" style="5" customWidth="1"/>
    <col min="3844" max="3844" width="73.140625" style="5" customWidth="1"/>
    <col min="3845" max="3845" width="21.42578125" style="5" customWidth="1"/>
    <col min="3846" max="3847" width="21" style="5" customWidth="1"/>
    <col min="3848" max="3848" width="17.42578125" style="5" customWidth="1"/>
    <col min="3849" max="3849" width="17" style="5" customWidth="1"/>
    <col min="3850" max="3850" width="32.7109375" style="5" customWidth="1"/>
    <col min="3851" max="4095" width="9.140625" style="5"/>
    <col min="4096" max="4096" width="6.140625" style="5" customWidth="1"/>
    <col min="4097" max="4097" width="7.7109375" style="5" customWidth="1"/>
    <col min="4098" max="4098" width="9.140625" style="5" customWidth="1"/>
    <col min="4099" max="4099" width="11.85546875" style="5" customWidth="1"/>
    <col min="4100" max="4100" width="73.140625" style="5" customWidth="1"/>
    <col min="4101" max="4101" width="21.42578125" style="5" customWidth="1"/>
    <col min="4102" max="4103" width="21" style="5" customWidth="1"/>
    <col min="4104" max="4104" width="17.42578125" style="5" customWidth="1"/>
    <col min="4105" max="4105" width="17" style="5" customWidth="1"/>
    <col min="4106" max="4106" width="32.7109375" style="5" customWidth="1"/>
    <col min="4107" max="4351" width="9.140625" style="5"/>
    <col min="4352" max="4352" width="6.140625" style="5" customWidth="1"/>
    <col min="4353" max="4353" width="7.7109375" style="5" customWidth="1"/>
    <col min="4354" max="4354" width="9.140625" style="5" customWidth="1"/>
    <col min="4355" max="4355" width="11.85546875" style="5" customWidth="1"/>
    <col min="4356" max="4356" width="73.140625" style="5" customWidth="1"/>
    <col min="4357" max="4357" width="21.42578125" style="5" customWidth="1"/>
    <col min="4358" max="4359" width="21" style="5" customWidth="1"/>
    <col min="4360" max="4360" width="17.42578125" style="5" customWidth="1"/>
    <col min="4361" max="4361" width="17" style="5" customWidth="1"/>
    <col min="4362" max="4362" width="32.7109375" style="5" customWidth="1"/>
    <col min="4363" max="4607" width="9.140625" style="5"/>
    <col min="4608" max="4608" width="6.140625" style="5" customWidth="1"/>
    <col min="4609" max="4609" width="7.7109375" style="5" customWidth="1"/>
    <col min="4610" max="4610" width="9.140625" style="5" customWidth="1"/>
    <col min="4611" max="4611" width="11.85546875" style="5" customWidth="1"/>
    <col min="4612" max="4612" width="73.140625" style="5" customWidth="1"/>
    <col min="4613" max="4613" width="21.42578125" style="5" customWidth="1"/>
    <col min="4614" max="4615" width="21" style="5" customWidth="1"/>
    <col min="4616" max="4616" width="17.42578125" style="5" customWidth="1"/>
    <col min="4617" max="4617" width="17" style="5" customWidth="1"/>
    <col min="4618" max="4618" width="32.7109375" style="5" customWidth="1"/>
    <col min="4619" max="4863" width="9.140625" style="5"/>
    <col min="4864" max="4864" width="6.140625" style="5" customWidth="1"/>
    <col min="4865" max="4865" width="7.7109375" style="5" customWidth="1"/>
    <col min="4866" max="4866" width="9.140625" style="5" customWidth="1"/>
    <col min="4867" max="4867" width="11.85546875" style="5" customWidth="1"/>
    <col min="4868" max="4868" width="73.140625" style="5" customWidth="1"/>
    <col min="4869" max="4869" width="21.42578125" style="5" customWidth="1"/>
    <col min="4870" max="4871" width="21" style="5" customWidth="1"/>
    <col min="4872" max="4872" width="17.42578125" style="5" customWidth="1"/>
    <col min="4873" max="4873" width="17" style="5" customWidth="1"/>
    <col min="4874" max="4874" width="32.7109375" style="5" customWidth="1"/>
    <col min="4875" max="5119" width="9.140625" style="5"/>
    <col min="5120" max="5120" width="6.140625" style="5" customWidth="1"/>
    <col min="5121" max="5121" width="7.7109375" style="5" customWidth="1"/>
    <col min="5122" max="5122" width="9.140625" style="5" customWidth="1"/>
    <col min="5123" max="5123" width="11.85546875" style="5" customWidth="1"/>
    <col min="5124" max="5124" width="73.140625" style="5" customWidth="1"/>
    <col min="5125" max="5125" width="21.42578125" style="5" customWidth="1"/>
    <col min="5126" max="5127" width="21" style="5" customWidth="1"/>
    <col min="5128" max="5128" width="17.42578125" style="5" customWidth="1"/>
    <col min="5129" max="5129" width="17" style="5" customWidth="1"/>
    <col min="5130" max="5130" width="32.7109375" style="5" customWidth="1"/>
    <col min="5131" max="5375" width="9.140625" style="5"/>
    <col min="5376" max="5376" width="6.140625" style="5" customWidth="1"/>
    <col min="5377" max="5377" width="7.7109375" style="5" customWidth="1"/>
    <col min="5378" max="5378" width="9.140625" style="5" customWidth="1"/>
    <col min="5379" max="5379" width="11.85546875" style="5" customWidth="1"/>
    <col min="5380" max="5380" width="73.140625" style="5" customWidth="1"/>
    <col min="5381" max="5381" width="21.42578125" style="5" customWidth="1"/>
    <col min="5382" max="5383" width="21" style="5" customWidth="1"/>
    <col min="5384" max="5384" width="17.42578125" style="5" customWidth="1"/>
    <col min="5385" max="5385" width="17" style="5" customWidth="1"/>
    <col min="5386" max="5386" width="32.7109375" style="5" customWidth="1"/>
    <col min="5387" max="5631" width="9.140625" style="5"/>
    <col min="5632" max="5632" width="6.140625" style="5" customWidth="1"/>
    <col min="5633" max="5633" width="7.7109375" style="5" customWidth="1"/>
    <col min="5634" max="5634" width="9.140625" style="5" customWidth="1"/>
    <col min="5635" max="5635" width="11.85546875" style="5" customWidth="1"/>
    <col min="5636" max="5636" width="73.140625" style="5" customWidth="1"/>
    <col min="5637" max="5637" width="21.42578125" style="5" customWidth="1"/>
    <col min="5638" max="5639" width="21" style="5" customWidth="1"/>
    <col min="5640" max="5640" width="17.42578125" style="5" customWidth="1"/>
    <col min="5641" max="5641" width="17" style="5" customWidth="1"/>
    <col min="5642" max="5642" width="32.7109375" style="5" customWidth="1"/>
    <col min="5643" max="5887" width="9.140625" style="5"/>
    <col min="5888" max="5888" width="6.140625" style="5" customWidth="1"/>
    <col min="5889" max="5889" width="7.7109375" style="5" customWidth="1"/>
    <col min="5890" max="5890" width="9.140625" style="5" customWidth="1"/>
    <col min="5891" max="5891" width="11.85546875" style="5" customWidth="1"/>
    <col min="5892" max="5892" width="73.140625" style="5" customWidth="1"/>
    <col min="5893" max="5893" width="21.42578125" style="5" customWidth="1"/>
    <col min="5894" max="5895" width="21" style="5" customWidth="1"/>
    <col min="5896" max="5896" width="17.42578125" style="5" customWidth="1"/>
    <col min="5897" max="5897" width="17" style="5" customWidth="1"/>
    <col min="5898" max="5898" width="32.7109375" style="5" customWidth="1"/>
    <col min="5899" max="6143" width="9.140625" style="5"/>
    <col min="6144" max="6144" width="6.140625" style="5" customWidth="1"/>
    <col min="6145" max="6145" width="7.7109375" style="5" customWidth="1"/>
    <col min="6146" max="6146" width="9.140625" style="5" customWidth="1"/>
    <col min="6147" max="6147" width="11.85546875" style="5" customWidth="1"/>
    <col min="6148" max="6148" width="73.140625" style="5" customWidth="1"/>
    <col min="6149" max="6149" width="21.42578125" style="5" customWidth="1"/>
    <col min="6150" max="6151" width="21" style="5" customWidth="1"/>
    <col min="6152" max="6152" width="17.42578125" style="5" customWidth="1"/>
    <col min="6153" max="6153" width="17" style="5" customWidth="1"/>
    <col min="6154" max="6154" width="32.7109375" style="5" customWidth="1"/>
    <col min="6155" max="6399" width="9.140625" style="5"/>
    <col min="6400" max="6400" width="6.140625" style="5" customWidth="1"/>
    <col min="6401" max="6401" width="7.7109375" style="5" customWidth="1"/>
    <col min="6402" max="6402" width="9.140625" style="5" customWidth="1"/>
    <col min="6403" max="6403" width="11.85546875" style="5" customWidth="1"/>
    <col min="6404" max="6404" width="73.140625" style="5" customWidth="1"/>
    <col min="6405" max="6405" width="21.42578125" style="5" customWidth="1"/>
    <col min="6406" max="6407" width="21" style="5" customWidth="1"/>
    <col min="6408" max="6408" width="17.42578125" style="5" customWidth="1"/>
    <col min="6409" max="6409" width="17" style="5" customWidth="1"/>
    <col min="6410" max="6410" width="32.7109375" style="5" customWidth="1"/>
    <col min="6411" max="6655" width="9.140625" style="5"/>
    <col min="6656" max="6656" width="6.140625" style="5" customWidth="1"/>
    <col min="6657" max="6657" width="7.7109375" style="5" customWidth="1"/>
    <col min="6658" max="6658" width="9.140625" style="5" customWidth="1"/>
    <col min="6659" max="6659" width="11.85546875" style="5" customWidth="1"/>
    <col min="6660" max="6660" width="73.140625" style="5" customWidth="1"/>
    <col min="6661" max="6661" width="21.42578125" style="5" customWidth="1"/>
    <col min="6662" max="6663" width="21" style="5" customWidth="1"/>
    <col min="6664" max="6664" width="17.42578125" style="5" customWidth="1"/>
    <col min="6665" max="6665" width="17" style="5" customWidth="1"/>
    <col min="6666" max="6666" width="32.7109375" style="5" customWidth="1"/>
    <col min="6667" max="6911" width="9.140625" style="5"/>
    <col min="6912" max="6912" width="6.140625" style="5" customWidth="1"/>
    <col min="6913" max="6913" width="7.7109375" style="5" customWidth="1"/>
    <col min="6914" max="6914" width="9.140625" style="5" customWidth="1"/>
    <col min="6915" max="6915" width="11.85546875" style="5" customWidth="1"/>
    <col min="6916" max="6916" width="73.140625" style="5" customWidth="1"/>
    <col min="6917" max="6917" width="21.42578125" style="5" customWidth="1"/>
    <col min="6918" max="6919" width="21" style="5" customWidth="1"/>
    <col min="6920" max="6920" width="17.42578125" style="5" customWidth="1"/>
    <col min="6921" max="6921" width="17" style="5" customWidth="1"/>
    <col min="6922" max="6922" width="32.7109375" style="5" customWidth="1"/>
    <col min="6923" max="7167" width="9.140625" style="5"/>
    <col min="7168" max="7168" width="6.140625" style="5" customWidth="1"/>
    <col min="7169" max="7169" width="7.7109375" style="5" customWidth="1"/>
    <col min="7170" max="7170" width="9.140625" style="5" customWidth="1"/>
    <col min="7171" max="7171" width="11.85546875" style="5" customWidth="1"/>
    <col min="7172" max="7172" width="73.140625" style="5" customWidth="1"/>
    <col min="7173" max="7173" width="21.42578125" style="5" customWidth="1"/>
    <col min="7174" max="7175" width="21" style="5" customWidth="1"/>
    <col min="7176" max="7176" width="17.42578125" style="5" customWidth="1"/>
    <col min="7177" max="7177" width="17" style="5" customWidth="1"/>
    <col min="7178" max="7178" width="32.7109375" style="5" customWidth="1"/>
    <col min="7179" max="7423" width="9.140625" style="5"/>
    <col min="7424" max="7424" width="6.140625" style="5" customWidth="1"/>
    <col min="7425" max="7425" width="7.7109375" style="5" customWidth="1"/>
    <col min="7426" max="7426" width="9.140625" style="5" customWidth="1"/>
    <col min="7427" max="7427" width="11.85546875" style="5" customWidth="1"/>
    <col min="7428" max="7428" width="73.140625" style="5" customWidth="1"/>
    <col min="7429" max="7429" width="21.42578125" style="5" customWidth="1"/>
    <col min="7430" max="7431" width="21" style="5" customWidth="1"/>
    <col min="7432" max="7432" width="17.42578125" style="5" customWidth="1"/>
    <col min="7433" max="7433" width="17" style="5" customWidth="1"/>
    <col min="7434" max="7434" width="32.7109375" style="5" customWidth="1"/>
    <col min="7435" max="7679" width="9.140625" style="5"/>
    <col min="7680" max="7680" width="6.140625" style="5" customWidth="1"/>
    <col min="7681" max="7681" width="7.7109375" style="5" customWidth="1"/>
    <col min="7682" max="7682" width="9.140625" style="5" customWidth="1"/>
    <col min="7683" max="7683" width="11.85546875" style="5" customWidth="1"/>
    <col min="7684" max="7684" width="73.140625" style="5" customWidth="1"/>
    <col min="7685" max="7685" width="21.42578125" style="5" customWidth="1"/>
    <col min="7686" max="7687" width="21" style="5" customWidth="1"/>
    <col min="7688" max="7688" width="17.42578125" style="5" customWidth="1"/>
    <col min="7689" max="7689" width="17" style="5" customWidth="1"/>
    <col min="7690" max="7690" width="32.7109375" style="5" customWidth="1"/>
    <col min="7691" max="7935" width="9.140625" style="5"/>
    <col min="7936" max="7936" width="6.140625" style="5" customWidth="1"/>
    <col min="7937" max="7937" width="7.7109375" style="5" customWidth="1"/>
    <col min="7938" max="7938" width="9.140625" style="5" customWidth="1"/>
    <col min="7939" max="7939" width="11.85546875" style="5" customWidth="1"/>
    <col min="7940" max="7940" width="73.140625" style="5" customWidth="1"/>
    <col min="7941" max="7941" width="21.42578125" style="5" customWidth="1"/>
    <col min="7942" max="7943" width="21" style="5" customWidth="1"/>
    <col min="7944" max="7944" width="17.42578125" style="5" customWidth="1"/>
    <col min="7945" max="7945" width="17" style="5" customWidth="1"/>
    <col min="7946" max="7946" width="32.7109375" style="5" customWidth="1"/>
    <col min="7947" max="8191" width="9.140625" style="5"/>
    <col min="8192" max="8192" width="6.140625" style="5" customWidth="1"/>
    <col min="8193" max="8193" width="7.7109375" style="5" customWidth="1"/>
    <col min="8194" max="8194" width="9.140625" style="5" customWidth="1"/>
    <col min="8195" max="8195" width="11.85546875" style="5" customWidth="1"/>
    <col min="8196" max="8196" width="73.140625" style="5" customWidth="1"/>
    <col min="8197" max="8197" width="21.42578125" style="5" customWidth="1"/>
    <col min="8198" max="8199" width="21" style="5" customWidth="1"/>
    <col min="8200" max="8200" width="17.42578125" style="5" customWidth="1"/>
    <col min="8201" max="8201" width="17" style="5" customWidth="1"/>
    <col min="8202" max="8202" width="32.7109375" style="5" customWidth="1"/>
    <col min="8203" max="8447" width="9.140625" style="5"/>
    <col min="8448" max="8448" width="6.140625" style="5" customWidth="1"/>
    <col min="8449" max="8449" width="7.7109375" style="5" customWidth="1"/>
    <col min="8450" max="8450" width="9.140625" style="5" customWidth="1"/>
    <col min="8451" max="8451" width="11.85546875" style="5" customWidth="1"/>
    <col min="8452" max="8452" width="73.140625" style="5" customWidth="1"/>
    <col min="8453" max="8453" width="21.42578125" style="5" customWidth="1"/>
    <col min="8454" max="8455" width="21" style="5" customWidth="1"/>
    <col min="8456" max="8456" width="17.42578125" style="5" customWidth="1"/>
    <col min="8457" max="8457" width="17" style="5" customWidth="1"/>
    <col min="8458" max="8458" width="32.7109375" style="5" customWidth="1"/>
    <col min="8459" max="8703" width="9.140625" style="5"/>
    <col min="8704" max="8704" width="6.140625" style="5" customWidth="1"/>
    <col min="8705" max="8705" width="7.7109375" style="5" customWidth="1"/>
    <col min="8706" max="8706" width="9.140625" style="5" customWidth="1"/>
    <col min="8707" max="8707" width="11.85546875" style="5" customWidth="1"/>
    <col min="8708" max="8708" width="73.140625" style="5" customWidth="1"/>
    <col min="8709" max="8709" width="21.42578125" style="5" customWidth="1"/>
    <col min="8710" max="8711" width="21" style="5" customWidth="1"/>
    <col min="8712" max="8712" width="17.42578125" style="5" customWidth="1"/>
    <col min="8713" max="8713" width="17" style="5" customWidth="1"/>
    <col min="8714" max="8714" width="32.7109375" style="5" customWidth="1"/>
    <col min="8715" max="8959" width="9.140625" style="5"/>
    <col min="8960" max="8960" width="6.140625" style="5" customWidth="1"/>
    <col min="8961" max="8961" width="7.7109375" style="5" customWidth="1"/>
    <col min="8962" max="8962" width="9.140625" style="5" customWidth="1"/>
    <col min="8963" max="8963" width="11.85546875" style="5" customWidth="1"/>
    <col min="8964" max="8964" width="73.140625" style="5" customWidth="1"/>
    <col min="8965" max="8965" width="21.42578125" style="5" customWidth="1"/>
    <col min="8966" max="8967" width="21" style="5" customWidth="1"/>
    <col min="8968" max="8968" width="17.42578125" style="5" customWidth="1"/>
    <col min="8969" max="8969" width="17" style="5" customWidth="1"/>
    <col min="8970" max="8970" width="32.7109375" style="5" customWidth="1"/>
    <col min="8971" max="9215" width="9.140625" style="5"/>
    <col min="9216" max="9216" width="6.140625" style="5" customWidth="1"/>
    <col min="9217" max="9217" width="7.7109375" style="5" customWidth="1"/>
    <col min="9218" max="9218" width="9.140625" style="5" customWidth="1"/>
    <col min="9219" max="9219" width="11.85546875" style="5" customWidth="1"/>
    <col min="9220" max="9220" width="73.140625" style="5" customWidth="1"/>
    <col min="9221" max="9221" width="21.42578125" style="5" customWidth="1"/>
    <col min="9222" max="9223" width="21" style="5" customWidth="1"/>
    <col min="9224" max="9224" width="17.42578125" style="5" customWidth="1"/>
    <col min="9225" max="9225" width="17" style="5" customWidth="1"/>
    <col min="9226" max="9226" width="32.7109375" style="5" customWidth="1"/>
    <col min="9227" max="9471" width="9.140625" style="5"/>
    <col min="9472" max="9472" width="6.140625" style="5" customWidth="1"/>
    <col min="9473" max="9473" width="7.7109375" style="5" customWidth="1"/>
    <col min="9474" max="9474" width="9.140625" style="5" customWidth="1"/>
    <col min="9475" max="9475" width="11.85546875" style="5" customWidth="1"/>
    <col min="9476" max="9476" width="73.140625" style="5" customWidth="1"/>
    <col min="9477" max="9477" width="21.42578125" style="5" customWidth="1"/>
    <col min="9478" max="9479" width="21" style="5" customWidth="1"/>
    <col min="9480" max="9480" width="17.42578125" style="5" customWidth="1"/>
    <col min="9481" max="9481" width="17" style="5" customWidth="1"/>
    <col min="9482" max="9482" width="32.7109375" style="5" customWidth="1"/>
    <col min="9483" max="9727" width="9.140625" style="5"/>
    <col min="9728" max="9728" width="6.140625" style="5" customWidth="1"/>
    <col min="9729" max="9729" width="7.7109375" style="5" customWidth="1"/>
    <col min="9730" max="9730" width="9.140625" style="5" customWidth="1"/>
    <col min="9731" max="9731" width="11.85546875" style="5" customWidth="1"/>
    <col min="9732" max="9732" width="73.140625" style="5" customWidth="1"/>
    <col min="9733" max="9733" width="21.42578125" style="5" customWidth="1"/>
    <col min="9734" max="9735" width="21" style="5" customWidth="1"/>
    <col min="9736" max="9736" width="17.42578125" style="5" customWidth="1"/>
    <col min="9737" max="9737" width="17" style="5" customWidth="1"/>
    <col min="9738" max="9738" width="32.7109375" style="5" customWidth="1"/>
    <col min="9739" max="9983" width="9.140625" style="5"/>
    <col min="9984" max="9984" width="6.140625" style="5" customWidth="1"/>
    <col min="9985" max="9985" width="7.7109375" style="5" customWidth="1"/>
    <col min="9986" max="9986" width="9.140625" style="5" customWidth="1"/>
    <col min="9987" max="9987" width="11.85546875" style="5" customWidth="1"/>
    <col min="9988" max="9988" width="73.140625" style="5" customWidth="1"/>
    <col min="9989" max="9989" width="21.42578125" style="5" customWidth="1"/>
    <col min="9990" max="9991" width="21" style="5" customWidth="1"/>
    <col min="9992" max="9992" width="17.42578125" style="5" customWidth="1"/>
    <col min="9993" max="9993" width="17" style="5" customWidth="1"/>
    <col min="9994" max="9994" width="32.7109375" style="5" customWidth="1"/>
    <col min="9995" max="10239" width="9.140625" style="5"/>
    <col min="10240" max="10240" width="6.140625" style="5" customWidth="1"/>
    <col min="10241" max="10241" width="7.7109375" style="5" customWidth="1"/>
    <col min="10242" max="10242" width="9.140625" style="5" customWidth="1"/>
    <col min="10243" max="10243" width="11.85546875" style="5" customWidth="1"/>
    <col min="10244" max="10244" width="73.140625" style="5" customWidth="1"/>
    <col min="10245" max="10245" width="21.42578125" style="5" customWidth="1"/>
    <col min="10246" max="10247" width="21" style="5" customWidth="1"/>
    <col min="10248" max="10248" width="17.42578125" style="5" customWidth="1"/>
    <col min="10249" max="10249" width="17" style="5" customWidth="1"/>
    <col min="10250" max="10250" width="32.7109375" style="5" customWidth="1"/>
    <col min="10251" max="10495" width="9.140625" style="5"/>
    <col min="10496" max="10496" width="6.140625" style="5" customWidth="1"/>
    <col min="10497" max="10497" width="7.7109375" style="5" customWidth="1"/>
    <col min="10498" max="10498" width="9.140625" style="5" customWidth="1"/>
    <col min="10499" max="10499" width="11.85546875" style="5" customWidth="1"/>
    <col min="10500" max="10500" width="73.140625" style="5" customWidth="1"/>
    <col min="10501" max="10501" width="21.42578125" style="5" customWidth="1"/>
    <col min="10502" max="10503" width="21" style="5" customWidth="1"/>
    <col min="10504" max="10504" width="17.42578125" style="5" customWidth="1"/>
    <col min="10505" max="10505" width="17" style="5" customWidth="1"/>
    <col min="10506" max="10506" width="32.7109375" style="5" customWidth="1"/>
    <col min="10507" max="10751" width="9.140625" style="5"/>
    <col min="10752" max="10752" width="6.140625" style="5" customWidth="1"/>
    <col min="10753" max="10753" width="7.7109375" style="5" customWidth="1"/>
    <col min="10754" max="10754" width="9.140625" style="5" customWidth="1"/>
    <col min="10755" max="10755" width="11.85546875" style="5" customWidth="1"/>
    <col min="10756" max="10756" width="73.140625" style="5" customWidth="1"/>
    <col min="10757" max="10757" width="21.42578125" style="5" customWidth="1"/>
    <col min="10758" max="10759" width="21" style="5" customWidth="1"/>
    <col min="10760" max="10760" width="17.42578125" style="5" customWidth="1"/>
    <col min="10761" max="10761" width="17" style="5" customWidth="1"/>
    <col min="10762" max="10762" width="32.7109375" style="5" customWidth="1"/>
    <col min="10763" max="11007" width="9.140625" style="5"/>
    <col min="11008" max="11008" width="6.140625" style="5" customWidth="1"/>
    <col min="11009" max="11009" width="7.7109375" style="5" customWidth="1"/>
    <col min="11010" max="11010" width="9.140625" style="5" customWidth="1"/>
    <col min="11011" max="11011" width="11.85546875" style="5" customWidth="1"/>
    <col min="11012" max="11012" width="73.140625" style="5" customWidth="1"/>
    <col min="11013" max="11013" width="21.42578125" style="5" customWidth="1"/>
    <col min="11014" max="11015" width="21" style="5" customWidth="1"/>
    <col min="11016" max="11016" width="17.42578125" style="5" customWidth="1"/>
    <col min="11017" max="11017" width="17" style="5" customWidth="1"/>
    <col min="11018" max="11018" width="32.7109375" style="5" customWidth="1"/>
    <col min="11019" max="11263" width="9.140625" style="5"/>
    <col min="11264" max="11264" width="6.140625" style="5" customWidth="1"/>
    <col min="11265" max="11265" width="7.7109375" style="5" customWidth="1"/>
    <col min="11266" max="11266" width="9.140625" style="5" customWidth="1"/>
    <col min="11267" max="11267" width="11.85546875" style="5" customWidth="1"/>
    <col min="11268" max="11268" width="73.140625" style="5" customWidth="1"/>
    <col min="11269" max="11269" width="21.42578125" style="5" customWidth="1"/>
    <col min="11270" max="11271" width="21" style="5" customWidth="1"/>
    <col min="11272" max="11272" width="17.42578125" style="5" customWidth="1"/>
    <col min="11273" max="11273" width="17" style="5" customWidth="1"/>
    <col min="11274" max="11274" width="32.7109375" style="5" customWidth="1"/>
    <col min="11275" max="11519" width="9.140625" style="5"/>
    <col min="11520" max="11520" width="6.140625" style="5" customWidth="1"/>
    <col min="11521" max="11521" width="7.7109375" style="5" customWidth="1"/>
    <col min="11522" max="11522" width="9.140625" style="5" customWidth="1"/>
    <col min="11523" max="11523" width="11.85546875" style="5" customWidth="1"/>
    <col min="11524" max="11524" width="73.140625" style="5" customWidth="1"/>
    <col min="11525" max="11525" width="21.42578125" style="5" customWidth="1"/>
    <col min="11526" max="11527" width="21" style="5" customWidth="1"/>
    <col min="11528" max="11528" width="17.42578125" style="5" customWidth="1"/>
    <col min="11529" max="11529" width="17" style="5" customWidth="1"/>
    <col min="11530" max="11530" width="32.7109375" style="5" customWidth="1"/>
    <col min="11531" max="11775" width="9.140625" style="5"/>
    <col min="11776" max="11776" width="6.140625" style="5" customWidth="1"/>
    <col min="11777" max="11777" width="7.7109375" style="5" customWidth="1"/>
    <col min="11778" max="11778" width="9.140625" style="5" customWidth="1"/>
    <col min="11779" max="11779" width="11.85546875" style="5" customWidth="1"/>
    <col min="11780" max="11780" width="73.140625" style="5" customWidth="1"/>
    <col min="11781" max="11781" width="21.42578125" style="5" customWidth="1"/>
    <col min="11782" max="11783" width="21" style="5" customWidth="1"/>
    <col min="11784" max="11784" width="17.42578125" style="5" customWidth="1"/>
    <col min="11785" max="11785" width="17" style="5" customWidth="1"/>
    <col min="11786" max="11786" width="32.7109375" style="5" customWidth="1"/>
    <col min="11787" max="12031" width="9.140625" style="5"/>
    <col min="12032" max="12032" width="6.140625" style="5" customWidth="1"/>
    <col min="12033" max="12033" width="7.7109375" style="5" customWidth="1"/>
    <col min="12034" max="12034" width="9.140625" style="5" customWidth="1"/>
    <col min="12035" max="12035" width="11.85546875" style="5" customWidth="1"/>
    <col min="12036" max="12036" width="73.140625" style="5" customWidth="1"/>
    <col min="12037" max="12037" width="21.42578125" style="5" customWidth="1"/>
    <col min="12038" max="12039" width="21" style="5" customWidth="1"/>
    <col min="12040" max="12040" width="17.42578125" style="5" customWidth="1"/>
    <col min="12041" max="12041" width="17" style="5" customWidth="1"/>
    <col min="12042" max="12042" width="32.7109375" style="5" customWidth="1"/>
    <col min="12043" max="12287" width="9.140625" style="5"/>
    <col min="12288" max="12288" width="6.140625" style="5" customWidth="1"/>
    <col min="12289" max="12289" width="7.7109375" style="5" customWidth="1"/>
    <col min="12290" max="12290" width="9.140625" style="5" customWidth="1"/>
    <col min="12291" max="12291" width="11.85546875" style="5" customWidth="1"/>
    <col min="12292" max="12292" width="73.140625" style="5" customWidth="1"/>
    <col min="12293" max="12293" width="21.42578125" style="5" customWidth="1"/>
    <col min="12294" max="12295" width="21" style="5" customWidth="1"/>
    <col min="12296" max="12296" width="17.42578125" style="5" customWidth="1"/>
    <col min="12297" max="12297" width="17" style="5" customWidth="1"/>
    <col min="12298" max="12298" width="32.7109375" style="5" customWidth="1"/>
    <col min="12299" max="12543" width="9.140625" style="5"/>
    <col min="12544" max="12544" width="6.140625" style="5" customWidth="1"/>
    <col min="12545" max="12545" width="7.7109375" style="5" customWidth="1"/>
    <col min="12546" max="12546" width="9.140625" style="5" customWidth="1"/>
    <col min="12547" max="12547" width="11.85546875" style="5" customWidth="1"/>
    <col min="12548" max="12548" width="73.140625" style="5" customWidth="1"/>
    <col min="12549" max="12549" width="21.42578125" style="5" customWidth="1"/>
    <col min="12550" max="12551" width="21" style="5" customWidth="1"/>
    <col min="12552" max="12552" width="17.42578125" style="5" customWidth="1"/>
    <col min="12553" max="12553" width="17" style="5" customWidth="1"/>
    <col min="12554" max="12554" width="32.7109375" style="5" customWidth="1"/>
    <col min="12555" max="12799" width="9.140625" style="5"/>
    <col min="12800" max="12800" width="6.140625" style="5" customWidth="1"/>
    <col min="12801" max="12801" width="7.7109375" style="5" customWidth="1"/>
    <col min="12802" max="12802" width="9.140625" style="5" customWidth="1"/>
    <col min="12803" max="12803" width="11.85546875" style="5" customWidth="1"/>
    <col min="12804" max="12804" width="73.140625" style="5" customWidth="1"/>
    <col min="12805" max="12805" width="21.42578125" style="5" customWidth="1"/>
    <col min="12806" max="12807" width="21" style="5" customWidth="1"/>
    <col min="12808" max="12808" width="17.42578125" style="5" customWidth="1"/>
    <col min="12809" max="12809" width="17" style="5" customWidth="1"/>
    <col min="12810" max="12810" width="32.7109375" style="5" customWidth="1"/>
    <col min="12811" max="13055" width="9.140625" style="5"/>
    <col min="13056" max="13056" width="6.140625" style="5" customWidth="1"/>
    <col min="13057" max="13057" width="7.7109375" style="5" customWidth="1"/>
    <col min="13058" max="13058" width="9.140625" style="5" customWidth="1"/>
    <col min="13059" max="13059" width="11.85546875" style="5" customWidth="1"/>
    <col min="13060" max="13060" width="73.140625" style="5" customWidth="1"/>
    <col min="13061" max="13061" width="21.42578125" style="5" customWidth="1"/>
    <col min="13062" max="13063" width="21" style="5" customWidth="1"/>
    <col min="13064" max="13064" width="17.42578125" style="5" customWidth="1"/>
    <col min="13065" max="13065" width="17" style="5" customWidth="1"/>
    <col min="13066" max="13066" width="32.7109375" style="5" customWidth="1"/>
    <col min="13067" max="13311" width="9.140625" style="5"/>
    <col min="13312" max="13312" width="6.140625" style="5" customWidth="1"/>
    <col min="13313" max="13313" width="7.7109375" style="5" customWidth="1"/>
    <col min="13314" max="13314" width="9.140625" style="5" customWidth="1"/>
    <col min="13315" max="13315" width="11.85546875" style="5" customWidth="1"/>
    <col min="13316" max="13316" width="73.140625" style="5" customWidth="1"/>
    <col min="13317" max="13317" width="21.42578125" style="5" customWidth="1"/>
    <col min="13318" max="13319" width="21" style="5" customWidth="1"/>
    <col min="13320" max="13320" width="17.42578125" style="5" customWidth="1"/>
    <col min="13321" max="13321" width="17" style="5" customWidth="1"/>
    <col min="13322" max="13322" width="32.7109375" style="5" customWidth="1"/>
    <col min="13323" max="13567" width="9.140625" style="5"/>
    <col min="13568" max="13568" width="6.140625" style="5" customWidth="1"/>
    <col min="13569" max="13569" width="7.7109375" style="5" customWidth="1"/>
    <col min="13570" max="13570" width="9.140625" style="5" customWidth="1"/>
    <col min="13571" max="13571" width="11.85546875" style="5" customWidth="1"/>
    <col min="13572" max="13572" width="73.140625" style="5" customWidth="1"/>
    <col min="13573" max="13573" width="21.42578125" style="5" customWidth="1"/>
    <col min="13574" max="13575" width="21" style="5" customWidth="1"/>
    <col min="13576" max="13576" width="17.42578125" style="5" customWidth="1"/>
    <col min="13577" max="13577" width="17" style="5" customWidth="1"/>
    <col min="13578" max="13578" width="32.7109375" style="5" customWidth="1"/>
    <col min="13579" max="13823" width="9.140625" style="5"/>
    <col min="13824" max="13824" width="6.140625" style="5" customWidth="1"/>
    <col min="13825" max="13825" width="7.7109375" style="5" customWidth="1"/>
    <col min="13826" max="13826" width="9.140625" style="5" customWidth="1"/>
    <col min="13827" max="13827" width="11.85546875" style="5" customWidth="1"/>
    <col min="13828" max="13828" width="73.140625" style="5" customWidth="1"/>
    <col min="13829" max="13829" width="21.42578125" style="5" customWidth="1"/>
    <col min="13830" max="13831" width="21" style="5" customWidth="1"/>
    <col min="13832" max="13832" width="17.42578125" style="5" customWidth="1"/>
    <col min="13833" max="13833" width="17" style="5" customWidth="1"/>
    <col min="13834" max="13834" width="32.7109375" style="5" customWidth="1"/>
    <col min="13835" max="14079" width="9.140625" style="5"/>
    <col min="14080" max="14080" width="6.140625" style="5" customWidth="1"/>
    <col min="14081" max="14081" width="7.7109375" style="5" customWidth="1"/>
    <col min="14082" max="14082" width="9.140625" style="5" customWidth="1"/>
    <col min="14083" max="14083" width="11.85546875" style="5" customWidth="1"/>
    <col min="14084" max="14084" width="73.140625" style="5" customWidth="1"/>
    <col min="14085" max="14085" width="21.42578125" style="5" customWidth="1"/>
    <col min="14086" max="14087" width="21" style="5" customWidth="1"/>
    <col min="14088" max="14088" width="17.42578125" style="5" customWidth="1"/>
    <col min="14089" max="14089" width="17" style="5" customWidth="1"/>
    <col min="14090" max="14090" width="32.7109375" style="5" customWidth="1"/>
    <col min="14091" max="14335" width="9.140625" style="5"/>
    <col min="14336" max="14336" width="6.140625" style="5" customWidth="1"/>
    <col min="14337" max="14337" width="7.7109375" style="5" customWidth="1"/>
    <col min="14338" max="14338" width="9.140625" style="5" customWidth="1"/>
    <col min="14339" max="14339" width="11.85546875" style="5" customWidth="1"/>
    <col min="14340" max="14340" width="73.140625" style="5" customWidth="1"/>
    <col min="14341" max="14341" width="21.42578125" style="5" customWidth="1"/>
    <col min="14342" max="14343" width="21" style="5" customWidth="1"/>
    <col min="14344" max="14344" width="17.42578125" style="5" customWidth="1"/>
    <col min="14345" max="14345" width="17" style="5" customWidth="1"/>
    <col min="14346" max="14346" width="32.7109375" style="5" customWidth="1"/>
    <col min="14347" max="14591" width="9.140625" style="5"/>
    <col min="14592" max="14592" width="6.140625" style="5" customWidth="1"/>
    <col min="14593" max="14593" width="7.7109375" style="5" customWidth="1"/>
    <col min="14594" max="14594" width="9.140625" style="5" customWidth="1"/>
    <col min="14595" max="14595" width="11.85546875" style="5" customWidth="1"/>
    <col min="14596" max="14596" width="73.140625" style="5" customWidth="1"/>
    <col min="14597" max="14597" width="21.42578125" style="5" customWidth="1"/>
    <col min="14598" max="14599" width="21" style="5" customWidth="1"/>
    <col min="14600" max="14600" width="17.42578125" style="5" customWidth="1"/>
    <col min="14601" max="14601" width="17" style="5" customWidth="1"/>
    <col min="14602" max="14602" width="32.7109375" style="5" customWidth="1"/>
    <col min="14603" max="14847" width="9.140625" style="5"/>
    <col min="14848" max="14848" width="6.140625" style="5" customWidth="1"/>
    <col min="14849" max="14849" width="7.7109375" style="5" customWidth="1"/>
    <col min="14850" max="14850" width="9.140625" style="5" customWidth="1"/>
    <col min="14851" max="14851" width="11.85546875" style="5" customWidth="1"/>
    <col min="14852" max="14852" width="73.140625" style="5" customWidth="1"/>
    <col min="14853" max="14853" width="21.42578125" style="5" customWidth="1"/>
    <col min="14854" max="14855" width="21" style="5" customWidth="1"/>
    <col min="14856" max="14856" width="17.42578125" style="5" customWidth="1"/>
    <col min="14857" max="14857" width="17" style="5" customWidth="1"/>
    <col min="14858" max="14858" width="32.7109375" style="5" customWidth="1"/>
    <col min="14859" max="15103" width="9.140625" style="5"/>
    <col min="15104" max="15104" width="6.140625" style="5" customWidth="1"/>
    <col min="15105" max="15105" width="7.7109375" style="5" customWidth="1"/>
    <col min="15106" max="15106" width="9.140625" style="5" customWidth="1"/>
    <col min="15107" max="15107" width="11.85546875" style="5" customWidth="1"/>
    <col min="15108" max="15108" width="73.140625" style="5" customWidth="1"/>
    <col min="15109" max="15109" width="21.42578125" style="5" customWidth="1"/>
    <col min="15110" max="15111" width="21" style="5" customWidth="1"/>
    <col min="15112" max="15112" width="17.42578125" style="5" customWidth="1"/>
    <col min="15113" max="15113" width="17" style="5" customWidth="1"/>
    <col min="15114" max="15114" width="32.7109375" style="5" customWidth="1"/>
    <col min="15115" max="15359" width="9.140625" style="5"/>
    <col min="15360" max="15360" width="6.140625" style="5" customWidth="1"/>
    <col min="15361" max="15361" width="7.7109375" style="5" customWidth="1"/>
    <col min="15362" max="15362" width="9.140625" style="5" customWidth="1"/>
    <col min="15363" max="15363" width="11.85546875" style="5" customWidth="1"/>
    <col min="15364" max="15364" width="73.140625" style="5" customWidth="1"/>
    <col min="15365" max="15365" width="21.42578125" style="5" customWidth="1"/>
    <col min="15366" max="15367" width="21" style="5" customWidth="1"/>
    <col min="15368" max="15368" width="17.42578125" style="5" customWidth="1"/>
    <col min="15369" max="15369" width="17" style="5" customWidth="1"/>
    <col min="15370" max="15370" width="32.7109375" style="5" customWidth="1"/>
    <col min="15371" max="15615" width="9.140625" style="5"/>
    <col min="15616" max="15616" width="6.140625" style="5" customWidth="1"/>
    <col min="15617" max="15617" width="7.7109375" style="5" customWidth="1"/>
    <col min="15618" max="15618" width="9.140625" style="5" customWidth="1"/>
    <col min="15619" max="15619" width="11.85546875" style="5" customWidth="1"/>
    <col min="15620" max="15620" width="73.140625" style="5" customWidth="1"/>
    <col min="15621" max="15621" width="21.42578125" style="5" customWidth="1"/>
    <col min="15622" max="15623" width="21" style="5" customWidth="1"/>
    <col min="15624" max="15624" width="17.42578125" style="5" customWidth="1"/>
    <col min="15625" max="15625" width="17" style="5" customWidth="1"/>
    <col min="15626" max="15626" width="32.7109375" style="5" customWidth="1"/>
    <col min="15627" max="15871" width="9.140625" style="5"/>
    <col min="15872" max="15872" width="6.140625" style="5" customWidth="1"/>
    <col min="15873" max="15873" width="7.7109375" style="5" customWidth="1"/>
    <col min="15874" max="15874" width="9.140625" style="5" customWidth="1"/>
    <col min="15875" max="15875" width="11.85546875" style="5" customWidth="1"/>
    <col min="15876" max="15876" width="73.140625" style="5" customWidth="1"/>
    <col min="15877" max="15877" width="21.42578125" style="5" customWidth="1"/>
    <col min="15878" max="15879" width="21" style="5" customWidth="1"/>
    <col min="15880" max="15880" width="17.42578125" style="5" customWidth="1"/>
    <col min="15881" max="15881" width="17" style="5" customWidth="1"/>
    <col min="15882" max="15882" width="32.7109375" style="5" customWidth="1"/>
    <col min="15883" max="16127" width="9.140625" style="5"/>
    <col min="16128" max="16128" width="6.140625" style="5" customWidth="1"/>
    <col min="16129" max="16129" width="7.7109375" style="5" customWidth="1"/>
    <col min="16130" max="16130" width="9.140625" style="5" customWidth="1"/>
    <col min="16131" max="16131" width="11.85546875" style="5" customWidth="1"/>
    <col min="16132" max="16132" width="73.140625" style="5" customWidth="1"/>
    <col min="16133" max="16133" width="21.42578125" style="5" customWidth="1"/>
    <col min="16134" max="16135" width="21" style="5" customWidth="1"/>
    <col min="16136" max="16136" width="17.42578125" style="5" customWidth="1"/>
    <col min="16137" max="16137" width="17" style="5" customWidth="1"/>
    <col min="16138" max="16138" width="32.7109375" style="5" customWidth="1"/>
    <col min="16139" max="16384" width="9.140625" style="5"/>
  </cols>
  <sheetData>
    <row r="1" spans="1:11" x14ac:dyDescent="0.2">
      <c r="J1" s="71" t="s">
        <v>499</v>
      </c>
    </row>
    <row r="2" spans="1:11" ht="20.25" x14ac:dyDescent="0.3">
      <c r="A2" s="72" t="s">
        <v>107</v>
      </c>
      <c r="B2" s="4"/>
      <c r="C2" s="4"/>
      <c r="D2" s="4"/>
      <c r="E2" s="4"/>
      <c r="F2" s="4"/>
      <c r="G2" s="4"/>
      <c r="H2" s="4"/>
      <c r="I2" s="4"/>
      <c r="J2" s="168"/>
    </row>
    <row r="3" spans="1:11" ht="18.75" thickBot="1" x14ac:dyDescent="0.3">
      <c r="A3" s="74" t="s">
        <v>13</v>
      </c>
      <c r="B3" s="4"/>
      <c r="C3" s="4"/>
      <c r="D3" s="75"/>
      <c r="E3" s="4"/>
      <c r="F3" s="4"/>
      <c r="G3" s="4"/>
      <c r="H3" s="4"/>
      <c r="I3" s="4"/>
      <c r="J3" s="4"/>
    </row>
    <row r="4" spans="1:11" ht="18" x14ac:dyDescent="0.25">
      <c r="A4" s="76" t="s">
        <v>40</v>
      </c>
      <c r="B4" s="77"/>
      <c r="C4" s="4"/>
      <c r="D4" s="75"/>
      <c r="E4" s="313" t="s">
        <v>108</v>
      </c>
      <c r="F4" s="248">
        <v>32371</v>
      </c>
      <c r="G4" s="314"/>
      <c r="H4" s="73"/>
      <c r="I4" s="73"/>
    </row>
    <row r="5" spans="1:11" ht="18" x14ac:dyDescent="0.25">
      <c r="D5" s="75"/>
      <c r="E5" s="315" t="s">
        <v>109</v>
      </c>
      <c r="F5" s="412">
        <v>-32371</v>
      </c>
      <c r="G5" s="314"/>
      <c r="H5" s="73"/>
      <c r="I5" s="73"/>
    </row>
    <row r="6" spans="1:11" ht="18.75" thickBot="1" x14ac:dyDescent="0.3">
      <c r="D6" s="75"/>
      <c r="E6" s="408" t="s">
        <v>12</v>
      </c>
      <c r="F6" s="252">
        <f>SUM(F4:F5)</f>
        <v>0</v>
      </c>
      <c r="G6" s="314"/>
      <c r="H6" s="73"/>
      <c r="I6" s="73"/>
    </row>
    <row r="7" spans="1:11" ht="13.5" thickBot="1" x14ac:dyDescent="0.25">
      <c r="E7" s="253"/>
      <c r="F7" s="314"/>
      <c r="G7" s="314"/>
      <c r="H7" s="73"/>
      <c r="I7" s="73"/>
    </row>
    <row r="8" spans="1:11" ht="24" customHeight="1" thickBot="1" x14ac:dyDescent="0.25">
      <c r="A8" s="115"/>
      <c r="D8" s="9"/>
      <c r="E8" s="317" t="s">
        <v>14</v>
      </c>
      <c r="F8" s="1252" t="s">
        <v>99</v>
      </c>
      <c r="G8" s="1276"/>
      <c r="J8" s="95"/>
    </row>
    <row r="9" spans="1:11" ht="47.25" x14ac:dyDescent="0.2">
      <c r="A9" s="269" t="s">
        <v>75</v>
      </c>
      <c r="B9" s="269" t="s">
        <v>16</v>
      </c>
      <c r="C9" s="269" t="s">
        <v>17</v>
      </c>
      <c r="D9" s="80" t="s">
        <v>19</v>
      </c>
      <c r="E9" s="1154" t="s">
        <v>105</v>
      </c>
      <c r="F9" s="255" t="s">
        <v>100</v>
      </c>
      <c r="G9" s="255" t="s">
        <v>101</v>
      </c>
      <c r="H9" s="81" t="s">
        <v>102</v>
      </c>
      <c r="I9" s="137" t="s">
        <v>20</v>
      </c>
      <c r="J9" s="82" t="s">
        <v>21</v>
      </c>
      <c r="K9" s="83"/>
    </row>
    <row r="10" spans="1:11" ht="27.75" customHeight="1" x14ac:dyDescent="0.2">
      <c r="A10" s="1155">
        <v>3178</v>
      </c>
      <c r="B10" s="14">
        <v>6172</v>
      </c>
      <c r="C10" s="287">
        <v>6121</v>
      </c>
      <c r="D10" s="291" t="s">
        <v>76</v>
      </c>
      <c r="E10" s="611"/>
      <c r="F10" s="612">
        <v>200</v>
      </c>
      <c r="G10" s="414"/>
      <c r="H10" s="288"/>
      <c r="I10" s="289"/>
      <c r="J10" s="290"/>
      <c r="K10" s="83"/>
    </row>
    <row r="11" spans="1:11" ht="27.75" customHeight="1" x14ac:dyDescent="0.2">
      <c r="A11" s="1155">
        <v>3179</v>
      </c>
      <c r="B11" s="1152">
        <v>6172</v>
      </c>
      <c r="C11" s="283">
        <v>6122</v>
      </c>
      <c r="D11" s="284" t="s">
        <v>134</v>
      </c>
      <c r="E11" s="609"/>
      <c r="F11" s="610">
        <v>270</v>
      </c>
      <c r="G11" s="413"/>
      <c r="H11" s="214"/>
      <c r="I11" s="285"/>
      <c r="J11" s="286"/>
      <c r="K11" s="83"/>
    </row>
    <row r="12" spans="1:11" ht="27.75" customHeight="1" x14ac:dyDescent="0.2">
      <c r="A12" s="1155">
        <v>3180</v>
      </c>
      <c r="B12" s="14">
        <v>6172</v>
      </c>
      <c r="C12" s="287">
        <v>6122</v>
      </c>
      <c r="D12" s="291" t="s">
        <v>135</v>
      </c>
      <c r="E12" s="611"/>
      <c r="F12" s="612">
        <v>400</v>
      </c>
      <c r="G12" s="413"/>
      <c r="H12" s="214"/>
      <c r="I12" s="285"/>
      <c r="J12" s="286"/>
      <c r="K12" s="83"/>
    </row>
    <row r="13" spans="1:11" ht="27.75" customHeight="1" x14ac:dyDescent="0.2">
      <c r="A13" s="1155">
        <v>3181</v>
      </c>
      <c r="B13" s="14">
        <v>6172</v>
      </c>
      <c r="C13" s="287">
        <v>6123</v>
      </c>
      <c r="D13" s="291" t="s">
        <v>69</v>
      </c>
      <c r="E13" s="611"/>
      <c r="F13" s="612">
        <v>2700</v>
      </c>
      <c r="G13" s="413"/>
      <c r="H13" s="214"/>
      <c r="I13" s="285"/>
      <c r="J13" s="286"/>
      <c r="K13" s="83"/>
    </row>
    <row r="14" spans="1:11" ht="27.75" customHeight="1" x14ac:dyDescent="0.2">
      <c r="A14" s="1155">
        <v>3182</v>
      </c>
      <c r="B14" s="14">
        <v>6172</v>
      </c>
      <c r="C14" s="213">
        <v>6111</v>
      </c>
      <c r="D14" s="607" t="s">
        <v>68</v>
      </c>
      <c r="E14" s="613"/>
      <c r="F14" s="610">
        <v>2070</v>
      </c>
      <c r="G14" s="413"/>
      <c r="H14" s="214"/>
      <c r="I14" s="285"/>
      <c r="J14" s="286"/>
      <c r="K14" s="83"/>
    </row>
    <row r="15" spans="1:11" ht="27.75" customHeight="1" x14ac:dyDescent="0.2">
      <c r="A15" s="1155">
        <v>3183</v>
      </c>
      <c r="B15" s="14">
        <v>6172</v>
      </c>
      <c r="C15" s="283">
        <v>6111</v>
      </c>
      <c r="D15" s="284" t="s">
        <v>136</v>
      </c>
      <c r="E15" s="613"/>
      <c r="F15" s="614">
        <v>4275</v>
      </c>
      <c r="G15" s="413"/>
      <c r="H15" s="214"/>
      <c r="I15" s="285"/>
      <c r="J15" s="286"/>
      <c r="K15" s="83"/>
    </row>
    <row r="16" spans="1:11" ht="27.75" customHeight="1" x14ac:dyDescent="0.2">
      <c r="A16" s="1155">
        <v>3184</v>
      </c>
      <c r="B16" s="14">
        <v>6172</v>
      </c>
      <c r="C16" s="283">
        <v>6125</v>
      </c>
      <c r="D16" s="284" t="s">
        <v>137</v>
      </c>
      <c r="E16" s="613"/>
      <c r="F16" s="610">
        <v>215</v>
      </c>
      <c r="G16" s="413"/>
      <c r="H16" s="214"/>
      <c r="I16" s="285"/>
      <c r="J16" s="286"/>
      <c r="K16" s="83"/>
    </row>
    <row r="17" spans="1:11" ht="27.75" customHeight="1" x14ac:dyDescent="0.2">
      <c r="A17" s="1155">
        <v>3185</v>
      </c>
      <c r="B17" s="14">
        <v>6172</v>
      </c>
      <c r="C17" s="283">
        <v>6125</v>
      </c>
      <c r="D17" s="284" t="s">
        <v>138</v>
      </c>
      <c r="E17" s="613"/>
      <c r="F17" s="610">
        <v>4744</v>
      </c>
      <c r="G17" s="414"/>
      <c r="H17" s="288"/>
      <c r="I17" s="289"/>
      <c r="J17" s="290"/>
      <c r="K17" s="83"/>
    </row>
    <row r="18" spans="1:11" ht="27.75" customHeight="1" x14ac:dyDescent="0.2">
      <c r="A18" s="1155">
        <v>3186</v>
      </c>
      <c r="B18" s="14">
        <v>6172</v>
      </c>
      <c r="C18" s="283">
        <v>6125</v>
      </c>
      <c r="D18" s="284" t="s">
        <v>139</v>
      </c>
      <c r="E18" s="613"/>
      <c r="F18" s="610">
        <v>1259</v>
      </c>
      <c r="G18" s="414"/>
      <c r="H18" s="288"/>
      <c r="I18" s="289"/>
      <c r="J18" s="290"/>
      <c r="K18" s="83"/>
    </row>
    <row r="19" spans="1:11" ht="27.75" customHeight="1" thickBot="1" x14ac:dyDescent="0.25">
      <c r="A19" s="1156">
        <v>3187</v>
      </c>
      <c r="B19" s="1153">
        <v>6172</v>
      </c>
      <c r="C19" s="126">
        <v>6125</v>
      </c>
      <c r="D19" s="138" t="s">
        <v>140</v>
      </c>
      <c r="E19" s="617"/>
      <c r="F19" s="223">
        <v>16238</v>
      </c>
      <c r="G19" s="618"/>
      <c r="H19" s="619"/>
      <c r="I19" s="620"/>
      <c r="J19" s="621"/>
      <c r="K19" s="83"/>
    </row>
    <row r="20" spans="1:11" ht="21.75" customHeight="1" thickBot="1" x14ac:dyDescent="0.25">
      <c r="E20" s="312"/>
      <c r="F20" s="312"/>
      <c r="G20" s="312"/>
      <c r="K20" s="83"/>
    </row>
    <row r="21" spans="1:11" ht="18.75" thickBot="1" x14ac:dyDescent="0.3">
      <c r="A21" s="87"/>
      <c r="B21" s="87"/>
      <c r="C21" s="87"/>
      <c r="D21" s="139" t="s">
        <v>23</v>
      </c>
      <c r="E21" s="416"/>
      <c r="F21" s="245">
        <f>SUM(F10:F20)</f>
        <v>32371</v>
      </c>
      <c r="G21" s="246">
        <f>SUM(G10:G20)</f>
        <v>0</v>
      </c>
      <c r="H21" s="141"/>
      <c r="I21" s="140"/>
      <c r="J21" s="114"/>
    </row>
    <row r="22" spans="1:11" ht="18.75" thickBot="1" x14ac:dyDescent="0.3">
      <c r="A22" s="87"/>
      <c r="B22" s="87"/>
      <c r="C22" s="87"/>
      <c r="D22" s="88"/>
      <c r="E22" s="329"/>
      <c r="F22" s="1274">
        <f>F21+G21</f>
        <v>32371</v>
      </c>
      <c r="G22" s="1277"/>
      <c r="H22" s="89"/>
      <c r="I22" s="89"/>
      <c r="J22" s="114"/>
    </row>
    <row r="23" spans="1:11" s="90" customFormat="1" ht="16.5" thickBot="1" x14ac:dyDescent="0.3">
      <c r="A23" s="87"/>
      <c r="B23" s="88"/>
      <c r="C23" s="88"/>
      <c r="D23" s="88"/>
      <c r="E23" s="325"/>
      <c r="F23" s="331"/>
      <c r="G23" s="331"/>
      <c r="H23" s="89"/>
      <c r="I23" s="89"/>
      <c r="J23" s="121" t="s">
        <v>36</v>
      </c>
    </row>
    <row r="24" spans="1:11" ht="18.75" customHeight="1" thickBot="1" x14ac:dyDescent="0.3">
      <c r="A24" s="98" t="s">
        <v>30</v>
      </c>
      <c r="B24" s="130"/>
      <c r="C24" s="130"/>
      <c r="D24" s="130"/>
      <c r="E24" s="323"/>
      <c r="F24" s="312"/>
      <c r="G24" s="331"/>
      <c r="H24" s="89"/>
      <c r="I24" s="89"/>
      <c r="J24" s="115"/>
    </row>
    <row r="25" spans="1:11" ht="19.5" customHeight="1" x14ac:dyDescent="0.25">
      <c r="A25" s="304" t="s">
        <v>17</v>
      </c>
      <c r="B25" s="654"/>
      <c r="C25" s="292">
        <v>6111</v>
      </c>
      <c r="D25" s="304" t="s">
        <v>46</v>
      </c>
      <c r="E25" s="293">
        <f>F14+F15</f>
        <v>6345</v>
      </c>
      <c r="F25" s="312"/>
      <c r="G25" s="331"/>
      <c r="H25" s="89"/>
      <c r="I25" s="89"/>
      <c r="J25" s="115"/>
    </row>
    <row r="26" spans="1:11" ht="19.5" customHeight="1" x14ac:dyDescent="0.25">
      <c r="A26" s="272" t="s">
        <v>17</v>
      </c>
      <c r="B26" s="655"/>
      <c r="C26" s="271">
        <v>6121</v>
      </c>
      <c r="D26" s="544" t="s">
        <v>185</v>
      </c>
      <c r="E26" s="294">
        <f>F10</f>
        <v>200</v>
      </c>
      <c r="F26" s="312"/>
      <c r="G26" s="331"/>
      <c r="H26" s="89"/>
      <c r="I26" s="89"/>
      <c r="J26" s="115"/>
    </row>
    <row r="27" spans="1:11" ht="19.5" customHeight="1" x14ac:dyDescent="0.25">
      <c r="A27" s="545" t="s">
        <v>17</v>
      </c>
      <c r="B27" s="295"/>
      <c r="C27" s="296">
        <v>6122</v>
      </c>
      <c r="D27" s="545" t="s">
        <v>39</v>
      </c>
      <c r="E27" s="297">
        <f>F11+F12</f>
        <v>670</v>
      </c>
      <c r="F27" s="312"/>
      <c r="G27" s="331"/>
      <c r="H27" s="89"/>
      <c r="I27" s="89"/>
      <c r="J27" s="115"/>
    </row>
    <row r="28" spans="1:11" ht="21.75" customHeight="1" x14ac:dyDescent="0.25">
      <c r="A28" s="545" t="s">
        <v>17</v>
      </c>
      <c r="B28" s="295"/>
      <c r="C28" s="296">
        <v>6123</v>
      </c>
      <c r="D28" s="545" t="s">
        <v>77</v>
      </c>
      <c r="E28" s="298">
        <f>F13</f>
        <v>2700</v>
      </c>
      <c r="F28" s="312"/>
      <c r="G28" s="331"/>
      <c r="H28" s="89"/>
      <c r="I28" s="89"/>
      <c r="J28" s="115"/>
    </row>
    <row r="29" spans="1:11" ht="21.75" customHeight="1" thickBot="1" x14ac:dyDescent="0.3">
      <c r="A29" s="305" t="s">
        <v>17</v>
      </c>
      <c r="B29" s="656"/>
      <c r="C29" s="299">
        <v>6125</v>
      </c>
      <c r="D29" s="546" t="s">
        <v>47</v>
      </c>
      <c r="E29" s="411">
        <f>F16+F17+F18+F19</f>
        <v>22456</v>
      </c>
      <c r="F29" s="312"/>
      <c r="G29" s="331"/>
      <c r="H29" s="89"/>
      <c r="I29" s="89"/>
      <c r="J29" s="115"/>
    </row>
    <row r="30" spans="1:11" ht="20.25" customHeight="1" thickBot="1" x14ac:dyDescent="0.3">
      <c r="A30" s="302"/>
      <c r="B30" s="303"/>
      <c r="C30" s="303"/>
      <c r="D30" s="280" t="s">
        <v>28</v>
      </c>
      <c r="E30" s="543">
        <f>SUM(E25:E29)</f>
        <v>32371</v>
      </c>
      <c r="F30" s="312"/>
      <c r="G30" s="331"/>
      <c r="H30" s="89"/>
      <c r="I30" s="89"/>
      <c r="J30" s="115"/>
    </row>
    <row r="31" spans="1:11" ht="15.75" x14ac:dyDescent="0.25">
      <c r="A31" s="100"/>
      <c r="G31" s="89"/>
      <c r="H31" s="89"/>
      <c r="I31" s="89"/>
    </row>
    <row r="32" spans="1:11" ht="15.75" x14ac:dyDescent="0.25">
      <c r="D32" s="75"/>
      <c r="E32" s="133"/>
      <c r="F32" s="75"/>
      <c r="G32" s="89"/>
      <c r="H32" s="89"/>
      <c r="I32" s="89"/>
    </row>
    <row r="33" spans="1:10" ht="15.75" x14ac:dyDescent="0.25">
      <c r="A33" s="115"/>
      <c r="D33" s="75"/>
      <c r="E33" s="115"/>
      <c r="F33" s="75"/>
      <c r="G33" s="89"/>
      <c r="H33" s="89"/>
      <c r="I33" s="89"/>
    </row>
    <row r="34" spans="1:10" ht="15.75" x14ac:dyDescent="0.25">
      <c r="A34" s="102"/>
      <c r="B34" s="75"/>
      <c r="C34" s="75"/>
      <c r="D34" s="75"/>
      <c r="E34" s="75"/>
      <c r="F34" s="78"/>
    </row>
    <row r="35" spans="1:10" x14ac:dyDescent="0.2">
      <c r="A35" s="115"/>
      <c r="F35" s="92"/>
      <c r="G35" s="92"/>
      <c r="H35" s="92"/>
      <c r="I35" s="92"/>
      <c r="J35" s="101"/>
    </row>
    <row r="36" spans="1:10" ht="15" x14ac:dyDescent="0.2">
      <c r="A36" s="99"/>
      <c r="B36" s="94"/>
      <c r="C36" s="94"/>
      <c r="D36" s="94"/>
      <c r="E36" s="94"/>
      <c r="F36" s="103"/>
      <c r="G36" s="75"/>
      <c r="H36" s="75"/>
      <c r="I36" s="75"/>
    </row>
    <row r="37" spans="1:10" ht="15" x14ac:dyDescent="0.2">
      <c r="A37" s="94"/>
      <c r="B37" s="94"/>
      <c r="C37" s="94"/>
      <c r="D37" s="94"/>
      <c r="E37" s="94"/>
      <c r="F37" s="103"/>
      <c r="G37" s="78"/>
      <c r="H37" s="78"/>
      <c r="I37" s="78"/>
      <c r="J37" s="92"/>
    </row>
    <row r="38" spans="1:10" ht="15.75" x14ac:dyDescent="0.25">
      <c r="A38" s="94"/>
      <c r="B38" s="94"/>
      <c r="C38" s="94"/>
      <c r="D38" s="94"/>
      <c r="E38" s="94"/>
      <c r="F38" s="89"/>
      <c r="G38" s="92"/>
      <c r="H38" s="92"/>
      <c r="I38" s="92"/>
      <c r="J38" s="92"/>
    </row>
    <row r="39" spans="1:10" ht="15" x14ac:dyDescent="0.2">
      <c r="A39" s="94"/>
      <c r="B39" s="94"/>
      <c r="C39" s="94"/>
      <c r="D39" s="94"/>
      <c r="E39" s="94"/>
      <c r="F39" s="93"/>
      <c r="G39" s="103"/>
      <c r="H39" s="103"/>
      <c r="I39" s="103"/>
      <c r="J39" s="93"/>
    </row>
    <row r="40" spans="1:10" ht="15" x14ac:dyDescent="0.2">
      <c r="A40" s="94"/>
      <c r="B40" s="94"/>
      <c r="C40" s="94"/>
      <c r="D40" s="94"/>
      <c r="E40" s="94"/>
      <c r="F40" s="94"/>
      <c r="G40" s="103"/>
      <c r="H40" s="103"/>
      <c r="I40" s="103"/>
      <c r="J40" s="93"/>
    </row>
    <row r="41" spans="1:10" ht="15.75" x14ac:dyDescent="0.25">
      <c r="A41" s="94"/>
      <c r="B41" s="94"/>
      <c r="C41" s="94"/>
      <c r="D41" s="94"/>
      <c r="E41" s="94"/>
      <c r="F41" s="94"/>
      <c r="G41" s="89"/>
      <c r="H41" s="89"/>
      <c r="I41" s="89"/>
      <c r="J41" s="93"/>
    </row>
    <row r="42" spans="1:10" ht="15" x14ac:dyDescent="0.2">
      <c r="A42" s="94"/>
      <c r="B42" s="94"/>
      <c r="C42" s="94"/>
      <c r="D42" s="94"/>
      <c r="E42" s="94"/>
      <c r="F42" s="94"/>
      <c r="G42" s="93"/>
      <c r="H42" s="93"/>
      <c r="I42" s="93"/>
      <c r="J42" s="93"/>
    </row>
    <row r="43" spans="1:10" ht="15" x14ac:dyDescent="0.2">
      <c r="A43" s="94"/>
      <c r="B43" s="94"/>
      <c r="C43" s="94"/>
      <c r="D43" s="94"/>
      <c r="E43" s="94"/>
      <c r="F43" s="94"/>
      <c r="G43" s="94"/>
      <c r="H43" s="94"/>
      <c r="I43" s="94"/>
      <c r="J43" s="94"/>
    </row>
    <row r="44" spans="1:10" ht="15" x14ac:dyDescent="0.2">
      <c r="A44" s="94"/>
      <c r="B44" s="94"/>
      <c r="C44" s="94"/>
      <c r="D44" s="94"/>
      <c r="E44" s="94"/>
      <c r="F44" s="94"/>
      <c r="G44" s="94"/>
      <c r="H44" s="94"/>
      <c r="I44" s="94"/>
      <c r="J44" s="94"/>
    </row>
    <row r="45" spans="1:10" ht="15" x14ac:dyDescent="0.2">
      <c r="A45" s="94"/>
      <c r="B45" s="94"/>
      <c r="C45" s="94"/>
      <c r="D45" s="94"/>
      <c r="E45" s="94"/>
      <c r="F45" s="94"/>
      <c r="G45" s="94"/>
      <c r="H45" s="94"/>
      <c r="I45" s="94"/>
      <c r="J45" s="94"/>
    </row>
    <row r="46" spans="1:10" ht="15" x14ac:dyDescent="0.2">
      <c r="A46" s="94"/>
      <c r="B46" s="94"/>
      <c r="C46" s="94"/>
      <c r="D46" s="94"/>
      <c r="E46" s="94"/>
      <c r="F46" s="94"/>
      <c r="G46" s="94"/>
      <c r="H46" s="94"/>
      <c r="I46" s="94"/>
      <c r="J46" s="94"/>
    </row>
    <row r="47" spans="1:10" ht="15" x14ac:dyDescent="0.2">
      <c r="A47" s="94"/>
      <c r="B47" s="94"/>
      <c r="C47" s="94"/>
      <c r="D47" s="94"/>
      <c r="E47" s="94"/>
      <c r="F47" s="94"/>
      <c r="G47" s="94"/>
      <c r="H47" s="94"/>
      <c r="I47" s="94"/>
      <c r="J47" s="94"/>
    </row>
    <row r="48" spans="1:10" ht="15" x14ac:dyDescent="0.2">
      <c r="A48" s="94"/>
      <c r="B48" s="94"/>
      <c r="C48" s="94"/>
      <c r="D48" s="94"/>
      <c r="E48" s="94"/>
      <c r="F48" s="94"/>
      <c r="G48" s="94"/>
      <c r="H48" s="94"/>
      <c r="I48" s="94"/>
      <c r="J48" s="94"/>
    </row>
    <row r="49" spans="1:10" ht="15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</row>
    <row r="50" spans="1:10" ht="15" x14ac:dyDescent="0.2">
      <c r="G50" s="94"/>
      <c r="H50" s="94"/>
      <c r="I50" s="94"/>
      <c r="J50" s="94"/>
    </row>
    <row r="51" spans="1:10" ht="15" x14ac:dyDescent="0.2">
      <c r="G51" s="94"/>
      <c r="H51" s="94"/>
      <c r="I51" s="94"/>
      <c r="J51" s="94"/>
    </row>
    <row r="52" spans="1:10" ht="15" x14ac:dyDescent="0.2">
      <c r="G52" s="94"/>
      <c r="H52" s="94"/>
      <c r="I52" s="94"/>
      <c r="J52" s="94"/>
    </row>
  </sheetData>
  <mergeCells count="2">
    <mergeCell ref="F8:G8"/>
    <mergeCell ref="F22:G22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="80" zoomScaleNormal="80" workbookViewId="0">
      <selection activeCell="K1" sqref="K1"/>
    </sheetView>
  </sheetViews>
  <sheetFormatPr defaultRowHeight="12.75" x14ac:dyDescent="0.2"/>
  <cols>
    <col min="1" max="1" width="6.7109375" style="5" customWidth="1"/>
    <col min="2" max="2" width="7.42578125" style="5" customWidth="1"/>
    <col min="3" max="3" width="9.140625" style="5" customWidth="1"/>
    <col min="4" max="4" width="13.28515625" style="5" customWidth="1"/>
    <col min="5" max="5" width="88" style="5" customWidth="1"/>
    <col min="6" max="6" width="21.140625" style="5" customWidth="1"/>
    <col min="7" max="7" width="21" style="5" customWidth="1"/>
    <col min="8" max="8" width="21.140625" style="5" customWidth="1"/>
    <col min="9" max="9" width="17.5703125" style="5" customWidth="1"/>
    <col min="10" max="10" width="14.85546875" style="5" customWidth="1"/>
    <col min="11" max="11" width="22.28515625" style="5" customWidth="1"/>
    <col min="12" max="256" width="9.140625" style="5"/>
    <col min="257" max="257" width="6.140625" style="5" customWidth="1"/>
    <col min="258" max="258" width="7.7109375" style="5" customWidth="1"/>
    <col min="259" max="259" width="9.140625" style="5" customWidth="1"/>
    <col min="260" max="260" width="11.85546875" style="5" customWidth="1"/>
    <col min="261" max="261" width="73.140625" style="5" customWidth="1"/>
    <col min="262" max="262" width="21.42578125" style="5" customWidth="1"/>
    <col min="263" max="264" width="21" style="5" customWidth="1"/>
    <col min="265" max="265" width="17.42578125" style="5" customWidth="1"/>
    <col min="266" max="266" width="17" style="5" customWidth="1"/>
    <col min="267" max="267" width="32.7109375" style="5" customWidth="1"/>
    <col min="268" max="512" width="9.140625" style="5"/>
    <col min="513" max="513" width="6.140625" style="5" customWidth="1"/>
    <col min="514" max="514" width="7.7109375" style="5" customWidth="1"/>
    <col min="515" max="515" width="9.140625" style="5" customWidth="1"/>
    <col min="516" max="516" width="11.85546875" style="5" customWidth="1"/>
    <col min="517" max="517" width="73.140625" style="5" customWidth="1"/>
    <col min="518" max="518" width="21.42578125" style="5" customWidth="1"/>
    <col min="519" max="520" width="21" style="5" customWidth="1"/>
    <col min="521" max="521" width="17.42578125" style="5" customWidth="1"/>
    <col min="522" max="522" width="17" style="5" customWidth="1"/>
    <col min="523" max="523" width="32.7109375" style="5" customWidth="1"/>
    <col min="524" max="768" width="9.140625" style="5"/>
    <col min="769" max="769" width="6.140625" style="5" customWidth="1"/>
    <col min="770" max="770" width="7.7109375" style="5" customWidth="1"/>
    <col min="771" max="771" width="9.140625" style="5" customWidth="1"/>
    <col min="772" max="772" width="11.85546875" style="5" customWidth="1"/>
    <col min="773" max="773" width="73.140625" style="5" customWidth="1"/>
    <col min="774" max="774" width="21.42578125" style="5" customWidth="1"/>
    <col min="775" max="776" width="21" style="5" customWidth="1"/>
    <col min="777" max="777" width="17.42578125" style="5" customWidth="1"/>
    <col min="778" max="778" width="17" style="5" customWidth="1"/>
    <col min="779" max="779" width="32.7109375" style="5" customWidth="1"/>
    <col min="780" max="1024" width="9.140625" style="5"/>
    <col min="1025" max="1025" width="6.140625" style="5" customWidth="1"/>
    <col min="1026" max="1026" width="7.7109375" style="5" customWidth="1"/>
    <col min="1027" max="1027" width="9.140625" style="5" customWidth="1"/>
    <col min="1028" max="1028" width="11.85546875" style="5" customWidth="1"/>
    <col min="1029" max="1029" width="73.140625" style="5" customWidth="1"/>
    <col min="1030" max="1030" width="21.42578125" style="5" customWidth="1"/>
    <col min="1031" max="1032" width="21" style="5" customWidth="1"/>
    <col min="1033" max="1033" width="17.42578125" style="5" customWidth="1"/>
    <col min="1034" max="1034" width="17" style="5" customWidth="1"/>
    <col min="1035" max="1035" width="32.7109375" style="5" customWidth="1"/>
    <col min="1036" max="1280" width="9.140625" style="5"/>
    <col min="1281" max="1281" width="6.140625" style="5" customWidth="1"/>
    <col min="1282" max="1282" width="7.7109375" style="5" customWidth="1"/>
    <col min="1283" max="1283" width="9.140625" style="5" customWidth="1"/>
    <col min="1284" max="1284" width="11.85546875" style="5" customWidth="1"/>
    <col min="1285" max="1285" width="73.140625" style="5" customWidth="1"/>
    <col min="1286" max="1286" width="21.42578125" style="5" customWidth="1"/>
    <col min="1287" max="1288" width="21" style="5" customWidth="1"/>
    <col min="1289" max="1289" width="17.42578125" style="5" customWidth="1"/>
    <col min="1290" max="1290" width="17" style="5" customWidth="1"/>
    <col min="1291" max="1291" width="32.7109375" style="5" customWidth="1"/>
    <col min="1292" max="1536" width="9.140625" style="5"/>
    <col min="1537" max="1537" width="6.140625" style="5" customWidth="1"/>
    <col min="1538" max="1538" width="7.7109375" style="5" customWidth="1"/>
    <col min="1539" max="1539" width="9.140625" style="5" customWidth="1"/>
    <col min="1540" max="1540" width="11.85546875" style="5" customWidth="1"/>
    <col min="1541" max="1541" width="73.140625" style="5" customWidth="1"/>
    <col min="1542" max="1542" width="21.42578125" style="5" customWidth="1"/>
    <col min="1543" max="1544" width="21" style="5" customWidth="1"/>
    <col min="1545" max="1545" width="17.42578125" style="5" customWidth="1"/>
    <col min="1546" max="1546" width="17" style="5" customWidth="1"/>
    <col min="1547" max="1547" width="32.7109375" style="5" customWidth="1"/>
    <col min="1548" max="1792" width="9.140625" style="5"/>
    <col min="1793" max="1793" width="6.140625" style="5" customWidth="1"/>
    <col min="1794" max="1794" width="7.7109375" style="5" customWidth="1"/>
    <col min="1795" max="1795" width="9.140625" style="5" customWidth="1"/>
    <col min="1796" max="1796" width="11.85546875" style="5" customWidth="1"/>
    <col min="1797" max="1797" width="73.140625" style="5" customWidth="1"/>
    <col min="1798" max="1798" width="21.42578125" style="5" customWidth="1"/>
    <col min="1799" max="1800" width="21" style="5" customWidth="1"/>
    <col min="1801" max="1801" width="17.42578125" style="5" customWidth="1"/>
    <col min="1802" max="1802" width="17" style="5" customWidth="1"/>
    <col min="1803" max="1803" width="32.7109375" style="5" customWidth="1"/>
    <col min="1804" max="2048" width="9.140625" style="5"/>
    <col min="2049" max="2049" width="6.140625" style="5" customWidth="1"/>
    <col min="2050" max="2050" width="7.7109375" style="5" customWidth="1"/>
    <col min="2051" max="2051" width="9.140625" style="5" customWidth="1"/>
    <col min="2052" max="2052" width="11.85546875" style="5" customWidth="1"/>
    <col min="2053" max="2053" width="73.140625" style="5" customWidth="1"/>
    <col min="2054" max="2054" width="21.42578125" style="5" customWidth="1"/>
    <col min="2055" max="2056" width="21" style="5" customWidth="1"/>
    <col min="2057" max="2057" width="17.42578125" style="5" customWidth="1"/>
    <col min="2058" max="2058" width="17" style="5" customWidth="1"/>
    <col min="2059" max="2059" width="32.7109375" style="5" customWidth="1"/>
    <col min="2060" max="2304" width="9.140625" style="5"/>
    <col min="2305" max="2305" width="6.140625" style="5" customWidth="1"/>
    <col min="2306" max="2306" width="7.7109375" style="5" customWidth="1"/>
    <col min="2307" max="2307" width="9.140625" style="5" customWidth="1"/>
    <col min="2308" max="2308" width="11.85546875" style="5" customWidth="1"/>
    <col min="2309" max="2309" width="73.140625" style="5" customWidth="1"/>
    <col min="2310" max="2310" width="21.42578125" style="5" customWidth="1"/>
    <col min="2311" max="2312" width="21" style="5" customWidth="1"/>
    <col min="2313" max="2313" width="17.42578125" style="5" customWidth="1"/>
    <col min="2314" max="2314" width="17" style="5" customWidth="1"/>
    <col min="2315" max="2315" width="32.7109375" style="5" customWidth="1"/>
    <col min="2316" max="2560" width="9.140625" style="5"/>
    <col min="2561" max="2561" width="6.140625" style="5" customWidth="1"/>
    <col min="2562" max="2562" width="7.7109375" style="5" customWidth="1"/>
    <col min="2563" max="2563" width="9.140625" style="5" customWidth="1"/>
    <col min="2564" max="2564" width="11.85546875" style="5" customWidth="1"/>
    <col min="2565" max="2565" width="73.140625" style="5" customWidth="1"/>
    <col min="2566" max="2566" width="21.42578125" style="5" customWidth="1"/>
    <col min="2567" max="2568" width="21" style="5" customWidth="1"/>
    <col min="2569" max="2569" width="17.42578125" style="5" customWidth="1"/>
    <col min="2570" max="2570" width="17" style="5" customWidth="1"/>
    <col min="2571" max="2571" width="32.7109375" style="5" customWidth="1"/>
    <col min="2572" max="2816" width="9.140625" style="5"/>
    <col min="2817" max="2817" width="6.140625" style="5" customWidth="1"/>
    <col min="2818" max="2818" width="7.7109375" style="5" customWidth="1"/>
    <col min="2819" max="2819" width="9.140625" style="5" customWidth="1"/>
    <col min="2820" max="2820" width="11.85546875" style="5" customWidth="1"/>
    <col min="2821" max="2821" width="73.140625" style="5" customWidth="1"/>
    <col min="2822" max="2822" width="21.42578125" style="5" customWidth="1"/>
    <col min="2823" max="2824" width="21" style="5" customWidth="1"/>
    <col min="2825" max="2825" width="17.42578125" style="5" customWidth="1"/>
    <col min="2826" max="2826" width="17" style="5" customWidth="1"/>
    <col min="2827" max="2827" width="32.7109375" style="5" customWidth="1"/>
    <col min="2828" max="3072" width="9.140625" style="5"/>
    <col min="3073" max="3073" width="6.140625" style="5" customWidth="1"/>
    <col min="3074" max="3074" width="7.7109375" style="5" customWidth="1"/>
    <col min="3075" max="3075" width="9.140625" style="5" customWidth="1"/>
    <col min="3076" max="3076" width="11.85546875" style="5" customWidth="1"/>
    <col min="3077" max="3077" width="73.140625" style="5" customWidth="1"/>
    <col min="3078" max="3078" width="21.42578125" style="5" customWidth="1"/>
    <col min="3079" max="3080" width="21" style="5" customWidth="1"/>
    <col min="3081" max="3081" width="17.42578125" style="5" customWidth="1"/>
    <col min="3082" max="3082" width="17" style="5" customWidth="1"/>
    <col min="3083" max="3083" width="32.7109375" style="5" customWidth="1"/>
    <col min="3084" max="3328" width="9.140625" style="5"/>
    <col min="3329" max="3329" width="6.140625" style="5" customWidth="1"/>
    <col min="3330" max="3330" width="7.7109375" style="5" customWidth="1"/>
    <col min="3331" max="3331" width="9.140625" style="5" customWidth="1"/>
    <col min="3332" max="3332" width="11.85546875" style="5" customWidth="1"/>
    <col min="3333" max="3333" width="73.140625" style="5" customWidth="1"/>
    <col min="3334" max="3334" width="21.42578125" style="5" customWidth="1"/>
    <col min="3335" max="3336" width="21" style="5" customWidth="1"/>
    <col min="3337" max="3337" width="17.42578125" style="5" customWidth="1"/>
    <col min="3338" max="3338" width="17" style="5" customWidth="1"/>
    <col min="3339" max="3339" width="32.7109375" style="5" customWidth="1"/>
    <col min="3340" max="3584" width="9.140625" style="5"/>
    <col min="3585" max="3585" width="6.140625" style="5" customWidth="1"/>
    <col min="3586" max="3586" width="7.7109375" style="5" customWidth="1"/>
    <col min="3587" max="3587" width="9.140625" style="5" customWidth="1"/>
    <col min="3588" max="3588" width="11.85546875" style="5" customWidth="1"/>
    <col min="3589" max="3589" width="73.140625" style="5" customWidth="1"/>
    <col min="3590" max="3590" width="21.42578125" style="5" customWidth="1"/>
    <col min="3591" max="3592" width="21" style="5" customWidth="1"/>
    <col min="3593" max="3593" width="17.42578125" style="5" customWidth="1"/>
    <col min="3594" max="3594" width="17" style="5" customWidth="1"/>
    <col min="3595" max="3595" width="32.7109375" style="5" customWidth="1"/>
    <col min="3596" max="3840" width="9.140625" style="5"/>
    <col min="3841" max="3841" width="6.140625" style="5" customWidth="1"/>
    <col min="3842" max="3842" width="7.7109375" style="5" customWidth="1"/>
    <col min="3843" max="3843" width="9.140625" style="5" customWidth="1"/>
    <col min="3844" max="3844" width="11.85546875" style="5" customWidth="1"/>
    <col min="3845" max="3845" width="73.140625" style="5" customWidth="1"/>
    <col min="3846" max="3846" width="21.42578125" style="5" customWidth="1"/>
    <col min="3847" max="3848" width="21" style="5" customWidth="1"/>
    <col min="3849" max="3849" width="17.42578125" style="5" customWidth="1"/>
    <col min="3850" max="3850" width="17" style="5" customWidth="1"/>
    <col min="3851" max="3851" width="32.7109375" style="5" customWidth="1"/>
    <col min="3852" max="4096" width="9.140625" style="5"/>
    <col min="4097" max="4097" width="6.140625" style="5" customWidth="1"/>
    <col min="4098" max="4098" width="7.7109375" style="5" customWidth="1"/>
    <col min="4099" max="4099" width="9.140625" style="5" customWidth="1"/>
    <col min="4100" max="4100" width="11.85546875" style="5" customWidth="1"/>
    <col min="4101" max="4101" width="73.140625" style="5" customWidth="1"/>
    <col min="4102" max="4102" width="21.42578125" style="5" customWidth="1"/>
    <col min="4103" max="4104" width="21" style="5" customWidth="1"/>
    <col min="4105" max="4105" width="17.42578125" style="5" customWidth="1"/>
    <col min="4106" max="4106" width="17" style="5" customWidth="1"/>
    <col min="4107" max="4107" width="32.7109375" style="5" customWidth="1"/>
    <col min="4108" max="4352" width="9.140625" style="5"/>
    <col min="4353" max="4353" width="6.140625" style="5" customWidth="1"/>
    <col min="4354" max="4354" width="7.7109375" style="5" customWidth="1"/>
    <col min="4355" max="4355" width="9.140625" style="5" customWidth="1"/>
    <col min="4356" max="4356" width="11.85546875" style="5" customWidth="1"/>
    <col min="4357" max="4357" width="73.140625" style="5" customWidth="1"/>
    <col min="4358" max="4358" width="21.42578125" style="5" customWidth="1"/>
    <col min="4359" max="4360" width="21" style="5" customWidth="1"/>
    <col min="4361" max="4361" width="17.42578125" style="5" customWidth="1"/>
    <col min="4362" max="4362" width="17" style="5" customWidth="1"/>
    <col min="4363" max="4363" width="32.7109375" style="5" customWidth="1"/>
    <col min="4364" max="4608" width="9.140625" style="5"/>
    <col min="4609" max="4609" width="6.140625" style="5" customWidth="1"/>
    <col min="4610" max="4610" width="7.7109375" style="5" customWidth="1"/>
    <col min="4611" max="4611" width="9.140625" style="5" customWidth="1"/>
    <col min="4612" max="4612" width="11.85546875" style="5" customWidth="1"/>
    <col min="4613" max="4613" width="73.140625" style="5" customWidth="1"/>
    <col min="4614" max="4614" width="21.42578125" style="5" customWidth="1"/>
    <col min="4615" max="4616" width="21" style="5" customWidth="1"/>
    <col min="4617" max="4617" width="17.42578125" style="5" customWidth="1"/>
    <col min="4618" max="4618" width="17" style="5" customWidth="1"/>
    <col min="4619" max="4619" width="32.7109375" style="5" customWidth="1"/>
    <col min="4620" max="4864" width="9.140625" style="5"/>
    <col min="4865" max="4865" width="6.140625" style="5" customWidth="1"/>
    <col min="4866" max="4866" width="7.7109375" style="5" customWidth="1"/>
    <col min="4867" max="4867" width="9.140625" style="5" customWidth="1"/>
    <col min="4868" max="4868" width="11.85546875" style="5" customWidth="1"/>
    <col min="4869" max="4869" width="73.140625" style="5" customWidth="1"/>
    <col min="4870" max="4870" width="21.42578125" style="5" customWidth="1"/>
    <col min="4871" max="4872" width="21" style="5" customWidth="1"/>
    <col min="4873" max="4873" width="17.42578125" style="5" customWidth="1"/>
    <col min="4874" max="4874" width="17" style="5" customWidth="1"/>
    <col min="4875" max="4875" width="32.7109375" style="5" customWidth="1"/>
    <col min="4876" max="5120" width="9.140625" style="5"/>
    <col min="5121" max="5121" width="6.140625" style="5" customWidth="1"/>
    <col min="5122" max="5122" width="7.7109375" style="5" customWidth="1"/>
    <col min="5123" max="5123" width="9.140625" style="5" customWidth="1"/>
    <col min="5124" max="5124" width="11.85546875" style="5" customWidth="1"/>
    <col min="5125" max="5125" width="73.140625" style="5" customWidth="1"/>
    <col min="5126" max="5126" width="21.42578125" style="5" customWidth="1"/>
    <col min="5127" max="5128" width="21" style="5" customWidth="1"/>
    <col min="5129" max="5129" width="17.42578125" style="5" customWidth="1"/>
    <col min="5130" max="5130" width="17" style="5" customWidth="1"/>
    <col min="5131" max="5131" width="32.7109375" style="5" customWidth="1"/>
    <col min="5132" max="5376" width="9.140625" style="5"/>
    <col min="5377" max="5377" width="6.140625" style="5" customWidth="1"/>
    <col min="5378" max="5378" width="7.7109375" style="5" customWidth="1"/>
    <col min="5379" max="5379" width="9.140625" style="5" customWidth="1"/>
    <col min="5380" max="5380" width="11.85546875" style="5" customWidth="1"/>
    <col min="5381" max="5381" width="73.140625" style="5" customWidth="1"/>
    <col min="5382" max="5382" width="21.42578125" style="5" customWidth="1"/>
    <col min="5383" max="5384" width="21" style="5" customWidth="1"/>
    <col min="5385" max="5385" width="17.42578125" style="5" customWidth="1"/>
    <col min="5386" max="5386" width="17" style="5" customWidth="1"/>
    <col min="5387" max="5387" width="32.7109375" style="5" customWidth="1"/>
    <col min="5388" max="5632" width="9.140625" style="5"/>
    <col min="5633" max="5633" width="6.140625" style="5" customWidth="1"/>
    <col min="5634" max="5634" width="7.7109375" style="5" customWidth="1"/>
    <col min="5635" max="5635" width="9.140625" style="5" customWidth="1"/>
    <col min="5636" max="5636" width="11.85546875" style="5" customWidth="1"/>
    <col min="5637" max="5637" width="73.140625" style="5" customWidth="1"/>
    <col min="5638" max="5638" width="21.42578125" style="5" customWidth="1"/>
    <col min="5639" max="5640" width="21" style="5" customWidth="1"/>
    <col min="5641" max="5641" width="17.42578125" style="5" customWidth="1"/>
    <col min="5642" max="5642" width="17" style="5" customWidth="1"/>
    <col min="5643" max="5643" width="32.7109375" style="5" customWidth="1"/>
    <col min="5644" max="5888" width="9.140625" style="5"/>
    <col min="5889" max="5889" width="6.140625" style="5" customWidth="1"/>
    <col min="5890" max="5890" width="7.7109375" style="5" customWidth="1"/>
    <col min="5891" max="5891" width="9.140625" style="5" customWidth="1"/>
    <col min="5892" max="5892" width="11.85546875" style="5" customWidth="1"/>
    <col min="5893" max="5893" width="73.140625" style="5" customWidth="1"/>
    <col min="5894" max="5894" width="21.42578125" style="5" customWidth="1"/>
    <col min="5895" max="5896" width="21" style="5" customWidth="1"/>
    <col min="5897" max="5897" width="17.42578125" style="5" customWidth="1"/>
    <col min="5898" max="5898" width="17" style="5" customWidth="1"/>
    <col min="5899" max="5899" width="32.7109375" style="5" customWidth="1"/>
    <col min="5900" max="6144" width="9.140625" style="5"/>
    <col min="6145" max="6145" width="6.140625" style="5" customWidth="1"/>
    <col min="6146" max="6146" width="7.7109375" style="5" customWidth="1"/>
    <col min="6147" max="6147" width="9.140625" style="5" customWidth="1"/>
    <col min="6148" max="6148" width="11.85546875" style="5" customWidth="1"/>
    <col min="6149" max="6149" width="73.140625" style="5" customWidth="1"/>
    <col min="6150" max="6150" width="21.42578125" style="5" customWidth="1"/>
    <col min="6151" max="6152" width="21" style="5" customWidth="1"/>
    <col min="6153" max="6153" width="17.42578125" style="5" customWidth="1"/>
    <col min="6154" max="6154" width="17" style="5" customWidth="1"/>
    <col min="6155" max="6155" width="32.7109375" style="5" customWidth="1"/>
    <col min="6156" max="6400" width="9.140625" style="5"/>
    <col min="6401" max="6401" width="6.140625" style="5" customWidth="1"/>
    <col min="6402" max="6402" width="7.7109375" style="5" customWidth="1"/>
    <col min="6403" max="6403" width="9.140625" style="5" customWidth="1"/>
    <col min="6404" max="6404" width="11.85546875" style="5" customWidth="1"/>
    <col min="6405" max="6405" width="73.140625" style="5" customWidth="1"/>
    <col min="6406" max="6406" width="21.42578125" style="5" customWidth="1"/>
    <col min="6407" max="6408" width="21" style="5" customWidth="1"/>
    <col min="6409" max="6409" width="17.42578125" style="5" customWidth="1"/>
    <col min="6410" max="6410" width="17" style="5" customWidth="1"/>
    <col min="6411" max="6411" width="32.7109375" style="5" customWidth="1"/>
    <col min="6412" max="6656" width="9.140625" style="5"/>
    <col min="6657" max="6657" width="6.140625" style="5" customWidth="1"/>
    <col min="6658" max="6658" width="7.7109375" style="5" customWidth="1"/>
    <col min="6659" max="6659" width="9.140625" style="5" customWidth="1"/>
    <col min="6660" max="6660" width="11.85546875" style="5" customWidth="1"/>
    <col min="6661" max="6661" width="73.140625" style="5" customWidth="1"/>
    <col min="6662" max="6662" width="21.42578125" style="5" customWidth="1"/>
    <col min="6663" max="6664" width="21" style="5" customWidth="1"/>
    <col min="6665" max="6665" width="17.42578125" style="5" customWidth="1"/>
    <col min="6666" max="6666" width="17" style="5" customWidth="1"/>
    <col min="6667" max="6667" width="32.7109375" style="5" customWidth="1"/>
    <col min="6668" max="6912" width="9.140625" style="5"/>
    <col min="6913" max="6913" width="6.140625" style="5" customWidth="1"/>
    <col min="6914" max="6914" width="7.7109375" style="5" customWidth="1"/>
    <col min="6915" max="6915" width="9.140625" style="5" customWidth="1"/>
    <col min="6916" max="6916" width="11.85546875" style="5" customWidth="1"/>
    <col min="6917" max="6917" width="73.140625" style="5" customWidth="1"/>
    <col min="6918" max="6918" width="21.42578125" style="5" customWidth="1"/>
    <col min="6919" max="6920" width="21" style="5" customWidth="1"/>
    <col min="6921" max="6921" width="17.42578125" style="5" customWidth="1"/>
    <col min="6922" max="6922" width="17" style="5" customWidth="1"/>
    <col min="6923" max="6923" width="32.7109375" style="5" customWidth="1"/>
    <col min="6924" max="7168" width="9.140625" style="5"/>
    <col min="7169" max="7169" width="6.140625" style="5" customWidth="1"/>
    <col min="7170" max="7170" width="7.7109375" style="5" customWidth="1"/>
    <col min="7171" max="7171" width="9.140625" style="5" customWidth="1"/>
    <col min="7172" max="7172" width="11.85546875" style="5" customWidth="1"/>
    <col min="7173" max="7173" width="73.140625" style="5" customWidth="1"/>
    <col min="7174" max="7174" width="21.42578125" style="5" customWidth="1"/>
    <col min="7175" max="7176" width="21" style="5" customWidth="1"/>
    <col min="7177" max="7177" width="17.42578125" style="5" customWidth="1"/>
    <col min="7178" max="7178" width="17" style="5" customWidth="1"/>
    <col min="7179" max="7179" width="32.7109375" style="5" customWidth="1"/>
    <col min="7180" max="7424" width="9.140625" style="5"/>
    <col min="7425" max="7425" width="6.140625" style="5" customWidth="1"/>
    <col min="7426" max="7426" width="7.7109375" style="5" customWidth="1"/>
    <col min="7427" max="7427" width="9.140625" style="5" customWidth="1"/>
    <col min="7428" max="7428" width="11.85546875" style="5" customWidth="1"/>
    <col min="7429" max="7429" width="73.140625" style="5" customWidth="1"/>
    <col min="7430" max="7430" width="21.42578125" style="5" customWidth="1"/>
    <col min="7431" max="7432" width="21" style="5" customWidth="1"/>
    <col min="7433" max="7433" width="17.42578125" style="5" customWidth="1"/>
    <col min="7434" max="7434" width="17" style="5" customWidth="1"/>
    <col min="7435" max="7435" width="32.7109375" style="5" customWidth="1"/>
    <col min="7436" max="7680" width="9.140625" style="5"/>
    <col min="7681" max="7681" width="6.140625" style="5" customWidth="1"/>
    <col min="7682" max="7682" width="7.7109375" style="5" customWidth="1"/>
    <col min="7683" max="7683" width="9.140625" style="5" customWidth="1"/>
    <col min="7684" max="7684" width="11.85546875" style="5" customWidth="1"/>
    <col min="7685" max="7685" width="73.140625" style="5" customWidth="1"/>
    <col min="7686" max="7686" width="21.42578125" style="5" customWidth="1"/>
    <col min="7687" max="7688" width="21" style="5" customWidth="1"/>
    <col min="7689" max="7689" width="17.42578125" style="5" customWidth="1"/>
    <col min="7690" max="7690" width="17" style="5" customWidth="1"/>
    <col min="7691" max="7691" width="32.7109375" style="5" customWidth="1"/>
    <col min="7692" max="7936" width="9.140625" style="5"/>
    <col min="7937" max="7937" width="6.140625" style="5" customWidth="1"/>
    <col min="7938" max="7938" width="7.7109375" style="5" customWidth="1"/>
    <col min="7939" max="7939" width="9.140625" style="5" customWidth="1"/>
    <col min="7940" max="7940" width="11.85546875" style="5" customWidth="1"/>
    <col min="7941" max="7941" width="73.140625" style="5" customWidth="1"/>
    <col min="7942" max="7942" width="21.42578125" style="5" customWidth="1"/>
    <col min="7943" max="7944" width="21" style="5" customWidth="1"/>
    <col min="7945" max="7945" width="17.42578125" style="5" customWidth="1"/>
    <col min="7946" max="7946" width="17" style="5" customWidth="1"/>
    <col min="7947" max="7947" width="32.7109375" style="5" customWidth="1"/>
    <col min="7948" max="8192" width="9.140625" style="5"/>
    <col min="8193" max="8193" width="6.140625" style="5" customWidth="1"/>
    <col min="8194" max="8194" width="7.7109375" style="5" customWidth="1"/>
    <col min="8195" max="8195" width="9.140625" style="5" customWidth="1"/>
    <col min="8196" max="8196" width="11.85546875" style="5" customWidth="1"/>
    <col min="8197" max="8197" width="73.140625" style="5" customWidth="1"/>
    <col min="8198" max="8198" width="21.42578125" style="5" customWidth="1"/>
    <col min="8199" max="8200" width="21" style="5" customWidth="1"/>
    <col min="8201" max="8201" width="17.42578125" style="5" customWidth="1"/>
    <col min="8202" max="8202" width="17" style="5" customWidth="1"/>
    <col min="8203" max="8203" width="32.7109375" style="5" customWidth="1"/>
    <col min="8204" max="8448" width="9.140625" style="5"/>
    <col min="8449" max="8449" width="6.140625" style="5" customWidth="1"/>
    <col min="8450" max="8450" width="7.7109375" style="5" customWidth="1"/>
    <col min="8451" max="8451" width="9.140625" style="5" customWidth="1"/>
    <col min="8452" max="8452" width="11.85546875" style="5" customWidth="1"/>
    <col min="8453" max="8453" width="73.140625" style="5" customWidth="1"/>
    <col min="8454" max="8454" width="21.42578125" style="5" customWidth="1"/>
    <col min="8455" max="8456" width="21" style="5" customWidth="1"/>
    <col min="8457" max="8457" width="17.42578125" style="5" customWidth="1"/>
    <col min="8458" max="8458" width="17" style="5" customWidth="1"/>
    <col min="8459" max="8459" width="32.7109375" style="5" customWidth="1"/>
    <col min="8460" max="8704" width="9.140625" style="5"/>
    <col min="8705" max="8705" width="6.140625" style="5" customWidth="1"/>
    <col min="8706" max="8706" width="7.7109375" style="5" customWidth="1"/>
    <col min="8707" max="8707" width="9.140625" style="5" customWidth="1"/>
    <col min="8708" max="8708" width="11.85546875" style="5" customWidth="1"/>
    <col min="8709" max="8709" width="73.140625" style="5" customWidth="1"/>
    <col min="8710" max="8710" width="21.42578125" style="5" customWidth="1"/>
    <col min="8711" max="8712" width="21" style="5" customWidth="1"/>
    <col min="8713" max="8713" width="17.42578125" style="5" customWidth="1"/>
    <col min="8714" max="8714" width="17" style="5" customWidth="1"/>
    <col min="8715" max="8715" width="32.7109375" style="5" customWidth="1"/>
    <col min="8716" max="8960" width="9.140625" style="5"/>
    <col min="8961" max="8961" width="6.140625" style="5" customWidth="1"/>
    <col min="8962" max="8962" width="7.7109375" style="5" customWidth="1"/>
    <col min="8963" max="8963" width="9.140625" style="5" customWidth="1"/>
    <col min="8964" max="8964" width="11.85546875" style="5" customWidth="1"/>
    <col min="8965" max="8965" width="73.140625" style="5" customWidth="1"/>
    <col min="8966" max="8966" width="21.42578125" style="5" customWidth="1"/>
    <col min="8967" max="8968" width="21" style="5" customWidth="1"/>
    <col min="8969" max="8969" width="17.42578125" style="5" customWidth="1"/>
    <col min="8970" max="8970" width="17" style="5" customWidth="1"/>
    <col min="8971" max="8971" width="32.7109375" style="5" customWidth="1"/>
    <col min="8972" max="9216" width="9.140625" style="5"/>
    <col min="9217" max="9217" width="6.140625" style="5" customWidth="1"/>
    <col min="9218" max="9218" width="7.7109375" style="5" customWidth="1"/>
    <col min="9219" max="9219" width="9.140625" style="5" customWidth="1"/>
    <col min="9220" max="9220" width="11.85546875" style="5" customWidth="1"/>
    <col min="9221" max="9221" width="73.140625" style="5" customWidth="1"/>
    <col min="9222" max="9222" width="21.42578125" style="5" customWidth="1"/>
    <col min="9223" max="9224" width="21" style="5" customWidth="1"/>
    <col min="9225" max="9225" width="17.42578125" style="5" customWidth="1"/>
    <col min="9226" max="9226" width="17" style="5" customWidth="1"/>
    <col min="9227" max="9227" width="32.7109375" style="5" customWidth="1"/>
    <col min="9228" max="9472" width="9.140625" style="5"/>
    <col min="9473" max="9473" width="6.140625" style="5" customWidth="1"/>
    <col min="9474" max="9474" width="7.7109375" style="5" customWidth="1"/>
    <col min="9475" max="9475" width="9.140625" style="5" customWidth="1"/>
    <col min="9476" max="9476" width="11.85546875" style="5" customWidth="1"/>
    <col min="9477" max="9477" width="73.140625" style="5" customWidth="1"/>
    <col min="9478" max="9478" width="21.42578125" style="5" customWidth="1"/>
    <col min="9479" max="9480" width="21" style="5" customWidth="1"/>
    <col min="9481" max="9481" width="17.42578125" style="5" customWidth="1"/>
    <col min="9482" max="9482" width="17" style="5" customWidth="1"/>
    <col min="9483" max="9483" width="32.7109375" style="5" customWidth="1"/>
    <col min="9484" max="9728" width="9.140625" style="5"/>
    <col min="9729" max="9729" width="6.140625" style="5" customWidth="1"/>
    <col min="9730" max="9730" width="7.7109375" style="5" customWidth="1"/>
    <col min="9731" max="9731" width="9.140625" style="5" customWidth="1"/>
    <col min="9732" max="9732" width="11.85546875" style="5" customWidth="1"/>
    <col min="9733" max="9733" width="73.140625" style="5" customWidth="1"/>
    <col min="9734" max="9734" width="21.42578125" style="5" customWidth="1"/>
    <col min="9735" max="9736" width="21" style="5" customWidth="1"/>
    <col min="9737" max="9737" width="17.42578125" style="5" customWidth="1"/>
    <col min="9738" max="9738" width="17" style="5" customWidth="1"/>
    <col min="9739" max="9739" width="32.7109375" style="5" customWidth="1"/>
    <col min="9740" max="9984" width="9.140625" style="5"/>
    <col min="9985" max="9985" width="6.140625" style="5" customWidth="1"/>
    <col min="9986" max="9986" width="7.7109375" style="5" customWidth="1"/>
    <col min="9987" max="9987" width="9.140625" style="5" customWidth="1"/>
    <col min="9988" max="9988" width="11.85546875" style="5" customWidth="1"/>
    <col min="9989" max="9989" width="73.140625" style="5" customWidth="1"/>
    <col min="9990" max="9990" width="21.42578125" style="5" customWidth="1"/>
    <col min="9991" max="9992" width="21" style="5" customWidth="1"/>
    <col min="9993" max="9993" width="17.42578125" style="5" customWidth="1"/>
    <col min="9994" max="9994" width="17" style="5" customWidth="1"/>
    <col min="9995" max="9995" width="32.7109375" style="5" customWidth="1"/>
    <col min="9996" max="10240" width="9.140625" style="5"/>
    <col min="10241" max="10241" width="6.140625" style="5" customWidth="1"/>
    <col min="10242" max="10242" width="7.7109375" style="5" customWidth="1"/>
    <col min="10243" max="10243" width="9.140625" style="5" customWidth="1"/>
    <col min="10244" max="10244" width="11.85546875" style="5" customWidth="1"/>
    <col min="10245" max="10245" width="73.140625" style="5" customWidth="1"/>
    <col min="10246" max="10246" width="21.42578125" style="5" customWidth="1"/>
    <col min="10247" max="10248" width="21" style="5" customWidth="1"/>
    <col min="10249" max="10249" width="17.42578125" style="5" customWidth="1"/>
    <col min="10250" max="10250" width="17" style="5" customWidth="1"/>
    <col min="10251" max="10251" width="32.7109375" style="5" customWidth="1"/>
    <col min="10252" max="10496" width="9.140625" style="5"/>
    <col min="10497" max="10497" width="6.140625" style="5" customWidth="1"/>
    <col min="10498" max="10498" width="7.7109375" style="5" customWidth="1"/>
    <col min="10499" max="10499" width="9.140625" style="5" customWidth="1"/>
    <col min="10500" max="10500" width="11.85546875" style="5" customWidth="1"/>
    <col min="10501" max="10501" width="73.140625" style="5" customWidth="1"/>
    <col min="10502" max="10502" width="21.42578125" style="5" customWidth="1"/>
    <col min="10503" max="10504" width="21" style="5" customWidth="1"/>
    <col min="10505" max="10505" width="17.42578125" style="5" customWidth="1"/>
    <col min="10506" max="10506" width="17" style="5" customWidth="1"/>
    <col min="10507" max="10507" width="32.7109375" style="5" customWidth="1"/>
    <col min="10508" max="10752" width="9.140625" style="5"/>
    <col min="10753" max="10753" width="6.140625" style="5" customWidth="1"/>
    <col min="10754" max="10754" width="7.7109375" style="5" customWidth="1"/>
    <col min="10755" max="10755" width="9.140625" style="5" customWidth="1"/>
    <col min="10756" max="10756" width="11.85546875" style="5" customWidth="1"/>
    <col min="10757" max="10757" width="73.140625" style="5" customWidth="1"/>
    <col min="10758" max="10758" width="21.42578125" style="5" customWidth="1"/>
    <col min="10759" max="10760" width="21" style="5" customWidth="1"/>
    <col min="10761" max="10761" width="17.42578125" style="5" customWidth="1"/>
    <col min="10762" max="10762" width="17" style="5" customWidth="1"/>
    <col min="10763" max="10763" width="32.7109375" style="5" customWidth="1"/>
    <col min="10764" max="11008" width="9.140625" style="5"/>
    <col min="11009" max="11009" width="6.140625" style="5" customWidth="1"/>
    <col min="11010" max="11010" width="7.7109375" style="5" customWidth="1"/>
    <col min="11011" max="11011" width="9.140625" style="5" customWidth="1"/>
    <col min="11012" max="11012" width="11.85546875" style="5" customWidth="1"/>
    <col min="11013" max="11013" width="73.140625" style="5" customWidth="1"/>
    <col min="11014" max="11014" width="21.42578125" style="5" customWidth="1"/>
    <col min="11015" max="11016" width="21" style="5" customWidth="1"/>
    <col min="11017" max="11017" width="17.42578125" style="5" customWidth="1"/>
    <col min="11018" max="11018" width="17" style="5" customWidth="1"/>
    <col min="11019" max="11019" width="32.7109375" style="5" customWidth="1"/>
    <col min="11020" max="11264" width="9.140625" style="5"/>
    <col min="11265" max="11265" width="6.140625" style="5" customWidth="1"/>
    <col min="11266" max="11266" width="7.7109375" style="5" customWidth="1"/>
    <col min="11267" max="11267" width="9.140625" style="5" customWidth="1"/>
    <col min="11268" max="11268" width="11.85546875" style="5" customWidth="1"/>
    <col min="11269" max="11269" width="73.140625" style="5" customWidth="1"/>
    <col min="11270" max="11270" width="21.42578125" style="5" customWidth="1"/>
    <col min="11271" max="11272" width="21" style="5" customWidth="1"/>
    <col min="11273" max="11273" width="17.42578125" style="5" customWidth="1"/>
    <col min="11274" max="11274" width="17" style="5" customWidth="1"/>
    <col min="11275" max="11275" width="32.7109375" style="5" customWidth="1"/>
    <col min="11276" max="11520" width="9.140625" style="5"/>
    <col min="11521" max="11521" width="6.140625" style="5" customWidth="1"/>
    <col min="11522" max="11522" width="7.7109375" style="5" customWidth="1"/>
    <col min="11523" max="11523" width="9.140625" style="5" customWidth="1"/>
    <col min="11524" max="11524" width="11.85546875" style="5" customWidth="1"/>
    <col min="11525" max="11525" width="73.140625" style="5" customWidth="1"/>
    <col min="11526" max="11526" width="21.42578125" style="5" customWidth="1"/>
    <col min="11527" max="11528" width="21" style="5" customWidth="1"/>
    <col min="11529" max="11529" width="17.42578125" style="5" customWidth="1"/>
    <col min="11530" max="11530" width="17" style="5" customWidth="1"/>
    <col min="11531" max="11531" width="32.7109375" style="5" customWidth="1"/>
    <col min="11532" max="11776" width="9.140625" style="5"/>
    <col min="11777" max="11777" width="6.140625" style="5" customWidth="1"/>
    <col min="11778" max="11778" width="7.7109375" style="5" customWidth="1"/>
    <col min="11779" max="11779" width="9.140625" style="5" customWidth="1"/>
    <col min="11780" max="11780" width="11.85546875" style="5" customWidth="1"/>
    <col min="11781" max="11781" width="73.140625" style="5" customWidth="1"/>
    <col min="11782" max="11782" width="21.42578125" style="5" customWidth="1"/>
    <col min="11783" max="11784" width="21" style="5" customWidth="1"/>
    <col min="11785" max="11785" width="17.42578125" style="5" customWidth="1"/>
    <col min="11786" max="11786" width="17" style="5" customWidth="1"/>
    <col min="11787" max="11787" width="32.7109375" style="5" customWidth="1"/>
    <col min="11788" max="12032" width="9.140625" style="5"/>
    <col min="12033" max="12033" width="6.140625" style="5" customWidth="1"/>
    <col min="12034" max="12034" width="7.7109375" style="5" customWidth="1"/>
    <col min="12035" max="12035" width="9.140625" style="5" customWidth="1"/>
    <col min="12036" max="12036" width="11.85546875" style="5" customWidth="1"/>
    <col min="12037" max="12037" width="73.140625" style="5" customWidth="1"/>
    <col min="12038" max="12038" width="21.42578125" style="5" customWidth="1"/>
    <col min="12039" max="12040" width="21" style="5" customWidth="1"/>
    <col min="12041" max="12041" width="17.42578125" style="5" customWidth="1"/>
    <col min="12042" max="12042" width="17" style="5" customWidth="1"/>
    <col min="12043" max="12043" width="32.7109375" style="5" customWidth="1"/>
    <col min="12044" max="12288" width="9.140625" style="5"/>
    <col min="12289" max="12289" width="6.140625" style="5" customWidth="1"/>
    <col min="12290" max="12290" width="7.7109375" style="5" customWidth="1"/>
    <col min="12291" max="12291" width="9.140625" style="5" customWidth="1"/>
    <col min="12292" max="12292" width="11.85546875" style="5" customWidth="1"/>
    <col min="12293" max="12293" width="73.140625" style="5" customWidth="1"/>
    <col min="12294" max="12294" width="21.42578125" style="5" customWidth="1"/>
    <col min="12295" max="12296" width="21" style="5" customWidth="1"/>
    <col min="12297" max="12297" width="17.42578125" style="5" customWidth="1"/>
    <col min="12298" max="12298" width="17" style="5" customWidth="1"/>
    <col min="12299" max="12299" width="32.7109375" style="5" customWidth="1"/>
    <col min="12300" max="12544" width="9.140625" style="5"/>
    <col min="12545" max="12545" width="6.140625" style="5" customWidth="1"/>
    <col min="12546" max="12546" width="7.7109375" style="5" customWidth="1"/>
    <col min="12547" max="12547" width="9.140625" style="5" customWidth="1"/>
    <col min="12548" max="12548" width="11.85546875" style="5" customWidth="1"/>
    <col min="12549" max="12549" width="73.140625" style="5" customWidth="1"/>
    <col min="12550" max="12550" width="21.42578125" style="5" customWidth="1"/>
    <col min="12551" max="12552" width="21" style="5" customWidth="1"/>
    <col min="12553" max="12553" width="17.42578125" style="5" customWidth="1"/>
    <col min="12554" max="12554" width="17" style="5" customWidth="1"/>
    <col min="12555" max="12555" width="32.7109375" style="5" customWidth="1"/>
    <col min="12556" max="12800" width="9.140625" style="5"/>
    <col min="12801" max="12801" width="6.140625" style="5" customWidth="1"/>
    <col min="12802" max="12802" width="7.7109375" style="5" customWidth="1"/>
    <col min="12803" max="12803" width="9.140625" style="5" customWidth="1"/>
    <col min="12804" max="12804" width="11.85546875" style="5" customWidth="1"/>
    <col min="12805" max="12805" width="73.140625" style="5" customWidth="1"/>
    <col min="12806" max="12806" width="21.42578125" style="5" customWidth="1"/>
    <col min="12807" max="12808" width="21" style="5" customWidth="1"/>
    <col min="12809" max="12809" width="17.42578125" style="5" customWidth="1"/>
    <col min="12810" max="12810" width="17" style="5" customWidth="1"/>
    <col min="12811" max="12811" width="32.7109375" style="5" customWidth="1"/>
    <col min="12812" max="13056" width="9.140625" style="5"/>
    <col min="13057" max="13057" width="6.140625" style="5" customWidth="1"/>
    <col min="13058" max="13058" width="7.7109375" style="5" customWidth="1"/>
    <col min="13059" max="13059" width="9.140625" style="5" customWidth="1"/>
    <col min="13060" max="13060" width="11.85546875" style="5" customWidth="1"/>
    <col min="13061" max="13061" width="73.140625" style="5" customWidth="1"/>
    <col min="13062" max="13062" width="21.42578125" style="5" customWidth="1"/>
    <col min="13063" max="13064" width="21" style="5" customWidth="1"/>
    <col min="13065" max="13065" width="17.42578125" style="5" customWidth="1"/>
    <col min="13066" max="13066" width="17" style="5" customWidth="1"/>
    <col min="13067" max="13067" width="32.7109375" style="5" customWidth="1"/>
    <col min="13068" max="13312" width="9.140625" style="5"/>
    <col min="13313" max="13313" width="6.140625" style="5" customWidth="1"/>
    <col min="13314" max="13314" width="7.7109375" style="5" customWidth="1"/>
    <col min="13315" max="13315" width="9.140625" style="5" customWidth="1"/>
    <col min="13316" max="13316" width="11.85546875" style="5" customWidth="1"/>
    <col min="13317" max="13317" width="73.140625" style="5" customWidth="1"/>
    <col min="13318" max="13318" width="21.42578125" style="5" customWidth="1"/>
    <col min="13319" max="13320" width="21" style="5" customWidth="1"/>
    <col min="13321" max="13321" width="17.42578125" style="5" customWidth="1"/>
    <col min="13322" max="13322" width="17" style="5" customWidth="1"/>
    <col min="13323" max="13323" width="32.7109375" style="5" customWidth="1"/>
    <col min="13324" max="13568" width="9.140625" style="5"/>
    <col min="13569" max="13569" width="6.140625" style="5" customWidth="1"/>
    <col min="13570" max="13570" width="7.7109375" style="5" customWidth="1"/>
    <col min="13571" max="13571" width="9.140625" style="5" customWidth="1"/>
    <col min="13572" max="13572" width="11.85546875" style="5" customWidth="1"/>
    <col min="13573" max="13573" width="73.140625" style="5" customWidth="1"/>
    <col min="13574" max="13574" width="21.42578125" style="5" customWidth="1"/>
    <col min="13575" max="13576" width="21" style="5" customWidth="1"/>
    <col min="13577" max="13577" width="17.42578125" style="5" customWidth="1"/>
    <col min="13578" max="13578" width="17" style="5" customWidth="1"/>
    <col min="13579" max="13579" width="32.7109375" style="5" customWidth="1"/>
    <col min="13580" max="13824" width="9.140625" style="5"/>
    <col min="13825" max="13825" width="6.140625" style="5" customWidth="1"/>
    <col min="13826" max="13826" width="7.7109375" style="5" customWidth="1"/>
    <col min="13827" max="13827" width="9.140625" style="5" customWidth="1"/>
    <col min="13828" max="13828" width="11.85546875" style="5" customWidth="1"/>
    <col min="13829" max="13829" width="73.140625" style="5" customWidth="1"/>
    <col min="13830" max="13830" width="21.42578125" style="5" customWidth="1"/>
    <col min="13831" max="13832" width="21" style="5" customWidth="1"/>
    <col min="13833" max="13833" width="17.42578125" style="5" customWidth="1"/>
    <col min="13834" max="13834" width="17" style="5" customWidth="1"/>
    <col min="13835" max="13835" width="32.7109375" style="5" customWidth="1"/>
    <col min="13836" max="14080" width="9.140625" style="5"/>
    <col min="14081" max="14081" width="6.140625" style="5" customWidth="1"/>
    <col min="14082" max="14082" width="7.7109375" style="5" customWidth="1"/>
    <col min="14083" max="14083" width="9.140625" style="5" customWidth="1"/>
    <col min="14084" max="14084" width="11.85546875" style="5" customWidth="1"/>
    <col min="14085" max="14085" width="73.140625" style="5" customWidth="1"/>
    <col min="14086" max="14086" width="21.42578125" style="5" customWidth="1"/>
    <col min="14087" max="14088" width="21" style="5" customWidth="1"/>
    <col min="14089" max="14089" width="17.42578125" style="5" customWidth="1"/>
    <col min="14090" max="14090" width="17" style="5" customWidth="1"/>
    <col min="14091" max="14091" width="32.7109375" style="5" customWidth="1"/>
    <col min="14092" max="14336" width="9.140625" style="5"/>
    <col min="14337" max="14337" width="6.140625" style="5" customWidth="1"/>
    <col min="14338" max="14338" width="7.7109375" style="5" customWidth="1"/>
    <col min="14339" max="14339" width="9.140625" style="5" customWidth="1"/>
    <col min="14340" max="14340" width="11.85546875" style="5" customWidth="1"/>
    <col min="14341" max="14341" width="73.140625" style="5" customWidth="1"/>
    <col min="14342" max="14342" width="21.42578125" style="5" customWidth="1"/>
    <col min="14343" max="14344" width="21" style="5" customWidth="1"/>
    <col min="14345" max="14345" width="17.42578125" style="5" customWidth="1"/>
    <col min="14346" max="14346" width="17" style="5" customWidth="1"/>
    <col min="14347" max="14347" width="32.7109375" style="5" customWidth="1"/>
    <col min="14348" max="14592" width="9.140625" style="5"/>
    <col min="14593" max="14593" width="6.140625" style="5" customWidth="1"/>
    <col min="14594" max="14594" width="7.7109375" style="5" customWidth="1"/>
    <col min="14595" max="14595" width="9.140625" style="5" customWidth="1"/>
    <col min="14596" max="14596" width="11.85546875" style="5" customWidth="1"/>
    <col min="14597" max="14597" width="73.140625" style="5" customWidth="1"/>
    <col min="14598" max="14598" width="21.42578125" style="5" customWidth="1"/>
    <col min="14599" max="14600" width="21" style="5" customWidth="1"/>
    <col min="14601" max="14601" width="17.42578125" style="5" customWidth="1"/>
    <col min="14602" max="14602" width="17" style="5" customWidth="1"/>
    <col min="14603" max="14603" width="32.7109375" style="5" customWidth="1"/>
    <col min="14604" max="14848" width="9.140625" style="5"/>
    <col min="14849" max="14849" width="6.140625" style="5" customWidth="1"/>
    <col min="14850" max="14850" width="7.7109375" style="5" customWidth="1"/>
    <col min="14851" max="14851" width="9.140625" style="5" customWidth="1"/>
    <col min="14852" max="14852" width="11.85546875" style="5" customWidth="1"/>
    <col min="14853" max="14853" width="73.140625" style="5" customWidth="1"/>
    <col min="14854" max="14854" width="21.42578125" style="5" customWidth="1"/>
    <col min="14855" max="14856" width="21" style="5" customWidth="1"/>
    <col min="14857" max="14857" width="17.42578125" style="5" customWidth="1"/>
    <col min="14858" max="14858" width="17" style="5" customWidth="1"/>
    <col min="14859" max="14859" width="32.7109375" style="5" customWidth="1"/>
    <col min="14860" max="15104" width="9.140625" style="5"/>
    <col min="15105" max="15105" width="6.140625" style="5" customWidth="1"/>
    <col min="15106" max="15106" width="7.7109375" style="5" customWidth="1"/>
    <col min="15107" max="15107" width="9.140625" style="5" customWidth="1"/>
    <col min="15108" max="15108" width="11.85546875" style="5" customWidth="1"/>
    <col min="15109" max="15109" width="73.140625" style="5" customWidth="1"/>
    <col min="15110" max="15110" width="21.42578125" style="5" customWidth="1"/>
    <col min="15111" max="15112" width="21" style="5" customWidth="1"/>
    <col min="15113" max="15113" width="17.42578125" style="5" customWidth="1"/>
    <col min="15114" max="15114" width="17" style="5" customWidth="1"/>
    <col min="15115" max="15115" width="32.7109375" style="5" customWidth="1"/>
    <col min="15116" max="15360" width="9.140625" style="5"/>
    <col min="15361" max="15361" width="6.140625" style="5" customWidth="1"/>
    <col min="15362" max="15362" width="7.7109375" style="5" customWidth="1"/>
    <col min="15363" max="15363" width="9.140625" style="5" customWidth="1"/>
    <col min="15364" max="15364" width="11.85546875" style="5" customWidth="1"/>
    <col min="15365" max="15365" width="73.140625" style="5" customWidth="1"/>
    <col min="15366" max="15366" width="21.42578125" style="5" customWidth="1"/>
    <col min="15367" max="15368" width="21" style="5" customWidth="1"/>
    <col min="15369" max="15369" width="17.42578125" style="5" customWidth="1"/>
    <col min="15370" max="15370" width="17" style="5" customWidth="1"/>
    <col min="15371" max="15371" width="32.7109375" style="5" customWidth="1"/>
    <col min="15372" max="15616" width="9.140625" style="5"/>
    <col min="15617" max="15617" width="6.140625" style="5" customWidth="1"/>
    <col min="15618" max="15618" width="7.7109375" style="5" customWidth="1"/>
    <col min="15619" max="15619" width="9.140625" style="5" customWidth="1"/>
    <col min="15620" max="15620" width="11.85546875" style="5" customWidth="1"/>
    <col min="15621" max="15621" width="73.140625" style="5" customWidth="1"/>
    <col min="15622" max="15622" width="21.42578125" style="5" customWidth="1"/>
    <col min="15623" max="15624" width="21" style="5" customWidth="1"/>
    <col min="15625" max="15625" width="17.42578125" style="5" customWidth="1"/>
    <col min="15626" max="15626" width="17" style="5" customWidth="1"/>
    <col min="15627" max="15627" width="32.7109375" style="5" customWidth="1"/>
    <col min="15628" max="15872" width="9.140625" style="5"/>
    <col min="15873" max="15873" width="6.140625" style="5" customWidth="1"/>
    <col min="15874" max="15874" width="7.7109375" style="5" customWidth="1"/>
    <col min="15875" max="15875" width="9.140625" style="5" customWidth="1"/>
    <col min="15876" max="15876" width="11.85546875" style="5" customWidth="1"/>
    <col min="15877" max="15877" width="73.140625" style="5" customWidth="1"/>
    <col min="15878" max="15878" width="21.42578125" style="5" customWidth="1"/>
    <col min="15879" max="15880" width="21" style="5" customWidth="1"/>
    <col min="15881" max="15881" width="17.42578125" style="5" customWidth="1"/>
    <col min="15882" max="15882" width="17" style="5" customWidth="1"/>
    <col min="15883" max="15883" width="32.7109375" style="5" customWidth="1"/>
    <col min="15884" max="16128" width="9.140625" style="5"/>
    <col min="16129" max="16129" width="6.140625" style="5" customWidth="1"/>
    <col min="16130" max="16130" width="7.7109375" style="5" customWidth="1"/>
    <col min="16131" max="16131" width="9.140625" style="5" customWidth="1"/>
    <col min="16132" max="16132" width="11.85546875" style="5" customWidth="1"/>
    <col min="16133" max="16133" width="73.140625" style="5" customWidth="1"/>
    <col min="16134" max="16134" width="21.42578125" style="5" customWidth="1"/>
    <col min="16135" max="16136" width="21" style="5" customWidth="1"/>
    <col min="16137" max="16137" width="17.42578125" style="5" customWidth="1"/>
    <col min="16138" max="16138" width="17" style="5" customWidth="1"/>
    <col min="16139" max="16139" width="32.7109375" style="5" customWidth="1"/>
    <col min="16140" max="16384" width="9.140625" style="5"/>
  </cols>
  <sheetData>
    <row r="1" spans="1:12" x14ac:dyDescent="0.2">
      <c r="K1" s="1245" t="s">
        <v>500</v>
      </c>
    </row>
    <row r="2" spans="1:12" ht="20.25" x14ac:dyDescent="0.3">
      <c r="A2" s="72" t="s">
        <v>95</v>
      </c>
      <c r="B2" s="4"/>
      <c r="C2" s="4"/>
      <c r="D2" s="4"/>
      <c r="E2" s="4"/>
      <c r="F2" s="4"/>
      <c r="G2" s="4"/>
      <c r="H2" s="4"/>
      <c r="I2" s="4"/>
      <c r="J2" s="4"/>
      <c r="K2" s="168"/>
    </row>
    <row r="3" spans="1:12" ht="18.75" thickBot="1" x14ac:dyDescent="0.3">
      <c r="A3" s="74" t="s">
        <v>13</v>
      </c>
      <c r="B3" s="4"/>
      <c r="C3" s="4"/>
      <c r="D3" s="75"/>
      <c r="H3" s="314"/>
      <c r="I3" s="73"/>
      <c r="J3" s="73"/>
    </row>
    <row r="4" spans="1:12" ht="18" x14ac:dyDescent="0.25">
      <c r="A4" s="76" t="s">
        <v>38</v>
      </c>
      <c r="B4" s="77"/>
      <c r="C4" s="4"/>
      <c r="D4" s="75"/>
      <c r="E4" s="75"/>
      <c r="F4" s="313" t="s">
        <v>108</v>
      </c>
      <c r="G4" s="248">
        <v>50000</v>
      </c>
      <c r="H4" s="314"/>
      <c r="I4" s="73"/>
      <c r="J4" s="73"/>
    </row>
    <row r="5" spans="1:12" ht="18" x14ac:dyDescent="0.25">
      <c r="E5" s="75"/>
      <c r="F5" s="315" t="s">
        <v>109</v>
      </c>
      <c r="G5" s="412">
        <v>-44540</v>
      </c>
      <c r="H5" s="314"/>
      <c r="I5" s="73"/>
      <c r="J5" s="73"/>
    </row>
    <row r="6" spans="1:12" ht="18" customHeight="1" thickBot="1" x14ac:dyDescent="0.3">
      <c r="E6" s="75"/>
      <c r="F6" s="408" t="s">
        <v>12</v>
      </c>
      <c r="G6" s="252">
        <f>SUM(G4:G5)</f>
        <v>5460</v>
      </c>
      <c r="H6" s="314"/>
      <c r="I6" s="73"/>
      <c r="J6" s="73"/>
    </row>
    <row r="7" spans="1:12" ht="13.5" thickBot="1" x14ac:dyDescent="0.25">
      <c r="E7" s="75"/>
      <c r="F7" s="253"/>
      <c r="G7" s="314"/>
      <c r="H7" s="314"/>
      <c r="I7" s="73"/>
      <c r="J7" s="73"/>
    </row>
    <row r="8" spans="1:12" ht="23.25" customHeight="1" thickBot="1" x14ac:dyDescent="0.25">
      <c r="A8" s="115"/>
      <c r="E8" s="9"/>
      <c r="F8" s="317" t="s">
        <v>14</v>
      </c>
      <c r="G8" s="1252" t="s">
        <v>99</v>
      </c>
      <c r="H8" s="1276"/>
      <c r="K8" s="95"/>
    </row>
    <row r="9" spans="1:12" ht="69" customHeight="1" thickBot="1" x14ac:dyDescent="0.25">
      <c r="A9" s="96" t="s">
        <v>32</v>
      </c>
      <c r="B9" s="97" t="s">
        <v>16</v>
      </c>
      <c r="C9" s="241" t="s">
        <v>17</v>
      </c>
      <c r="D9" s="116" t="s">
        <v>18</v>
      </c>
      <c r="E9" s="202" t="s">
        <v>19</v>
      </c>
      <c r="F9" s="318" t="s">
        <v>98</v>
      </c>
      <c r="G9" s="409" t="s">
        <v>110</v>
      </c>
      <c r="H9" s="410" t="s">
        <v>101</v>
      </c>
      <c r="I9" s="8" t="s">
        <v>102</v>
      </c>
      <c r="J9" s="8" t="s">
        <v>20</v>
      </c>
      <c r="K9" s="200" t="s">
        <v>21</v>
      </c>
      <c r="L9" s="83"/>
    </row>
    <row r="10" spans="1:12" ht="23.25" customHeight="1" x14ac:dyDescent="0.2">
      <c r="A10" s="635">
        <v>801</v>
      </c>
      <c r="B10" s="625">
        <v>4357</v>
      </c>
      <c r="C10" s="810"/>
      <c r="D10" s="266"/>
      <c r="E10" s="626" t="s">
        <v>141</v>
      </c>
      <c r="F10" s="266"/>
      <c r="G10" s="628"/>
      <c r="H10" s="628"/>
      <c r="I10" s="266"/>
      <c r="J10" s="266"/>
      <c r="K10" s="266"/>
      <c r="L10" s="83"/>
    </row>
    <row r="11" spans="1:12" ht="23.25" customHeight="1" x14ac:dyDescent="0.2">
      <c r="A11" s="662"/>
      <c r="B11" s="641"/>
      <c r="C11" s="662">
        <v>6351</v>
      </c>
      <c r="D11" s="640" t="s">
        <v>418</v>
      </c>
      <c r="E11" s="641" t="s">
        <v>155</v>
      </c>
      <c r="F11" s="641"/>
      <c r="G11" s="642">
        <v>1200</v>
      </c>
      <c r="H11" s="642"/>
      <c r="I11" s="641"/>
      <c r="J11" s="641"/>
      <c r="K11" s="641"/>
      <c r="L11" s="83"/>
    </row>
    <row r="12" spans="1:12" s="90" customFormat="1" ht="24" customHeight="1" x14ac:dyDescent="0.2">
      <c r="A12" s="633"/>
      <c r="B12" s="629"/>
      <c r="C12" s="1160">
        <v>6121</v>
      </c>
      <c r="D12" s="640" t="s">
        <v>419</v>
      </c>
      <c r="E12" s="629" t="s">
        <v>156</v>
      </c>
      <c r="F12" s="629"/>
      <c r="G12" s="630">
        <v>100</v>
      </c>
      <c r="H12" s="630"/>
      <c r="I12" s="629"/>
      <c r="J12" s="629"/>
      <c r="K12" s="629"/>
    </row>
    <row r="13" spans="1:12" s="90" customFormat="1" ht="23.25" customHeight="1" thickBot="1" x14ac:dyDescent="0.25">
      <c r="A13" s="1159"/>
      <c r="B13" s="1167"/>
      <c r="C13" s="1159">
        <v>6351</v>
      </c>
      <c r="D13" s="1158" t="s">
        <v>420</v>
      </c>
      <c r="E13" s="624" t="s">
        <v>157</v>
      </c>
      <c r="F13" s="624"/>
      <c r="G13" s="627">
        <v>180</v>
      </c>
      <c r="H13" s="627"/>
      <c r="I13" s="624"/>
      <c r="J13" s="624"/>
      <c r="K13" s="624"/>
    </row>
    <row r="14" spans="1:12" s="90" customFormat="1" ht="20.25" customHeight="1" x14ac:dyDescent="0.2">
      <c r="A14" s="635">
        <v>802</v>
      </c>
      <c r="B14" s="625">
        <v>4350</v>
      </c>
      <c r="C14" s="635"/>
      <c r="D14" s="266"/>
      <c r="E14" s="626" t="s">
        <v>142</v>
      </c>
      <c r="F14" s="266"/>
      <c r="G14" s="628"/>
      <c r="H14" s="628"/>
      <c r="I14" s="266"/>
      <c r="J14" s="266"/>
      <c r="K14" s="266"/>
    </row>
    <row r="15" spans="1:12" s="90" customFormat="1" ht="20.25" customHeight="1" thickBot="1" x14ac:dyDescent="0.25">
      <c r="A15" s="636"/>
      <c r="B15" s="631"/>
      <c r="C15" s="634">
        <v>6351</v>
      </c>
      <c r="D15" s="631" t="s">
        <v>421</v>
      </c>
      <c r="E15" s="624" t="s">
        <v>158</v>
      </c>
      <c r="F15" s="624"/>
      <c r="G15" s="627">
        <v>800</v>
      </c>
      <c r="H15" s="627"/>
      <c r="I15" s="624"/>
      <c r="J15" s="624"/>
      <c r="K15" s="624"/>
    </row>
    <row r="16" spans="1:12" s="90" customFormat="1" ht="23.25" customHeight="1" x14ac:dyDescent="0.2">
      <c r="A16" s="635">
        <v>804</v>
      </c>
      <c r="B16" s="625">
        <v>4350</v>
      </c>
      <c r="C16" s="810"/>
      <c r="D16" s="625"/>
      <c r="E16" s="626" t="s">
        <v>143</v>
      </c>
      <c r="F16" s="266"/>
      <c r="G16" s="628"/>
      <c r="H16" s="628"/>
      <c r="I16" s="266"/>
      <c r="J16" s="266"/>
      <c r="K16" s="266"/>
    </row>
    <row r="17" spans="1:11" s="90" customFormat="1" ht="27" customHeight="1" x14ac:dyDescent="0.2">
      <c r="A17" s="637"/>
      <c r="B17" s="632"/>
      <c r="C17" s="633">
        <v>6351</v>
      </c>
      <c r="D17" s="640" t="s">
        <v>422</v>
      </c>
      <c r="E17" s="629" t="s">
        <v>144</v>
      </c>
      <c r="F17" s="629"/>
      <c r="G17" s="630">
        <v>180</v>
      </c>
      <c r="H17" s="630"/>
      <c r="I17" s="629"/>
      <c r="J17" s="629"/>
      <c r="K17" s="629"/>
    </row>
    <row r="18" spans="1:11" s="90" customFormat="1" ht="26.25" customHeight="1" thickBot="1" x14ac:dyDescent="0.25">
      <c r="A18" s="636"/>
      <c r="B18" s="631"/>
      <c r="C18" s="634">
        <v>5331</v>
      </c>
      <c r="D18" s="631" t="s">
        <v>423</v>
      </c>
      <c r="E18" s="624" t="s">
        <v>145</v>
      </c>
      <c r="F18" s="624"/>
      <c r="G18" s="627"/>
      <c r="H18" s="627">
        <v>1900</v>
      </c>
      <c r="I18" s="624"/>
      <c r="J18" s="624"/>
      <c r="K18" s="624"/>
    </row>
    <row r="19" spans="1:11" s="90" customFormat="1" ht="23.25" customHeight="1" x14ac:dyDescent="0.2">
      <c r="A19" s="639">
        <v>805</v>
      </c>
      <c r="B19" s="640">
        <v>4350</v>
      </c>
      <c r="C19" s="662"/>
      <c r="D19" s="640"/>
      <c r="E19" s="626" t="s">
        <v>146</v>
      </c>
      <c r="F19" s="266"/>
      <c r="G19" s="628"/>
      <c r="H19" s="628"/>
      <c r="I19" s="266"/>
      <c r="J19" s="266"/>
      <c r="K19" s="266"/>
    </row>
    <row r="20" spans="1:11" s="90" customFormat="1" ht="23.25" customHeight="1" x14ac:dyDescent="0.2">
      <c r="A20" s="637"/>
      <c r="B20" s="632"/>
      <c r="C20" s="633">
        <v>6351</v>
      </c>
      <c r="D20" s="640" t="s">
        <v>424</v>
      </c>
      <c r="E20" s="629" t="s">
        <v>159</v>
      </c>
      <c r="F20" s="629"/>
      <c r="G20" s="630">
        <v>680</v>
      </c>
      <c r="H20" s="630"/>
      <c r="I20" s="629"/>
      <c r="J20" s="629"/>
      <c r="K20" s="629"/>
    </row>
    <row r="21" spans="1:11" s="90" customFormat="1" ht="23.25" customHeight="1" x14ac:dyDescent="0.2">
      <c r="A21" s="637"/>
      <c r="B21" s="632"/>
      <c r="C21" s="633">
        <v>6351</v>
      </c>
      <c r="D21" s="640" t="s">
        <v>425</v>
      </c>
      <c r="E21" s="629" t="s">
        <v>160</v>
      </c>
      <c r="F21" s="629"/>
      <c r="G21" s="630">
        <v>230</v>
      </c>
      <c r="H21" s="630"/>
      <c r="I21" s="629"/>
      <c r="J21" s="629"/>
      <c r="K21" s="629"/>
    </row>
    <row r="22" spans="1:11" s="90" customFormat="1" ht="23.25" customHeight="1" thickBot="1" x14ac:dyDescent="0.25">
      <c r="A22" s="1157"/>
      <c r="B22" s="1158"/>
      <c r="C22" s="1159">
        <v>6351</v>
      </c>
      <c r="D22" s="1158" t="s">
        <v>426</v>
      </c>
      <c r="E22" s="624" t="s">
        <v>161</v>
      </c>
      <c r="F22" s="624"/>
      <c r="G22" s="627">
        <v>150</v>
      </c>
      <c r="H22" s="627"/>
      <c r="I22" s="624"/>
      <c r="J22" s="624"/>
      <c r="K22" s="624"/>
    </row>
    <row r="23" spans="1:11" s="90" customFormat="1" ht="24.75" customHeight="1" x14ac:dyDescent="0.2">
      <c r="A23" s="635">
        <v>806</v>
      </c>
      <c r="B23" s="625">
        <v>4350</v>
      </c>
      <c r="C23" s="810"/>
      <c r="D23" s="625"/>
      <c r="E23" s="626" t="s">
        <v>147</v>
      </c>
      <c r="F23" s="266"/>
      <c r="G23" s="628"/>
      <c r="H23" s="628"/>
      <c r="I23" s="266"/>
      <c r="J23" s="266"/>
      <c r="K23" s="266"/>
    </row>
    <row r="24" spans="1:11" s="90" customFormat="1" ht="24" customHeight="1" thickBot="1" x14ac:dyDescent="0.25">
      <c r="A24" s="636"/>
      <c r="B24" s="631"/>
      <c r="C24" s="634">
        <v>6351</v>
      </c>
      <c r="D24" s="631" t="s">
        <v>427</v>
      </c>
      <c r="E24" s="641" t="s">
        <v>162</v>
      </c>
      <c r="F24" s="641"/>
      <c r="G24" s="642">
        <v>250</v>
      </c>
      <c r="H24" s="642"/>
      <c r="I24" s="641"/>
      <c r="J24" s="641"/>
      <c r="K24" s="641"/>
    </row>
    <row r="25" spans="1:11" s="90" customFormat="1" ht="24" customHeight="1" x14ac:dyDescent="0.2">
      <c r="A25" s="639">
        <v>807</v>
      </c>
      <c r="B25" s="640">
        <v>4357</v>
      </c>
      <c r="C25" s="662"/>
      <c r="D25" s="640"/>
      <c r="E25" s="626" t="s">
        <v>164</v>
      </c>
      <c r="F25" s="266"/>
      <c r="G25" s="628"/>
      <c r="H25" s="628"/>
      <c r="I25" s="266"/>
      <c r="J25" s="266"/>
      <c r="K25" s="266"/>
    </row>
    <row r="26" spans="1:11" s="90" customFormat="1" ht="24" customHeight="1" thickBot="1" x14ac:dyDescent="0.25">
      <c r="A26" s="636"/>
      <c r="B26" s="631"/>
      <c r="C26" s="634">
        <v>6351</v>
      </c>
      <c r="D26" s="631" t="s">
        <v>428</v>
      </c>
      <c r="E26" s="624" t="s">
        <v>165</v>
      </c>
      <c r="F26" s="624"/>
      <c r="G26" s="627">
        <v>500</v>
      </c>
      <c r="H26" s="627"/>
      <c r="I26" s="624"/>
      <c r="J26" s="624"/>
      <c r="K26" s="624"/>
    </row>
    <row r="27" spans="1:11" s="90" customFormat="1" ht="26.25" customHeight="1" x14ac:dyDescent="0.2">
      <c r="A27" s="635">
        <v>808</v>
      </c>
      <c r="B27" s="625">
        <v>4350</v>
      </c>
      <c r="C27" s="810"/>
      <c r="D27" s="625"/>
      <c r="E27" s="626" t="s">
        <v>148</v>
      </c>
      <c r="F27" s="266"/>
      <c r="G27" s="628"/>
      <c r="H27" s="628"/>
      <c r="I27" s="266"/>
      <c r="J27" s="266"/>
      <c r="K27" s="266"/>
    </row>
    <row r="28" spans="1:11" s="90" customFormat="1" ht="23.25" customHeight="1" thickBot="1" x14ac:dyDescent="0.25">
      <c r="A28" s="636"/>
      <c r="B28" s="631"/>
      <c r="C28" s="1161">
        <v>6121</v>
      </c>
      <c r="D28" s="636" t="s">
        <v>190</v>
      </c>
      <c r="E28" s="624" t="s">
        <v>166</v>
      </c>
      <c r="F28" s="689">
        <v>5500</v>
      </c>
      <c r="G28" s="627">
        <v>10000</v>
      </c>
      <c r="H28" s="627"/>
      <c r="I28" s="624"/>
      <c r="J28" s="624"/>
      <c r="K28" s="624"/>
    </row>
    <row r="29" spans="1:11" s="90" customFormat="1" ht="26.25" customHeight="1" x14ac:dyDescent="0.2">
      <c r="A29" s="635">
        <v>809</v>
      </c>
      <c r="B29" s="625">
        <v>4350</v>
      </c>
      <c r="C29" s="810"/>
      <c r="D29" s="625"/>
      <c r="E29" s="626" t="s">
        <v>49</v>
      </c>
      <c r="F29" s="266"/>
      <c r="G29" s="628"/>
      <c r="H29" s="628"/>
      <c r="I29" s="266"/>
      <c r="J29" s="266"/>
      <c r="K29" s="266"/>
    </row>
    <row r="30" spans="1:11" s="90" customFormat="1" ht="24" customHeight="1" thickBot="1" x14ac:dyDescent="0.25">
      <c r="A30" s="636"/>
      <c r="B30" s="631"/>
      <c r="C30" s="634">
        <v>6351</v>
      </c>
      <c r="D30" s="631" t="s">
        <v>429</v>
      </c>
      <c r="E30" s="641" t="s">
        <v>167</v>
      </c>
      <c r="F30" s="641"/>
      <c r="G30" s="642">
        <v>1500</v>
      </c>
      <c r="H30" s="642"/>
      <c r="I30" s="641"/>
      <c r="J30" s="641"/>
      <c r="K30" s="641"/>
    </row>
    <row r="31" spans="1:11" s="90" customFormat="1" ht="24" customHeight="1" x14ac:dyDescent="0.2">
      <c r="A31" s="635">
        <v>810</v>
      </c>
      <c r="B31" s="625">
        <v>4350</v>
      </c>
      <c r="C31" s="810"/>
      <c r="D31" s="625"/>
      <c r="E31" s="626" t="s">
        <v>50</v>
      </c>
      <c r="F31" s="266"/>
      <c r="G31" s="628"/>
      <c r="H31" s="628"/>
      <c r="I31" s="266"/>
      <c r="J31" s="266"/>
      <c r="K31" s="266"/>
    </row>
    <row r="32" spans="1:11" s="90" customFormat="1" ht="23.25" customHeight="1" x14ac:dyDescent="0.2">
      <c r="A32" s="639"/>
      <c r="B32" s="640"/>
      <c r="C32" s="662">
        <v>6351</v>
      </c>
      <c r="D32" s="640" t="s">
        <v>430</v>
      </c>
      <c r="E32" s="641" t="s">
        <v>168</v>
      </c>
      <c r="F32" s="641"/>
      <c r="G32" s="642">
        <v>180</v>
      </c>
      <c r="H32" s="642"/>
      <c r="I32" s="641"/>
      <c r="J32" s="641"/>
      <c r="K32" s="641"/>
    </row>
    <row r="33" spans="1:12" s="90" customFormat="1" ht="23.25" customHeight="1" thickBot="1" x14ac:dyDescent="0.25">
      <c r="A33" s="636"/>
      <c r="B33" s="631"/>
      <c r="C33" s="1161">
        <v>6121</v>
      </c>
      <c r="D33" s="631" t="s">
        <v>431</v>
      </c>
      <c r="E33" s="624" t="s">
        <v>169</v>
      </c>
      <c r="F33" s="624"/>
      <c r="G33" s="627">
        <v>800</v>
      </c>
      <c r="H33" s="627"/>
      <c r="I33" s="624"/>
      <c r="J33" s="624"/>
      <c r="K33" s="624"/>
    </row>
    <row r="34" spans="1:12" s="90" customFormat="1" ht="24" customHeight="1" x14ac:dyDescent="0.2">
      <c r="A34" s="635">
        <v>811</v>
      </c>
      <c r="B34" s="625">
        <v>4350</v>
      </c>
      <c r="C34" s="810"/>
      <c r="D34" s="625"/>
      <c r="E34" s="626" t="s">
        <v>149</v>
      </c>
      <c r="F34" s="266"/>
      <c r="G34" s="628"/>
      <c r="H34" s="628"/>
      <c r="I34" s="266"/>
      <c r="J34" s="266"/>
      <c r="K34" s="266"/>
    </row>
    <row r="35" spans="1:12" s="90" customFormat="1" ht="23.25" customHeight="1" thickBot="1" x14ac:dyDescent="0.25">
      <c r="A35" s="636"/>
      <c r="B35" s="631"/>
      <c r="C35" s="1161">
        <v>6121</v>
      </c>
      <c r="D35" s="631" t="s">
        <v>432</v>
      </c>
      <c r="E35" s="624" t="s">
        <v>170</v>
      </c>
      <c r="F35" s="624"/>
      <c r="G35" s="627">
        <v>2300</v>
      </c>
      <c r="H35" s="627"/>
      <c r="I35" s="624"/>
      <c r="J35" s="624"/>
      <c r="K35" s="624"/>
    </row>
    <row r="36" spans="1:12" s="90" customFormat="1" ht="24" customHeight="1" x14ac:dyDescent="0.2">
      <c r="A36" s="635">
        <v>813</v>
      </c>
      <c r="B36" s="625">
        <v>4357</v>
      </c>
      <c r="C36" s="810"/>
      <c r="D36" s="625"/>
      <c r="E36" s="626" t="s">
        <v>51</v>
      </c>
      <c r="F36" s="266"/>
      <c r="G36" s="628"/>
      <c r="H36" s="628"/>
      <c r="I36" s="266"/>
      <c r="J36" s="266"/>
      <c r="K36" s="266"/>
    </row>
    <row r="37" spans="1:12" s="90" customFormat="1" ht="24" customHeight="1" x14ac:dyDescent="0.2">
      <c r="A37" s="637"/>
      <c r="B37" s="632"/>
      <c r="C37" s="1160">
        <v>6121</v>
      </c>
      <c r="D37" s="632" t="s">
        <v>191</v>
      </c>
      <c r="E37" s="629" t="s">
        <v>72</v>
      </c>
      <c r="F37" s="629">
        <v>5560.35</v>
      </c>
      <c r="G37" s="630">
        <v>15000</v>
      </c>
      <c r="H37" s="630"/>
      <c r="I37" s="629"/>
      <c r="J37" s="629"/>
      <c r="K37" s="629"/>
    </row>
    <row r="38" spans="1:12" s="90" customFormat="1" ht="24" customHeight="1" x14ac:dyDescent="0.2">
      <c r="A38" s="637"/>
      <c r="B38" s="632"/>
      <c r="C38" s="633">
        <v>6351</v>
      </c>
      <c r="D38" s="632" t="s">
        <v>192</v>
      </c>
      <c r="E38" s="629" t="s">
        <v>172</v>
      </c>
      <c r="F38" s="629">
        <v>228.27</v>
      </c>
      <c r="G38" s="630">
        <v>500</v>
      </c>
      <c r="H38" s="630"/>
      <c r="I38" s="629"/>
      <c r="J38" s="629"/>
      <c r="K38" s="629"/>
    </row>
    <row r="39" spans="1:12" s="90" customFormat="1" ht="35.25" customHeight="1" x14ac:dyDescent="0.2">
      <c r="A39" s="637"/>
      <c r="B39" s="632"/>
      <c r="C39" s="1160">
        <v>6121</v>
      </c>
      <c r="D39" s="632" t="s">
        <v>433</v>
      </c>
      <c r="E39" s="629" t="s">
        <v>171</v>
      </c>
      <c r="F39" s="629"/>
      <c r="G39" s="630">
        <v>150</v>
      </c>
      <c r="H39" s="630"/>
      <c r="I39" s="629"/>
      <c r="J39" s="629"/>
      <c r="K39" s="629"/>
    </row>
    <row r="40" spans="1:12" s="90" customFormat="1" ht="33" customHeight="1" x14ac:dyDescent="0.2">
      <c r="A40" s="637"/>
      <c r="B40" s="632"/>
      <c r="C40" s="633">
        <v>6351</v>
      </c>
      <c r="D40" s="632" t="s">
        <v>434</v>
      </c>
      <c r="E40" s="629" t="s">
        <v>173</v>
      </c>
      <c r="F40" s="629"/>
      <c r="G40" s="630">
        <v>300</v>
      </c>
      <c r="H40" s="630"/>
      <c r="I40" s="629"/>
      <c r="J40" s="629"/>
      <c r="K40" s="629"/>
    </row>
    <row r="41" spans="1:12" s="90" customFormat="1" ht="25.5" customHeight="1" x14ac:dyDescent="0.2">
      <c r="A41" s="637"/>
      <c r="B41" s="632"/>
      <c r="C41" s="633">
        <v>6351</v>
      </c>
      <c r="D41" s="632" t="s">
        <v>435</v>
      </c>
      <c r="E41" s="629" t="s">
        <v>174</v>
      </c>
      <c r="F41" s="629"/>
      <c r="G41" s="630">
        <v>240</v>
      </c>
      <c r="H41" s="630"/>
      <c r="I41" s="629"/>
      <c r="J41" s="629"/>
      <c r="K41" s="629"/>
    </row>
    <row r="42" spans="1:12" s="90" customFormat="1" ht="25.5" customHeight="1" x14ac:dyDescent="0.2">
      <c r="A42" s="639"/>
      <c r="B42" s="640"/>
      <c r="C42" s="662">
        <v>6351</v>
      </c>
      <c r="D42" s="632" t="s">
        <v>436</v>
      </c>
      <c r="E42" s="641" t="s">
        <v>175</v>
      </c>
      <c r="F42" s="641"/>
      <c r="G42" s="642">
        <v>90</v>
      </c>
      <c r="H42" s="642"/>
      <c r="I42" s="641"/>
      <c r="J42" s="641"/>
      <c r="K42" s="641"/>
    </row>
    <row r="43" spans="1:12" s="90" customFormat="1" ht="25.5" customHeight="1" thickBot="1" x14ac:dyDescent="0.25">
      <c r="A43" s="636"/>
      <c r="B43" s="631"/>
      <c r="C43" s="634">
        <v>6351</v>
      </c>
      <c r="D43" s="1171" t="s">
        <v>437</v>
      </c>
      <c r="E43" s="624" t="s">
        <v>176</v>
      </c>
      <c r="F43" s="624"/>
      <c r="G43" s="627">
        <v>900</v>
      </c>
      <c r="H43" s="627"/>
      <c r="I43" s="624"/>
      <c r="J43" s="624"/>
      <c r="K43" s="624"/>
    </row>
    <row r="44" spans="1:12" s="90" customFormat="1" ht="26.25" customHeight="1" x14ac:dyDescent="0.2">
      <c r="A44" s="639">
        <v>814</v>
      </c>
      <c r="B44" s="640">
        <v>4357</v>
      </c>
      <c r="C44" s="662"/>
      <c r="D44" s="640"/>
      <c r="E44" s="626" t="s">
        <v>177</v>
      </c>
      <c r="F44" s="266"/>
      <c r="G44" s="628"/>
      <c r="H44" s="628"/>
      <c r="I44" s="266"/>
      <c r="J44" s="266"/>
      <c r="K44" s="266"/>
    </row>
    <row r="45" spans="1:12" s="90" customFormat="1" ht="25.5" customHeight="1" thickBot="1" x14ac:dyDescent="0.25">
      <c r="A45" s="1157"/>
      <c r="B45" s="1158"/>
      <c r="C45" s="1159">
        <v>5331</v>
      </c>
      <c r="D45" s="1172" t="s">
        <v>438</v>
      </c>
      <c r="E45" s="624" t="s">
        <v>71</v>
      </c>
      <c r="F45" s="624"/>
      <c r="G45" s="627"/>
      <c r="H45" s="627">
        <v>1000</v>
      </c>
      <c r="I45" s="624"/>
      <c r="J45" s="624"/>
      <c r="K45" s="624"/>
    </row>
    <row r="46" spans="1:12" s="90" customFormat="1" ht="24" customHeight="1" x14ac:dyDescent="0.2">
      <c r="A46" s="635">
        <v>815</v>
      </c>
      <c r="B46" s="625">
        <v>4357</v>
      </c>
      <c r="C46" s="810"/>
      <c r="D46" s="625"/>
      <c r="E46" s="626" t="s">
        <v>150</v>
      </c>
      <c r="F46" s="266"/>
      <c r="G46" s="628"/>
      <c r="H46" s="628"/>
      <c r="I46" s="266"/>
      <c r="J46" s="266"/>
      <c r="K46" s="266"/>
    </row>
    <row r="47" spans="1:12" s="90" customFormat="1" ht="23.25" customHeight="1" x14ac:dyDescent="0.2">
      <c r="A47" s="637"/>
      <c r="B47" s="632"/>
      <c r="C47" s="633">
        <v>6351</v>
      </c>
      <c r="D47" s="632" t="s">
        <v>439</v>
      </c>
      <c r="E47" s="629" t="s">
        <v>178</v>
      </c>
      <c r="F47" s="629"/>
      <c r="G47" s="630">
        <v>1000</v>
      </c>
      <c r="H47" s="630"/>
      <c r="I47" s="629"/>
      <c r="J47" s="629"/>
      <c r="K47" s="629"/>
    </row>
    <row r="48" spans="1:12" s="90" customFormat="1" ht="27" customHeight="1" thickBot="1" x14ac:dyDescent="0.25">
      <c r="A48" s="636"/>
      <c r="B48" s="631"/>
      <c r="C48" s="634">
        <v>6351</v>
      </c>
      <c r="D48" s="1171" t="s">
        <v>440</v>
      </c>
      <c r="E48" s="624" t="s">
        <v>179</v>
      </c>
      <c r="F48" s="624"/>
      <c r="G48" s="627">
        <v>1400</v>
      </c>
      <c r="H48" s="627"/>
      <c r="I48" s="624"/>
      <c r="J48" s="624"/>
      <c r="K48" s="624"/>
      <c r="L48" s="92"/>
    </row>
    <row r="49" spans="1:11" s="90" customFormat="1" ht="23.25" customHeight="1" x14ac:dyDescent="0.2">
      <c r="A49" s="639">
        <v>824</v>
      </c>
      <c r="B49" s="640">
        <v>4350</v>
      </c>
      <c r="C49" s="662"/>
      <c r="D49" s="640"/>
      <c r="E49" s="626" t="s">
        <v>180</v>
      </c>
      <c r="F49" s="266"/>
      <c r="G49" s="628"/>
      <c r="H49" s="628"/>
      <c r="I49" s="266"/>
      <c r="J49" s="266"/>
      <c r="K49" s="266"/>
    </row>
    <row r="50" spans="1:11" ht="24.75" customHeight="1" x14ac:dyDescent="0.2">
      <c r="A50" s="637"/>
      <c r="B50" s="632"/>
      <c r="C50" s="1160">
        <v>6121</v>
      </c>
      <c r="D50" s="632" t="s">
        <v>441</v>
      </c>
      <c r="E50" s="629" t="s">
        <v>181</v>
      </c>
      <c r="F50" s="629"/>
      <c r="G50" s="630">
        <v>250</v>
      </c>
      <c r="H50" s="630"/>
      <c r="I50" s="629"/>
      <c r="J50" s="629"/>
      <c r="K50" s="629"/>
    </row>
    <row r="51" spans="1:11" ht="24.75" customHeight="1" thickBot="1" x14ac:dyDescent="0.25">
      <c r="A51" s="1157"/>
      <c r="B51" s="1158"/>
      <c r="C51" s="1159">
        <v>6351</v>
      </c>
      <c r="D51" s="1172" t="s">
        <v>442</v>
      </c>
      <c r="E51" s="624" t="s">
        <v>182</v>
      </c>
      <c r="F51" s="624"/>
      <c r="G51" s="627">
        <v>500</v>
      </c>
      <c r="H51" s="627"/>
      <c r="I51" s="624"/>
      <c r="J51" s="624"/>
      <c r="K51" s="624"/>
    </row>
    <row r="52" spans="1:11" s="90" customFormat="1" ht="24.75" customHeight="1" x14ac:dyDescent="0.2">
      <c r="A52" s="635">
        <v>825</v>
      </c>
      <c r="B52" s="625">
        <v>4350</v>
      </c>
      <c r="C52" s="810"/>
      <c r="D52" s="625"/>
      <c r="E52" s="626" t="s">
        <v>151</v>
      </c>
      <c r="F52" s="266"/>
      <c r="G52" s="628"/>
      <c r="H52" s="628"/>
      <c r="I52" s="266"/>
      <c r="J52" s="266"/>
      <c r="K52" s="266"/>
    </row>
    <row r="53" spans="1:11" ht="23.25" customHeight="1" x14ac:dyDescent="0.2">
      <c r="A53" s="637"/>
      <c r="B53" s="632"/>
      <c r="C53" s="633">
        <v>6351</v>
      </c>
      <c r="D53" s="632" t="s">
        <v>443</v>
      </c>
      <c r="E53" s="629" t="s">
        <v>182</v>
      </c>
      <c r="F53" s="629"/>
      <c r="G53" s="630">
        <v>260</v>
      </c>
      <c r="H53" s="630"/>
      <c r="I53" s="629"/>
      <c r="J53" s="629"/>
      <c r="K53" s="629"/>
    </row>
    <row r="54" spans="1:11" ht="23.25" customHeight="1" x14ac:dyDescent="0.2">
      <c r="A54" s="639"/>
      <c r="B54" s="640"/>
      <c r="C54" s="662">
        <v>6351</v>
      </c>
      <c r="D54" s="632" t="s">
        <v>444</v>
      </c>
      <c r="E54" s="641" t="s">
        <v>183</v>
      </c>
      <c r="F54" s="641"/>
      <c r="G54" s="642">
        <v>400</v>
      </c>
      <c r="H54" s="642"/>
      <c r="I54" s="641"/>
      <c r="J54" s="641"/>
      <c r="K54" s="641"/>
    </row>
    <row r="55" spans="1:11" ht="25.5" customHeight="1" thickBot="1" x14ac:dyDescent="0.25">
      <c r="A55" s="636"/>
      <c r="B55" s="631"/>
      <c r="C55" s="634">
        <v>6351</v>
      </c>
      <c r="D55" s="1171" t="s">
        <v>445</v>
      </c>
      <c r="E55" s="624" t="s">
        <v>163</v>
      </c>
      <c r="F55" s="624"/>
      <c r="G55" s="627">
        <v>600</v>
      </c>
      <c r="H55" s="627"/>
      <c r="I55" s="624"/>
      <c r="J55" s="624"/>
      <c r="K55" s="624"/>
    </row>
    <row r="56" spans="1:11" ht="24" customHeight="1" x14ac:dyDescent="0.2">
      <c r="A56" s="639">
        <v>826</v>
      </c>
      <c r="B56" s="640">
        <v>4350</v>
      </c>
      <c r="C56" s="662"/>
      <c r="D56" s="640"/>
      <c r="E56" s="626" t="s">
        <v>152</v>
      </c>
      <c r="F56" s="266"/>
      <c r="G56" s="628"/>
      <c r="H56" s="628"/>
      <c r="I56" s="266"/>
      <c r="J56" s="266"/>
      <c r="K56" s="266"/>
    </row>
    <row r="57" spans="1:11" ht="36.75" customHeight="1" thickBot="1" x14ac:dyDescent="0.25">
      <c r="A57" s="1157"/>
      <c r="B57" s="1158"/>
      <c r="C57" s="1159">
        <v>6351</v>
      </c>
      <c r="D57" s="1172" t="s">
        <v>446</v>
      </c>
      <c r="E57" s="624" t="s">
        <v>153</v>
      </c>
      <c r="F57" s="624"/>
      <c r="G57" s="627">
        <v>700</v>
      </c>
      <c r="H57" s="627"/>
      <c r="I57" s="624"/>
      <c r="J57" s="624"/>
      <c r="K57" s="624"/>
    </row>
    <row r="58" spans="1:11" ht="29.25" customHeight="1" x14ac:dyDescent="0.2">
      <c r="A58" s="635">
        <v>827</v>
      </c>
      <c r="B58" s="625">
        <v>4350</v>
      </c>
      <c r="C58" s="810"/>
      <c r="D58" s="625"/>
      <c r="E58" s="626" t="s">
        <v>154</v>
      </c>
      <c r="F58" s="266"/>
      <c r="G58" s="628"/>
      <c r="H58" s="628"/>
      <c r="I58" s="266"/>
      <c r="J58" s="266"/>
      <c r="K58" s="266"/>
    </row>
    <row r="59" spans="1:11" ht="24" customHeight="1" thickBot="1" x14ac:dyDescent="0.25">
      <c r="A59" s="636"/>
      <c r="B59" s="631"/>
      <c r="C59" s="634">
        <v>5331</v>
      </c>
      <c r="D59" s="1171" t="s">
        <v>447</v>
      </c>
      <c r="E59" s="624" t="s">
        <v>184</v>
      </c>
      <c r="F59" s="624"/>
      <c r="G59" s="627"/>
      <c r="H59" s="627">
        <v>300</v>
      </c>
      <c r="I59" s="624"/>
      <c r="J59" s="624"/>
      <c r="K59" s="624"/>
    </row>
    <row r="60" spans="1:11" ht="25.5" customHeight="1" thickBot="1" x14ac:dyDescent="0.25">
      <c r="A60" s="638"/>
      <c r="B60" s="563"/>
      <c r="C60" s="824">
        <v>6901</v>
      </c>
      <c r="D60" s="1241"/>
      <c r="E60" s="1241" t="s">
        <v>187</v>
      </c>
      <c r="F60" s="563"/>
      <c r="G60" s="623">
        <v>5460</v>
      </c>
      <c r="H60" s="623"/>
      <c r="I60" s="563"/>
      <c r="J60" s="563"/>
      <c r="K60" s="563"/>
    </row>
    <row r="61" spans="1:11" ht="25.5" customHeight="1" thickBot="1" x14ac:dyDescent="0.25">
      <c r="A61" s="811"/>
      <c r="B61" s="812"/>
      <c r="C61" s="811"/>
      <c r="D61" s="812"/>
      <c r="E61" s="812"/>
      <c r="F61" s="812"/>
      <c r="G61" s="813"/>
      <c r="H61" s="813"/>
      <c r="I61" s="812"/>
      <c r="J61" s="812"/>
      <c r="K61" s="812"/>
    </row>
    <row r="62" spans="1:11" ht="24" customHeight="1" thickBot="1" x14ac:dyDescent="0.3">
      <c r="A62" s="85"/>
      <c r="B62" s="85"/>
      <c r="C62" s="85"/>
      <c r="D62" s="88"/>
      <c r="E62" s="86" t="s">
        <v>22</v>
      </c>
      <c r="F62" s="563"/>
      <c r="G62" s="623">
        <f>SUM(G10:G60)</f>
        <v>46800</v>
      </c>
      <c r="H62" s="623">
        <f>SUM(H10:H59)</f>
        <v>3200</v>
      </c>
      <c r="I62" s="563"/>
      <c r="J62" s="563"/>
      <c r="K62" s="812"/>
    </row>
    <row r="63" spans="1:11" ht="27" customHeight="1" thickBot="1" x14ac:dyDescent="0.25">
      <c r="A63" s="115"/>
      <c r="G63" s="1274">
        <f>G62+H62</f>
        <v>50000</v>
      </c>
      <c r="H63" s="1278"/>
      <c r="I63" s="92"/>
      <c r="J63" s="92"/>
      <c r="K63" s="92"/>
    </row>
    <row r="64" spans="1:11" ht="15.75" thickBot="1" x14ac:dyDescent="0.25">
      <c r="A64" s="94"/>
      <c r="B64" s="94"/>
      <c r="C64" s="94"/>
      <c r="D64" s="94"/>
      <c r="E64" s="94"/>
      <c r="F64" s="94"/>
      <c r="G64" s="103"/>
      <c r="H64" s="103"/>
      <c r="I64" s="103"/>
      <c r="J64" s="103"/>
      <c r="K64" s="93"/>
    </row>
    <row r="65" spans="1:11" ht="18" customHeight="1" thickBot="1" x14ac:dyDescent="0.3">
      <c r="A65" s="98" t="s">
        <v>30</v>
      </c>
      <c r="B65" s="130"/>
      <c r="C65" s="130"/>
      <c r="D65" s="130"/>
      <c r="E65" s="130"/>
      <c r="F65" s="643"/>
      <c r="G65" s="89"/>
      <c r="H65" s="89"/>
      <c r="I65" s="89"/>
      <c r="J65" s="89"/>
      <c r="K65" s="93"/>
    </row>
    <row r="66" spans="1:11" ht="15" x14ac:dyDescent="0.2">
      <c r="A66" s="644" t="s">
        <v>17</v>
      </c>
      <c r="B66" s="541"/>
      <c r="C66" s="645">
        <v>6121</v>
      </c>
      <c r="D66" s="1166"/>
      <c r="E66" s="1162" t="s">
        <v>185</v>
      </c>
      <c r="F66" s="646">
        <f>G12+G28+G33+G37+G39+G50+G35</f>
        <v>28600</v>
      </c>
      <c r="G66" s="93"/>
      <c r="H66" s="93"/>
      <c r="I66" s="93"/>
      <c r="J66" s="93"/>
      <c r="K66" s="93"/>
    </row>
    <row r="67" spans="1:11" ht="15" x14ac:dyDescent="0.2">
      <c r="A67" s="48" t="s">
        <v>17</v>
      </c>
      <c r="B67" s="49"/>
      <c r="C67" s="128">
        <v>6351</v>
      </c>
      <c r="D67" s="648"/>
      <c r="E67" s="1163" t="s">
        <v>25</v>
      </c>
      <c r="F67" s="647">
        <f>G11+G13+G15+G17+G20+G21+G22+G24+G26+G30+G32+G38+G40+G41+G42+G43+G47+G48+G51+G53+G54+G55+G57</f>
        <v>12740</v>
      </c>
      <c r="G67" s="94"/>
      <c r="H67" s="94"/>
      <c r="I67" s="94"/>
      <c r="J67" s="94"/>
      <c r="K67" s="94"/>
    </row>
    <row r="68" spans="1:11" ht="15" x14ac:dyDescent="0.2">
      <c r="A68" s="310" t="s">
        <v>17</v>
      </c>
      <c r="B68" s="648"/>
      <c r="C68" s="128">
        <v>5331</v>
      </c>
      <c r="D68" s="648"/>
      <c r="E68" s="1164" t="s">
        <v>26</v>
      </c>
      <c r="F68" s="647">
        <f>H18+H45+H59</f>
        <v>3200</v>
      </c>
      <c r="G68" s="94"/>
      <c r="H68" s="94"/>
      <c r="I68" s="94"/>
      <c r="J68" s="94"/>
      <c r="K68" s="94"/>
    </row>
    <row r="69" spans="1:11" ht="15.75" thickBot="1" x14ac:dyDescent="0.25">
      <c r="A69" s="649" t="s">
        <v>17</v>
      </c>
      <c r="B69" s="650"/>
      <c r="C69" s="136">
        <v>6901</v>
      </c>
      <c r="D69" s="650"/>
      <c r="E69" s="1165" t="s">
        <v>27</v>
      </c>
      <c r="F69" s="651">
        <f>G60</f>
        <v>5460</v>
      </c>
      <c r="G69" s="94"/>
      <c r="H69" s="94"/>
      <c r="I69" s="94"/>
      <c r="J69" s="94"/>
      <c r="K69" s="94"/>
    </row>
    <row r="70" spans="1:11" ht="16.5" thickBot="1" x14ac:dyDescent="0.3">
      <c r="A70" s="131"/>
      <c r="B70" s="132"/>
      <c r="C70" s="132"/>
      <c r="D70" s="132"/>
      <c r="E70" s="652" t="s">
        <v>28</v>
      </c>
      <c r="F70" s="653">
        <f>SUM(F66:F69)</f>
        <v>50000</v>
      </c>
      <c r="G70" s="94"/>
      <c r="H70" s="94"/>
      <c r="I70" s="94"/>
      <c r="J70" s="94"/>
      <c r="K70" s="94"/>
    </row>
    <row r="71" spans="1:11" ht="15" x14ac:dyDescent="0.2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</row>
    <row r="72" spans="1:11" ht="15" x14ac:dyDescent="0.2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</row>
    <row r="73" spans="1:11" ht="15" x14ac:dyDescent="0.2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</row>
    <row r="74" spans="1:11" ht="15" x14ac:dyDescent="0.2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</row>
    <row r="75" spans="1:11" ht="15" x14ac:dyDescent="0.2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</row>
    <row r="76" spans="1:11" ht="15" x14ac:dyDescent="0.2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</row>
  </sheetData>
  <mergeCells count="2">
    <mergeCell ref="G8:H8"/>
    <mergeCell ref="G63:H63"/>
  </mergeCells>
  <pageMargins left="0.51181102362204722" right="0.51181102362204722" top="0.78740157480314965" bottom="0.78740157480314965" header="0.31496062992125984" footer="0.31496062992125984"/>
  <pageSetup paperSize="9" scale="55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sumář</vt:lpstr>
      <vt:lpstr>10 - doprava</vt:lpstr>
      <vt:lpstr>12 - správa</vt:lpstr>
      <vt:lpstr>14 - školství</vt:lpstr>
      <vt:lpstr>15 - zdravot</vt:lpstr>
      <vt:lpstr>16- kultura</vt:lpstr>
      <vt:lpstr>19- kraj </vt:lpstr>
      <vt:lpstr>28 sociálka</vt:lpstr>
      <vt:lpstr>'14 - školství'!Oblast_tisku</vt:lpstr>
      <vt:lpstr>'15 - zdravot'!Oblast_tisku</vt:lpstr>
      <vt:lpstr>sumář!Oblast_tisku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2018-12-03T12:30:16Z</dcterms:modified>
</cp:coreProperties>
</file>