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60" tabRatio="599" activeTab="7"/>
  </bookViews>
  <sheets>
    <sheet name="sumář" sheetId="1" r:id="rId1"/>
    <sheet name="10" sheetId="37" r:id="rId2"/>
    <sheet name="12" sheetId="38" r:id="rId3"/>
    <sheet name="14" sheetId="44" r:id="rId4"/>
    <sheet name="15" sheetId="43" r:id="rId5"/>
    <sheet name="16" sheetId="42" r:id="rId6"/>
    <sheet name="18" sheetId="40" r:id="rId7"/>
    <sheet name="19" sheetId="39" r:id="rId8"/>
    <sheet name="28" sheetId="41" r:id="rId9"/>
  </sheets>
  <definedNames>
    <definedName name="_xlnm.Print_Area" localSheetId="2">'12'!$A$1:$I$26</definedName>
    <definedName name="_xlnm.Print_Area" localSheetId="0">sumář!$A$1:$G$20</definedName>
  </definedNames>
  <calcPr calcId="152511"/>
</workbook>
</file>

<file path=xl/calcChain.xml><?xml version="1.0" encoding="utf-8"?>
<calcChain xmlns="http://schemas.openxmlformats.org/spreadsheetml/2006/main">
  <c r="G37" i="43" l="1"/>
  <c r="G42" i="43" s="1"/>
  <c r="G41" i="43"/>
  <c r="G40" i="43"/>
  <c r="G39" i="43"/>
  <c r="G38" i="43"/>
  <c r="G6" i="43" l="1"/>
  <c r="G33" i="43"/>
  <c r="E27" i="39"/>
  <c r="E26" i="39"/>
  <c r="E25" i="39"/>
  <c r="E24" i="39"/>
  <c r="E23" i="39"/>
  <c r="E28" i="39" s="1"/>
  <c r="F82" i="44" l="1"/>
  <c r="F81" i="44"/>
  <c r="F80" i="44"/>
  <c r="F79" i="44"/>
  <c r="F78" i="44"/>
  <c r="F75" i="44"/>
  <c r="F6" i="44"/>
  <c r="F83" i="44" l="1"/>
  <c r="E19" i="37"/>
  <c r="F43" i="41" l="1"/>
  <c r="E26" i="42" l="1"/>
  <c r="E6" i="42"/>
  <c r="F45" i="41"/>
  <c r="F40" i="41"/>
  <c r="F7" i="41"/>
  <c r="F25" i="38" l="1"/>
  <c r="F24" i="38"/>
  <c r="F23" i="38"/>
  <c r="F22" i="38"/>
  <c r="F7" i="38"/>
  <c r="F19" i="38"/>
  <c r="F26" i="38" l="1"/>
  <c r="E22" i="37"/>
  <c r="E24" i="37" s="1"/>
  <c r="E32" i="42" l="1"/>
  <c r="E31" i="42"/>
  <c r="E30" i="42"/>
  <c r="E29" i="42"/>
  <c r="E33" i="42" l="1"/>
  <c r="E17" i="40"/>
  <c r="E13" i="40"/>
  <c r="E7" i="40"/>
  <c r="E20" i="39"/>
  <c r="E6" i="39"/>
  <c r="E7" i="37" l="1"/>
  <c r="F17" i="1"/>
  <c r="E17" i="1"/>
  <c r="D17" i="1"/>
  <c r="C17" i="1"/>
</calcChain>
</file>

<file path=xl/sharedStrings.xml><?xml version="1.0" encoding="utf-8"?>
<sst xmlns="http://schemas.openxmlformats.org/spreadsheetml/2006/main" count="492" uniqueCount="335">
  <si>
    <t>Kapitola 50 - Fond rozvoje a reprodukce Královéhradeckého kraje</t>
  </si>
  <si>
    <t>(v tis. Kč)</t>
  </si>
  <si>
    <t>odvětví</t>
  </si>
  <si>
    <t>doprava</t>
  </si>
  <si>
    <t>správa majetku kraje</t>
  </si>
  <si>
    <t>školství</t>
  </si>
  <si>
    <t>zdravotnictví</t>
  </si>
  <si>
    <t>kultura</t>
  </si>
  <si>
    <t>zastupitelstvo kraje</t>
  </si>
  <si>
    <t xml:space="preserve">činnost krajského úřadu </t>
  </si>
  <si>
    <t>sociální věci</t>
  </si>
  <si>
    <t>celkem FRR</t>
  </si>
  <si>
    <t>v tis. Kč</t>
  </si>
  <si>
    <t>§</t>
  </si>
  <si>
    <t>položka</t>
  </si>
  <si>
    <t>název organizace a akce</t>
  </si>
  <si>
    <t xml:space="preserve">CELKEM </t>
  </si>
  <si>
    <t>celkem</t>
  </si>
  <si>
    <t>Královéhradecký kraj</t>
  </si>
  <si>
    <t>Rekapitulace FRR:</t>
  </si>
  <si>
    <t xml:space="preserve">nerozděleno na odvětví - poplatky            </t>
  </si>
  <si>
    <t>ORG akce</t>
  </si>
  <si>
    <t>číslo odvětví UZ</t>
  </si>
  <si>
    <t>schválený rozpočet na rok 2018</t>
  </si>
  <si>
    <t>kapitálové výdaje - budovy, haly a stavby</t>
  </si>
  <si>
    <t>schválený rozpočet na rok 2017</t>
  </si>
  <si>
    <t>návrh rozpočtu na rok 2020</t>
  </si>
  <si>
    <t>na rok 2020</t>
  </si>
  <si>
    <t>schválený rozpočet na rok 2019</t>
  </si>
  <si>
    <t xml:space="preserve">Fond rozvoje a reprodukce ( FRR kap. 50 ) Královéhradeckého kraje v roce 2020  </t>
  </si>
  <si>
    <t>odvětví: doprava (10)</t>
  </si>
  <si>
    <t>návrh po roce 2020</t>
  </si>
  <si>
    <t>celkové náklady akce</t>
  </si>
  <si>
    <t>poznámka    (finanční příslib)</t>
  </si>
  <si>
    <t>5*</t>
  </si>
  <si>
    <t>ostatní kapitálové výdaje - rezerva</t>
  </si>
  <si>
    <t>Kapitola 50 - Fond rozvoje a reprodukce Královéhradeckého kraje rok 2020</t>
  </si>
  <si>
    <t>Akce</t>
  </si>
  <si>
    <t>číslo</t>
  </si>
  <si>
    <t>MK/19/905</t>
  </si>
  <si>
    <t>Oprava dvora, Hálkova 432, Náchod</t>
  </si>
  <si>
    <t>Oprava klimatizace na budově Švendova 1282, Hradec Králové</t>
  </si>
  <si>
    <t>Opravy válečných hrobů, bojiště u Hradce Králové a u Jičína vč. restaurátorské zprávy</t>
  </si>
  <si>
    <t>opravy a udržování</t>
  </si>
  <si>
    <t>nákup ostatních služeb</t>
  </si>
  <si>
    <t>budovy, haly a stavby</t>
  </si>
  <si>
    <t>ostatní kapitálové výdaje - rezervy kapitálových výdajů</t>
  </si>
  <si>
    <t>Realizace staveb: v tom níže uvedené</t>
  </si>
  <si>
    <t xml:space="preserve">Fond rozvoje a reprodukce ( FRR kap. 50 ) Královéhradeckého kraje v roce 2020 </t>
  </si>
  <si>
    <t>CELKEM</t>
  </si>
  <si>
    <t>Stavební práce</t>
  </si>
  <si>
    <t>ExchgSvrEnt ALNG LicSAPk MVL</t>
  </si>
  <si>
    <t>Upgrade licencí Aktion (nová Docházka)</t>
  </si>
  <si>
    <t>Analogová hlasová brána</t>
  </si>
  <si>
    <t>Pásková zálohovací knihovna LTO 8, 3 mechaniky</t>
  </si>
  <si>
    <t>Programové vybavení</t>
  </si>
  <si>
    <t>Budovy, haly a stavby</t>
  </si>
  <si>
    <t>Stroje, přístroje a zařízení</t>
  </si>
  <si>
    <t>HW nad 40 tis. Kč</t>
  </si>
  <si>
    <t>odvětví: zastupitelstvo kraje (18)</t>
  </si>
  <si>
    <t>dopravní prostředky</t>
  </si>
  <si>
    <t>Požadavky na Fond rozvoje a reprodukce ( FRR kap. 50 ) Královéhradeckého kraje v roce 2020</t>
  </si>
  <si>
    <t>odvětví:  kultura (16)</t>
  </si>
  <si>
    <t>ORG</t>
  </si>
  <si>
    <t>601</t>
  </si>
  <si>
    <t>Galerie moderního umění v Hradci Králové</t>
  </si>
  <si>
    <t xml:space="preserve">nákup služebního automobilu </t>
  </si>
  <si>
    <t>603</t>
  </si>
  <si>
    <t>Muzeum východních Čech v Hradci Králové</t>
  </si>
  <si>
    <t>nákup dodávkových automobilů</t>
  </si>
  <si>
    <t>605</t>
  </si>
  <si>
    <t>Impuls HK, centrum pdpory uměleckých aktivit</t>
  </si>
  <si>
    <t xml:space="preserve">Dovybavení praktického sálu </t>
  </si>
  <si>
    <t>Hvězdárna a planetárium v Hradci Králové</t>
  </si>
  <si>
    <t>Vzdělávací pořad</t>
  </si>
  <si>
    <t xml:space="preserve">užitkový automobil </t>
  </si>
  <si>
    <t>Pozorovací domek - realizace -  I. část</t>
  </si>
  <si>
    <t>607</t>
  </si>
  <si>
    <t>Hvězdárna v Úpici</t>
  </si>
  <si>
    <t>kopule pro fotografické sledování Slunce</t>
  </si>
  <si>
    <t>Muzeum a galerie Orlických hor v Rychnově nad Kněžnou</t>
  </si>
  <si>
    <t>pořízení služebního vozu</t>
  </si>
  <si>
    <t>Rekapitulace:</t>
  </si>
  <si>
    <t>kapitálové výdaje - pořízení dlouhodobého hmotného majetku</t>
  </si>
  <si>
    <t>kapitálové výdaje - investiční transfery PO</t>
  </si>
  <si>
    <t>běžné výdaje - neinvestiční transfery PO</t>
  </si>
  <si>
    <t xml:space="preserve">ZK/20/1605/2019 </t>
  </si>
  <si>
    <t>ZK/20/1605/2019</t>
  </si>
  <si>
    <t xml:space="preserve">ZK/19/1447/2019     </t>
  </si>
  <si>
    <t>1. čerpání 2020</t>
  </si>
  <si>
    <t>ZK/21/1623/2019</t>
  </si>
  <si>
    <t>Pobytové služby pro seniory v objektu č.p.431 na st.p.č. 453 v areálu nemocnice Opočno</t>
  </si>
  <si>
    <t>Odvětví: sociální věci (28)</t>
  </si>
  <si>
    <t>č.
org.</t>
  </si>
  <si>
    <t>č. akce</t>
  </si>
  <si>
    <t>Organizace
Název akce</t>
  </si>
  <si>
    <t>Domov důchodců Albrechtice nad Orlicí</t>
  </si>
  <si>
    <t>Domov důchodců Černožice</t>
  </si>
  <si>
    <t>Domov důchodců Humburky</t>
  </si>
  <si>
    <t>Domov důchodců Lampertice</t>
  </si>
  <si>
    <t>SV/18/607</t>
  </si>
  <si>
    <t>Domov důchodců Tmavý Důl</t>
  </si>
  <si>
    <t>SV/17/620</t>
  </si>
  <si>
    <t>Domov pro seniory Pilníkov</t>
  </si>
  <si>
    <t>Domov pro seniory Vrchlabí</t>
  </si>
  <si>
    <t>Barevné domky Hajnice</t>
  </si>
  <si>
    <t>SV/17/608</t>
  </si>
  <si>
    <t>ÚSP pro mládež Kvasiny</t>
  </si>
  <si>
    <t>Ústav sociální péče pro mládež DOMEČKY</t>
  </si>
  <si>
    <t>Domovy Na Třešňovce</t>
  </si>
  <si>
    <t>SV/19/624</t>
  </si>
  <si>
    <t>Domov důchodců Malá Čermná</t>
  </si>
  <si>
    <t>Domov důchodců Náchod</t>
  </si>
  <si>
    <t xml:space="preserve">Nákup nové průmyslové pračky na 14 Kg prádla </t>
  </si>
  <si>
    <t xml:space="preserve">Instalace záložního zdroje automatického dojezdu ve výtahu v budově A </t>
  </si>
  <si>
    <t>běžné výdaje - opravy a udržování</t>
  </si>
  <si>
    <t>Stavební úpravy - novostavba I. oddělení</t>
  </si>
  <si>
    <t>Rekonstrukce hlavní budovy</t>
  </si>
  <si>
    <t>Odvětví: zdravotnictví (15)</t>
  </si>
  <si>
    <t>org.</t>
  </si>
  <si>
    <t>ODPA</t>
  </si>
  <si>
    <t>AKCE</t>
  </si>
  <si>
    <t>POL</t>
  </si>
  <si>
    <t>Číslo
akce</t>
  </si>
  <si>
    <t>OO92</t>
  </si>
  <si>
    <t>Oblastní nemocnice Jičín a. s.</t>
  </si>
  <si>
    <t>ZD/14/426</t>
  </si>
  <si>
    <t>Novostavba PAVILON "A" (Stavební úpravy č.p. 511 pro laboratoře a onkologii ON Jičín a.s.) Výstavba klinických laboratoří a onkologie</t>
  </si>
  <si>
    <t>OO93</t>
  </si>
  <si>
    <t>Oblastní nemocnice Náchod a. s.</t>
  </si>
  <si>
    <t>OO95</t>
  </si>
  <si>
    <t>Oblastní nemocnice Trutnov a. s.</t>
  </si>
  <si>
    <t>ZD/12/455</t>
  </si>
  <si>
    <t>Výstavba konsolidovaných laboratoří a transfúzního oddělení</t>
  </si>
  <si>
    <t>Sdružení ozdravoven a léčeben okresu Trutnov</t>
  </si>
  <si>
    <t xml:space="preserve">Léčebna dlouhodobě nemocných, Nádražní 521, Opočno </t>
  </si>
  <si>
    <t>ZD/18/434</t>
  </si>
  <si>
    <t>Zdravotnická záchranná služba KHK</t>
  </si>
  <si>
    <t>DO Pec Růženka oprava  kuchyně,jídelny, vč.protipož.op.a vybavení</t>
  </si>
  <si>
    <t>DC oprava kuchyně vč.vybavení</t>
  </si>
  <si>
    <t>RÚ oprava výplní a zábradlí balkonů</t>
  </si>
  <si>
    <t>DO Svatý Petr-drenáže Mařenka oprava</t>
  </si>
  <si>
    <t xml:space="preserve">DO Bedřichov-drenáže Carmen oprava </t>
  </si>
  <si>
    <t>RÚ Hostinné - obnova zdravotnických přístrojů</t>
  </si>
  <si>
    <t>Číslo
org.</t>
  </si>
  <si>
    <t>Položka</t>
  </si>
  <si>
    <t>Gymnázium B.Němcové, Hradec Králové, Pospíšilova tř. 324</t>
  </si>
  <si>
    <t>SM/18/302</t>
  </si>
  <si>
    <t xml:space="preserve">Oprava fasády </t>
  </si>
  <si>
    <t>SM/19/302</t>
  </si>
  <si>
    <t>Gymnázium J. K. Tyla, Hradec Králové, Tylovo nábř. 682</t>
  </si>
  <si>
    <t>SM/19/304</t>
  </si>
  <si>
    <t>Rekonstrukce vily vč. parkové úpravy</t>
  </si>
  <si>
    <t>Střední odborná škola a Střední odborné učiliště,  Hradec Králové, Vocelova 1338</t>
  </si>
  <si>
    <t>SM/19/331</t>
  </si>
  <si>
    <t xml:space="preserve">Rekonstrukce sociálního zařízení v budově školy a tělocvičně </t>
  </si>
  <si>
    <t>Vyšší odborná škola zdravotnická a Střední zdravotnická škola, Hradec Králové, Komenského 234</t>
  </si>
  <si>
    <t>SM/19/308</t>
  </si>
  <si>
    <t>Mateřská škola, Speciální základní škola a Praktická škola, Hradec Králové, Hradecká 1231</t>
  </si>
  <si>
    <t>SM/18/304</t>
  </si>
  <si>
    <t>Odstranění příčin vzniku vlhkostních map u střešních oken a zatékání do spojovacích chodeb v objektu (par.č.st. 1902/1)</t>
  </si>
  <si>
    <t>Vyšší odborná škola, Střední škola, Základní škola a Mateřská škola, Hradec Králové, Štefanikova 549</t>
  </si>
  <si>
    <t>SM/18/306</t>
  </si>
  <si>
    <t>Opravy podlah - reklamace</t>
  </si>
  <si>
    <t>Domov mládeže, internát a školní jídelna, Hradec Králové, Vocelova 1469/5</t>
  </si>
  <si>
    <t>SM/17/329</t>
  </si>
  <si>
    <t>Rekonstrukce elektroinstalace - DM Masaryka (objekt A)</t>
  </si>
  <si>
    <t>Gymnázium, Broumov, Hradební 218</t>
  </si>
  <si>
    <t>SM/18/377</t>
  </si>
  <si>
    <t>Rekonstrukce elektrorozvodů</t>
  </si>
  <si>
    <t>Jiráskovo gymnázium, Náchod, Řezníčkova 451</t>
  </si>
  <si>
    <t>SM/19/313</t>
  </si>
  <si>
    <t>Oprava podlah</t>
  </si>
  <si>
    <r>
      <t>Střední průmyslová škola, Odborná škola a Základní škola, Nové Město nad Metují,</t>
    </r>
    <r>
      <rPr>
        <b/>
        <u/>
        <sz val="10"/>
        <rFont val="Arial"/>
        <family val="2"/>
        <charset val="238"/>
      </rPr>
      <t xml:space="preserve"> </t>
    </r>
    <r>
      <rPr>
        <b/>
        <i/>
        <u/>
        <sz val="10"/>
        <rFont val="Arial"/>
        <family val="2"/>
        <charset val="238"/>
      </rPr>
      <t>Československé armády 376</t>
    </r>
  </si>
  <si>
    <t>SM/16/359</t>
  </si>
  <si>
    <t>Výdejna stravy - (Králíček), stavební úpravy (kanalizace) etapa 1 - přečerpávání</t>
  </si>
  <si>
    <t>Dětský domov, mateřská škola a školní jídelna, Broumov, třída Masarykova 246</t>
  </si>
  <si>
    <t>SM/16/302</t>
  </si>
  <si>
    <t>Rekonstrukce kotelny vč. PD</t>
  </si>
  <si>
    <t>Oprava střechy budova "C"</t>
  </si>
  <si>
    <t>Střední průmyslová škola elektrotechniky a informačních technologií, Dobruška, Čs. odboje 670</t>
  </si>
  <si>
    <t>SM/19/336</t>
  </si>
  <si>
    <t>Oprava omítek - dokončení</t>
  </si>
  <si>
    <t>Střední zemědělská škola a Střední odborné učiliště chladicí a klimatizační techniky, Kostelec nad Orlicí, Komenského 873</t>
  </si>
  <si>
    <t>Dětský domov, Potštejn, Českých bratří 141</t>
  </si>
  <si>
    <t>Základní škola, Dobruška, Opočenská 115</t>
  </si>
  <si>
    <t>Střední průmyslová škola kamenická a sochařská, Hořice, Husova 675</t>
  </si>
  <si>
    <t>SM/18/360</t>
  </si>
  <si>
    <t xml:space="preserve">Změna topného média - hlavní budova </t>
  </si>
  <si>
    <t>Gymnázium, Trutnov, Jiráskovo nám. 325</t>
  </si>
  <si>
    <t>SM/16/304</t>
  </si>
  <si>
    <t>Výměna oken a vstupních dveří - dokončení</t>
  </si>
  <si>
    <t>Krkonošské gymnázium a Střední odborná škola, Vrchlabí, Komenského 586</t>
  </si>
  <si>
    <t>SM/18/378</t>
  </si>
  <si>
    <t>Výměna, oprava oken Hostinné</t>
  </si>
  <si>
    <t>Střední škola informatiky a služeb, Dvůr Králové nad Labem, E. Krásnohorské 2069</t>
  </si>
  <si>
    <t>SM/18/368</t>
  </si>
  <si>
    <t>Rekonstrukce topení SPŠ - dle topných větví</t>
  </si>
  <si>
    <t>Speciální základní škola Augustina Bartoše, Úpice, Nábřeží pplk.A. Bunzla 660</t>
  </si>
  <si>
    <t>SM/18/315</t>
  </si>
  <si>
    <t>Sanace zdiva, včetně reko elektroinstalace - Úpice</t>
  </si>
  <si>
    <t>Střední škola technická a řemeslná, Nový Bydžov, Dr. M. Tyrše 112</t>
  </si>
  <si>
    <t>Kanalizace - Hlušice</t>
  </si>
  <si>
    <t>Vyšší odborná škola a Střední průmyslová škola, Rychnov nad Kněžnou, U Stadionu 1166</t>
  </si>
  <si>
    <t>SM/16/310</t>
  </si>
  <si>
    <t>Rekonstrukce hl. topných rozvodů č.p. 1166</t>
  </si>
  <si>
    <t>SM/16/336</t>
  </si>
  <si>
    <t>Stavební úpravy Javornická 1501  - bez bariér - výtahy III.etapa</t>
  </si>
  <si>
    <r>
      <t xml:space="preserve">Zemědělská akademie a Gymnázium Hořice-střední škola a vyšší odborná škola, příspěvková organizace, </t>
    </r>
    <r>
      <rPr>
        <b/>
        <i/>
        <u/>
        <sz val="11"/>
        <rFont val="Arial"/>
        <family val="2"/>
        <charset val="238"/>
      </rPr>
      <t>Hořice, Riegrova 1403</t>
    </r>
  </si>
  <si>
    <t>SM/19/362</t>
  </si>
  <si>
    <t>Výměna oken Šalounova</t>
  </si>
  <si>
    <t>Reko zázemí + sklad - šk.statek</t>
  </si>
  <si>
    <t>Zázemí pro drobnochov</t>
  </si>
  <si>
    <t>SM/19/352</t>
  </si>
  <si>
    <t>Reko plyn. kotelny - Riegrova</t>
  </si>
  <si>
    <t>Střední škola strojírenská a elektrotechnická, Nová Paka, Kumburská 846</t>
  </si>
  <si>
    <t>SM/17/367</t>
  </si>
  <si>
    <t xml:space="preserve">Přístavba a stavební úpravy dílen ul. Horská </t>
  </si>
  <si>
    <t>SM/16/330</t>
  </si>
  <si>
    <t>Decentralizace topení Velké Poříčí</t>
  </si>
  <si>
    <t>SM/19/342</t>
  </si>
  <si>
    <t xml:space="preserve">Rekonstrukce topení vč. kotelny - DM Velké Poříčí </t>
  </si>
  <si>
    <t>SM/18/309</t>
  </si>
  <si>
    <t xml:space="preserve">Reko elektroinstalace a rozvodů ZTI - Pražská </t>
  </si>
  <si>
    <t>kapitálové výdaje - pořízení DHM - budovy, haly a stavby</t>
  </si>
  <si>
    <t xml:space="preserve">položka </t>
  </si>
  <si>
    <t>nákup ostatních služeb - PD, studie</t>
  </si>
  <si>
    <t>neinvestiční příspěvky PO</t>
  </si>
  <si>
    <t>Zdravotnické přístroje (defibrilátor 3x,dychací přístroj 4x)</t>
  </si>
  <si>
    <t>Sanitní vozidla (3 + 3)</t>
  </si>
  <si>
    <t>Obměna serveru pro DB SQL, vč. Licence na Windows a SQL</t>
  </si>
  <si>
    <t xml:space="preserve">Záložní dispečink </t>
  </si>
  <si>
    <t>Obměna UPS v serverovně</t>
  </si>
  <si>
    <t>Temný důl - posílení radiové sítě</t>
  </si>
  <si>
    <t>ZK/6/310/2017</t>
  </si>
  <si>
    <t>ZK/15/1080/2018</t>
  </si>
  <si>
    <t>Připrava staveb - služby</t>
  </si>
  <si>
    <t>Demolice objektu na poz.p.č. 1546, Nový Bydžov</t>
  </si>
  <si>
    <t>Regály</t>
  </si>
  <si>
    <t>Stavební úpravy objektu  Žacléř</t>
  </si>
  <si>
    <t>606</t>
  </si>
  <si>
    <t>Požadavky nad rámec rozpočtu:</t>
  </si>
  <si>
    <t>Muzeum války 1866 - spodní voda - realizace (PD z FRR 2019 - předběžný odhad)</t>
  </si>
  <si>
    <t>Rekonstrukce 2. podzemního podlaží - realizace  (PD z FRR 2019 - předběžný odhad)</t>
  </si>
  <si>
    <t>Pozorovací domek - realizace - II. část (PD z FRR 2019 - předběžný odhad)</t>
  </si>
  <si>
    <t xml:space="preserve">   III/28440, III/28441 Tetín - Vřesník - kř.s III/28442 + Bukovina</t>
  </si>
  <si>
    <t xml:space="preserve">   III/30110 Teplice nad Metují - Adršpach</t>
  </si>
  <si>
    <t xml:space="preserve">   III/29827 Malšova Lhota - Hradec Králové, I.etapa</t>
  </si>
  <si>
    <t xml:space="preserve">   II/325 Hostinné - Rudník</t>
  </si>
  <si>
    <t xml:space="preserve">   III/2961 Svoboda n.U.- Janské Lázně - průtah, úsek III.</t>
  </si>
  <si>
    <t>běžné výdaje odvětví</t>
  </si>
  <si>
    <t>nerozděleno</t>
  </si>
  <si>
    <t>limit 2020</t>
  </si>
  <si>
    <t>Oprava svislých odpadů v budově Šimkova</t>
  </si>
  <si>
    <t>Půdní vestavba vč. reko soc. zařízení</t>
  </si>
  <si>
    <r>
      <t xml:space="preserve">Základní škola a Praktická škola, Broumov, </t>
    </r>
    <r>
      <rPr>
        <b/>
        <i/>
        <u/>
        <sz val="11"/>
        <rFont val="Arial"/>
        <family val="2"/>
        <charset val="238"/>
      </rPr>
      <t>Kladská 164</t>
    </r>
  </si>
  <si>
    <t>SM/20/301</t>
  </si>
  <si>
    <t>SM/20/302</t>
  </si>
  <si>
    <t>Rekonstrukce pokusné stanice - PD</t>
  </si>
  <si>
    <t>SM/20/303</t>
  </si>
  <si>
    <t>Změna topného média a reko soc. zař.</t>
  </si>
  <si>
    <t>SM/19/368</t>
  </si>
  <si>
    <t xml:space="preserve">Rekonstrukce rozvodů vody a soc. zař. </t>
  </si>
  <si>
    <t>SM/20/304</t>
  </si>
  <si>
    <t>SM/19/348</t>
  </si>
  <si>
    <t>Rekonstrukce plynové kotelny - ŠJ</t>
  </si>
  <si>
    <t>SM/20/305</t>
  </si>
  <si>
    <t>Sklad hnojiv - studie</t>
  </si>
  <si>
    <t>SM/20/306</t>
  </si>
  <si>
    <t>SM/20/307</t>
  </si>
  <si>
    <r>
      <t xml:space="preserve">Střední průmyslová škola Otty Wichterleho, příspěvková organizace, </t>
    </r>
    <r>
      <rPr>
        <b/>
        <i/>
        <u/>
        <sz val="11"/>
        <rFont val="Arial"/>
        <family val="2"/>
        <charset val="238"/>
      </rPr>
      <t>Hronov, Hostovského 910</t>
    </r>
  </si>
  <si>
    <r>
      <t>Střední průmyslová škola stavební a Obchodní akademie arch. Jana Letzela, Náchod, příspěvková organizace,</t>
    </r>
    <r>
      <rPr>
        <b/>
        <i/>
        <u/>
        <sz val="11"/>
        <rFont val="Arial"/>
        <family val="2"/>
        <charset val="238"/>
      </rPr>
      <t xml:space="preserve"> </t>
    </r>
    <r>
      <rPr>
        <b/>
        <i/>
        <u/>
        <sz val="12"/>
        <rFont val="Arial"/>
        <family val="2"/>
        <charset val="238"/>
      </rPr>
      <t>Pražská 931</t>
    </r>
  </si>
  <si>
    <t>Organizace    
Název akce</t>
  </si>
  <si>
    <t>navýšení 20 mil. Kč - 1. úpravou 2020</t>
  </si>
  <si>
    <t>poznámka (finanční příslib)</t>
  </si>
  <si>
    <t>postupná obměna</t>
  </si>
  <si>
    <t>Automobily</t>
  </si>
  <si>
    <t xml:space="preserve">MS External Connector </t>
  </si>
  <si>
    <t>CISSteDCCore ALNG LicSAPk MVL 2Lic CoreLic</t>
  </si>
  <si>
    <t xml:space="preserve"> akce</t>
  </si>
  <si>
    <t>Multilicence MIS PO kraje</t>
  </si>
  <si>
    <t xml:space="preserve">   převod na odvětví 12 (Opočno) ZK/21/1623/2019</t>
  </si>
  <si>
    <t xml:space="preserve">    převod z odvětví 28  (Opočno) ZK/21/1623/2019</t>
  </si>
  <si>
    <t>SV/20/601</t>
  </si>
  <si>
    <t>SV/20/602</t>
  </si>
  <si>
    <t>SV/20/603</t>
  </si>
  <si>
    <t>SV/20/604</t>
  </si>
  <si>
    <t>SV/20/605</t>
  </si>
  <si>
    <t>SV/20/606</t>
  </si>
  <si>
    <t>SV/20/607</t>
  </si>
  <si>
    <t>SV/20/608</t>
  </si>
  <si>
    <t>SV/20/609</t>
  </si>
  <si>
    <t>SV/20/610</t>
  </si>
  <si>
    <t>SV/20/611</t>
  </si>
  <si>
    <t>SV/20/612</t>
  </si>
  <si>
    <t>Nákup vybavení</t>
  </si>
  <si>
    <t>Bezpečnostní systém pro službu CHB (chráněného bydlení)</t>
  </si>
  <si>
    <t xml:space="preserve">Stavební úpravy objektů pro klietny s PAS </t>
  </si>
  <si>
    <t>Zpracování studie proveditelnosti k IZ humanizace stávajícího objektu v Kvasinách</t>
  </si>
  <si>
    <t>Úprava objektu pro změnu cílové skupiny - osoby s PAS</t>
  </si>
  <si>
    <t>Vnitřní přestavba DOZP - PD</t>
  </si>
  <si>
    <t>odvětví: správa majetku kraje  (12)</t>
  </si>
  <si>
    <t>odvětví: školství   (14)</t>
  </si>
  <si>
    <t>odvětví: činnost krajského úřadu (19)</t>
  </si>
  <si>
    <t>MK/20/901</t>
  </si>
  <si>
    <t>MK/20/902</t>
  </si>
  <si>
    <t>MK/20/903</t>
  </si>
  <si>
    <t>MK/20/904</t>
  </si>
  <si>
    <t>Modernizace a dostavba I. etapa - přístroje</t>
  </si>
  <si>
    <t>stroje, přístroje a zařízení</t>
  </si>
  <si>
    <t xml:space="preserve">Rekonstrukce výtahové šachty a výtahu vč. PD </t>
  </si>
  <si>
    <t>608</t>
  </si>
  <si>
    <t xml:space="preserve">Regionální muzeum a galerie v Jičíně </t>
  </si>
  <si>
    <t xml:space="preserve">vnitřní vybavení depozitáře Robousy </t>
  </si>
  <si>
    <t>Příloha č. 4/8</t>
  </si>
  <si>
    <t>Příloha č. 4/7</t>
  </si>
  <si>
    <t>Příloha č. 4/6</t>
  </si>
  <si>
    <t>Příloha č. 4/5</t>
  </si>
  <si>
    <t>Příloha č. 4/4</t>
  </si>
  <si>
    <t>Příloha č. 4/3</t>
  </si>
  <si>
    <t>Příloha č. 4/2</t>
  </si>
  <si>
    <t>Příloha č. 4/1</t>
  </si>
  <si>
    <t>Příloha č. 4</t>
  </si>
  <si>
    <t>ZD/20/401</t>
  </si>
  <si>
    <t>ZD/20/402</t>
  </si>
  <si>
    <t>ZD/20/403</t>
  </si>
  <si>
    <t>ZD/20/404</t>
  </si>
  <si>
    <t>ZD/20/405</t>
  </si>
  <si>
    <t>ZD/20/406</t>
  </si>
  <si>
    <t>ZD/20/407</t>
  </si>
  <si>
    <t>ZD/20/408</t>
  </si>
  <si>
    <t>ZD/20/409</t>
  </si>
  <si>
    <t>ZD/20/410</t>
  </si>
  <si>
    <t>ZD/20/411</t>
  </si>
  <si>
    <t>ZD/20/412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</si>
</sst>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"/>
    <numFmt numFmtId="165" formatCode="0.0"/>
    <numFmt numFmtId="166" formatCode="????0.00"/>
    <numFmt numFmtId="167" formatCode="#,##0.00_ ;\-#,##0.00\ "/>
  </numFmts>
  <fonts count="6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u/>
      <sz val="14"/>
      <color indexed="57"/>
      <name val="Arial"/>
      <family val="2"/>
      <charset val="238"/>
    </font>
    <font>
      <b/>
      <u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20"/>
      <name val="Arial"/>
      <family val="2"/>
      <charset val="238"/>
    </font>
    <font>
      <b/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color theme="6" tint="-0.249977111117893"/>
      <name val="Arial"/>
      <family val="2"/>
      <charset val="238"/>
    </font>
    <font>
      <sz val="8"/>
      <name val="Arial"/>
      <family val="2"/>
      <charset val="238"/>
    </font>
    <font>
      <b/>
      <u/>
      <sz val="12"/>
      <color rgb="FF00B050"/>
      <name val="Arial"/>
      <family val="2"/>
      <charset val="238"/>
    </font>
    <font>
      <b/>
      <sz val="14"/>
      <color theme="6" tint="-0.499984740745262"/>
      <name val="Arial"/>
      <family val="2"/>
      <charset val="238"/>
    </font>
    <font>
      <sz val="14"/>
      <color indexed="57"/>
      <name val="Arial"/>
      <family val="2"/>
      <charset val="238"/>
    </font>
    <font>
      <b/>
      <sz val="14"/>
      <color indexed="57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4"/>
      <color theme="6"/>
      <name val="Arial"/>
      <family val="2"/>
      <charset val="238"/>
    </font>
    <font>
      <b/>
      <u/>
      <sz val="10"/>
      <color rgb="FF00B050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rgb="FFFF0000"/>
      <name val="Arial"/>
      <family val="2"/>
      <charset val="238"/>
    </font>
    <font>
      <b/>
      <i/>
      <sz val="14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u/>
      <sz val="10"/>
      <color rgb="FF00B050"/>
      <name val="Arial"/>
      <family val="2"/>
      <charset val="238"/>
    </font>
    <font>
      <u/>
      <sz val="10"/>
      <color theme="6" tint="-0.499984740745262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color indexed="4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name val="Albertus Extra Bold"/>
      <family val="2"/>
    </font>
    <font>
      <b/>
      <sz val="12"/>
      <color rgb="FFFF0000"/>
      <name val="Arial"/>
      <family val="2"/>
      <charset val="238"/>
    </font>
    <font>
      <b/>
      <sz val="11"/>
      <name val="Times New Roman"/>
      <family val="1"/>
      <charset val="238"/>
    </font>
    <font>
      <b/>
      <u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b/>
      <u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u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indexed="57"/>
      <name val="Arial"/>
      <family val="2"/>
      <charset val="238"/>
    </font>
    <font>
      <b/>
      <u/>
      <sz val="11"/>
      <color rgb="FF00B050"/>
      <name val="Arial"/>
      <family val="2"/>
      <charset val="238"/>
    </font>
    <font>
      <b/>
      <i/>
      <sz val="12"/>
      <color indexed="4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8" fillId="0" borderId="0"/>
    <xf numFmtId="0" fontId="8" fillId="0" borderId="0"/>
    <xf numFmtId="0" fontId="26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66" fillId="0" borderId="0" applyFont="0" applyFill="0" applyBorder="0" applyAlignment="0" applyProtection="0"/>
  </cellStyleXfs>
  <cellXfs count="967">
    <xf numFmtId="0" fontId="0" fillId="0" borderId="0" xfId="0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3" fillId="0" borderId="0" xfId="1" applyFont="1"/>
    <xf numFmtId="0" fontId="1" fillId="0" borderId="0" xfId="1"/>
    <xf numFmtId="0" fontId="6" fillId="4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1" fillId="0" borderId="0" xfId="1" applyBorder="1"/>
    <xf numFmtId="0" fontId="7" fillId="0" borderId="6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/>
    <xf numFmtId="4" fontId="8" fillId="0" borderId="0" xfId="1" applyNumberFormat="1" applyFont="1"/>
    <xf numFmtId="0" fontId="3" fillId="0" borderId="0" xfId="1" applyFont="1" applyFill="1" applyBorder="1" applyAlignment="1">
      <alignment horizontal="center"/>
    </xf>
    <xf numFmtId="0" fontId="8" fillId="0" borderId="0" xfId="1" applyFont="1" applyFill="1" applyBorder="1"/>
    <xf numFmtId="4" fontId="8" fillId="0" borderId="0" xfId="1" applyNumberFormat="1" applyFont="1" applyFill="1" applyBorder="1"/>
    <xf numFmtId="0" fontId="9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/>
    <xf numFmtId="0" fontId="7" fillId="0" borderId="25" xfId="2" applyFont="1" applyBorder="1" applyAlignment="1">
      <alignment horizontal="left"/>
    </xf>
    <xf numFmtId="0" fontId="7" fillId="0" borderId="18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6" fillId="0" borderId="0" xfId="2" applyFont="1" applyBorder="1" applyAlignment="1">
      <alignment horizontal="left"/>
    </xf>
    <xf numFmtId="164" fontId="6" fillId="0" borderId="0" xfId="3" applyNumberFormat="1" applyFont="1" applyFill="1" applyBorder="1" applyAlignment="1">
      <alignment horizontal="right" vertical="center"/>
    </xf>
    <xf numFmtId="0" fontId="11" fillId="0" borderId="0" xfId="1" applyFont="1"/>
    <xf numFmtId="0" fontId="12" fillId="0" borderId="0" xfId="1" applyFont="1"/>
    <xf numFmtId="0" fontId="5" fillId="0" borderId="0" xfId="1" applyFont="1"/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left"/>
    </xf>
    <xf numFmtId="0" fontId="1" fillId="0" borderId="0" xfId="1" applyFill="1"/>
    <xf numFmtId="0" fontId="6" fillId="0" borderId="0" xfId="1" applyFont="1" applyFill="1" applyBorder="1" applyAlignment="1"/>
    <xf numFmtId="0" fontId="1" fillId="0" borderId="0" xfId="1" applyFont="1"/>
    <xf numFmtId="0" fontId="10" fillId="0" borderId="4" xfId="1" applyFont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4" fontId="6" fillId="2" borderId="27" xfId="1" applyNumberFormat="1" applyFont="1" applyFill="1" applyBorder="1" applyAlignment="1">
      <alignment vertical="center"/>
    </xf>
    <xf numFmtId="4" fontId="6" fillId="2" borderId="9" xfId="1" applyNumberFormat="1" applyFont="1" applyFill="1" applyBorder="1" applyAlignment="1">
      <alignment vertical="center"/>
    </xf>
    <xf numFmtId="4" fontId="6" fillId="2" borderId="8" xfId="1" applyNumberFormat="1" applyFont="1" applyFill="1" applyBorder="1" applyAlignment="1">
      <alignment vertical="center"/>
    </xf>
    <xf numFmtId="4" fontId="6" fillId="2" borderId="4" xfId="1" applyNumberFormat="1" applyFont="1" applyFill="1" applyBorder="1" applyAlignment="1">
      <alignment vertical="center"/>
    </xf>
    <xf numFmtId="4" fontId="3" fillId="2" borderId="4" xfId="1" applyNumberFormat="1" applyFont="1" applyFill="1" applyBorder="1" applyAlignment="1">
      <alignment vertical="center"/>
    </xf>
    <xf numFmtId="4" fontId="3" fillId="2" borderId="16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>
      <alignment vertical="center"/>
    </xf>
    <xf numFmtId="2" fontId="5" fillId="0" borderId="0" xfId="1" applyNumberFormat="1" applyFont="1" applyFill="1" applyBorder="1"/>
    <xf numFmtId="2" fontId="6" fillId="0" borderId="0" xfId="1" applyNumberFormat="1" applyFont="1" applyFill="1" applyBorder="1" applyAlignment="1">
      <alignment horizontal="center"/>
    </xf>
    <xf numFmtId="2" fontId="6" fillId="0" borderId="0" xfId="1" applyNumberFormat="1" applyFont="1" applyFill="1" applyBorder="1" applyAlignment="1">
      <alignment horizontal="left"/>
    </xf>
    <xf numFmtId="2" fontId="10" fillId="0" borderId="0" xfId="1" applyNumberFormat="1" applyFont="1" applyFill="1" applyBorder="1" applyAlignment="1">
      <alignment horizontal="left"/>
    </xf>
    <xf numFmtId="2" fontId="6" fillId="0" borderId="0" xfId="1" applyNumberFormat="1" applyFont="1" applyFill="1" applyBorder="1" applyAlignment="1"/>
    <xf numFmtId="0" fontId="7" fillId="0" borderId="19" xfId="2" applyFont="1" applyBorder="1" applyAlignment="1">
      <alignment horizontal="left"/>
    </xf>
    <xf numFmtId="0" fontId="14" fillId="0" borderId="19" xfId="2" applyFont="1" applyBorder="1" applyAlignment="1">
      <alignment horizontal="left"/>
    </xf>
    <xf numFmtId="0" fontId="2" fillId="0" borderId="0" xfId="1" applyFont="1" applyFill="1" applyAlignment="1">
      <alignment horizontal="center"/>
    </xf>
    <xf numFmtId="0" fontId="7" fillId="0" borderId="23" xfId="2" applyFont="1" applyBorder="1" applyAlignment="1">
      <alignment horizontal="left"/>
    </xf>
    <xf numFmtId="0" fontId="10" fillId="0" borderId="4" xfId="1" applyFont="1" applyFill="1" applyBorder="1" applyAlignment="1">
      <alignment horizontal="center" vertical="center" wrapText="1"/>
    </xf>
    <xf numFmtId="2" fontId="10" fillId="3" borderId="24" xfId="2" applyNumberFormat="1" applyFont="1" applyFill="1" applyBorder="1" applyAlignment="1">
      <alignment horizontal="center" vertical="center" wrapText="1"/>
    </xf>
    <xf numFmtId="0" fontId="1" fillId="0" borderId="20" xfId="1" applyNumberFormat="1" applyFont="1" applyFill="1" applyBorder="1" applyAlignment="1">
      <alignment horizontal="center" vertical="center" wrapText="1"/>
    </xf>
    <xf numFmtId="0" fontId="1" fillId="0" borderId="30" xfId="1" applyNumberFormat="1" applyFont="1" applyFill="1" applyBorder="1" applyAlignment="1">
      <alignment horizontal="center" vertical="center" wrapText="1"/>
    </xf>
    <xf numFmtId="0" fontId="1" fillId="0" borderId="30" xfId="1" applyNumberFormat="1" applyFill="1" applyBorder="1" applyAlignment="1">
      <alignment horizontal="center" vertical="center" wrapText="1"/>
    </xf>
    <xf numFmtId="2" fontId="6" fillId="2" borderId="30" xfId="1" applyNumberFormat="1" applyFont="1" applyFill="1" applyBorder="1" applyAlignment="1">
      <alignment horizontal="right" vertical="center" wrapText="1"/>
    </xf>
    <xf numFmtId="2" fontId="7" fillId="2" borderId="21" xfId="1" applyNumberFormat="1" applyFont="1" applyFill="1" applyBorder="1" applyAlignment="1">
      <alignment horizontal="right" vertical="center" wrapText="1"/>
    </xf>
    <xf numFmtId="2" fontId="6" fillId="2" borderId="21" xfId="1" applyNumberFormat="1" applyFont="1" applyFill="1" applyBorder="1" applyAlignment="1">
      <alignment horizontal="right" vertical="center" wrapText="1"/>
    </xf>
    <xf numFmtId="0" fontId="7" fillId="0" borderId="36" xfId="1" applyNumberFormat="1" applyFont="1" applyFill="1" applyBorder="1" applyAlignment="1">
      <alignment horizontal="center" vertical="center" wrapText="1"/>
    </xf>
    <xf numFmtId="0" fontId="7" fillId="0" borderId="31" xfId="1" applyNumberFormat="1" applyFont="1" applyFill="1" applyBorder="1" applyAlignment="1">
      <alignment horizontal="center" vertical="center" wrapText="1"/>
    </xf>
    <xf numFmtId="2" fontId="7" fillId="2" borderId="32" xfId="1" applyNumberFormat="1" applyFont="1" applyFill="1" applyBorder="1" applyAlignment="1">
      <alignment horizontal="right" vertical="center" wrapText="1"/>
    </xf>
    <xf numFmtId="2" fontId="6" fillId="2" borderId="32" xfId="1" applyNumberFormat="1" applyFont="1" applyFill="1" applyBorder="1" applyAlignment="1">
      <alignment horizontal="right" vertical="center" wrapText="1"/>
    </xf>
    <xf numFmtId="2" fontId="6" fillId="2" borderId="31" xfId="2" applyNumberFormat="1" applyFont="1" applyFill="1" applyBorder="1" applyAlignment="1">
      <alignment horizontal="right" vertical="center" wrapText="1"/>
    </xf>
    <xf numFmtId="2" fontId="6" fillId="2" borderId="32" xfId="2" applyNumberFormat="1" applyFont="1" applyFill="1" applyBorder="1" applyAlignment="1">
      <alignment horizontal="right" vertical="center" wrapText="1"/>
    </xf>
    <xf numFmtId="2" fontId="3" fillId="0" borderId="4" xfId="2" applyNumberFormat="1" applyFont="1" applyFill="1" applyBorder="1" applyAlignment="1">
      <alignment horizontal="right" vertical="center"/>
    </xf>
    <xf numFmtId="2" fontId="3" fillId="0" borderId="4" xfId="1" applyNumberFormat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horizontal="center" vertical="center"/>
    </xf>
    <xf numFmtId="0" fontId="7" fillId="0" borderId="29" xfId="2" applyFont="1" applyBorder="1" applyAlignment="1">
      <alignment horizontal="left"/>
    </xf>
    <xf numFmtId="0" fontId="3" fillId="0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4" fontId="10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19" fillId="0" borderId="0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64" fontId="5" fillId="0" borderId="0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 shrinkToFit="1"/>
    </xf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0" fontId="1" fillId="0" borderId="6" xfId="1" applyNumberFormat="1" applyFill="1" applyBorder="1" applyAlignment="1">
      <alignment horizontal="center" vertical="center" wrapText="1"/>
    </xf>
    <xf numFmtId="0" fontId="13" fillId="0" borderId="0" xfId="1" applyFont="1" applyFill="1" applyBorder="1"/>
    <xf numFmtId="4" fontId="9" fillId="0" borderId="8" xfId="1" applyNumberFormat="1" applyFont="1" applyFill="1" applyBorder="1" applyAlignment="1">
      <alignment horizontal="right" vertical="center" wrapText="1"/>
    </xf>
    <xf numFmtId="164" fontId="9" fillId="0" borderId="0" xfId="1" applyNumberFormat="1" applyFont="1" applyFill="1" applyBorder="1" applyAlignment="1">
      <alignment horizontal="right" vertical="center" wrapText="1"/>
    </xf>
    <xf numFmtId="0" fontId="7" fillId="0" borderId="44" xfId="2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right" vertical="center"/>
    </xf>
    <xf numFmtId="2" fontId="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right" vertical="center"/>
    </xf>
    <xf numFmtId="0" fontId="14" fillId="0" borderId="1" xfId="2" applyFont="1" applyBorder="1" applyAlignment="1">
      <alignment horizontal="left"/>
    </xf>
    <xf numFmtId="0" fontId="14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2" fontId="3" fillId="0" borderId="0" xfId="0" applyNumberFormat="1" applyFont="1" applyFill="1" applyBorder="1" applyAlignment="1">
      <alignment horizontal="center"/>
    </xf>
    <xf numFmtId="2" fontId="18" fillId="0" borderId="0" xfId="1" applyNumberFormat="1" applyFont="1" applyFill="1" applyBorder="1" applyAlignment="1">
      <alignment horizontal="right" vertical="center"/>
    </xf>
    <xf numFmtId="0" fontId="9" fillId="0" borderId="44" xfId="2" applyFont="1" applyBorder="1" applyAlignment="1">
      <alignment horizontal="center"/>
    </xf>
    <xf numFmtId="0" fontId="9" fillId="0" borderId="31" xfId="2" applyFont="1" applyBorder="1" applyAlignment="1">
      <alignment horizontal="center" vertical="center"/>
    </xf>
    <xf numFmtId="2" fontId="18" fillId="0" borderId="0" xfId="1" applyNumberFormat="1" applyFont="1" applyFill="1" applyBorder="1" applyAlignment="1">
      <alignment vertical="center"/>
    </xf>
    <xf numFmtId="2" fontId="18" fillId="0" borderId="0" xfId="1" applyNumberFormat="1" applyFont="1" applyFill="1" applyBorder="1"/>
    <xf numFmtId="0" fontId="1" fillId="0" borderId="25" xfId="2" applyFont="1" applyBorder="1" applyAlignment="1">
      <alignment horizontal="left"/>
    </xf>
    <xf numFmtId="0" fontId="1" fillId="0" borderId="18" xfId="2" applyFont="1" applyBorder="1" applyAlignment="1">
      <alignment horizontal="left"/>
    </xf>
    <xf numFmtId="0" fontId="9" fillId="0" borderId="0" xfId="1" applyFont="1" applyBorder="1"/>
    <xf numFmtId="4" fontId="9" fillId="0" borderId="0" xfId="1" applyNumberFormat="1" applyFont="1" applyFill="1" applyBorder="1" applyAlignment="1">
      <alignment horizontal="right"/>
    </xf>
    <xf numFmtId="14" fontId="9" fillId="0" borderId="0" xfId="1" applyNumberFormat="1" applyFont="1" applyBorder="1"/>
    <xf numFmtId="14" fontId="9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/>
    </xf>
    <xf numFmtId="0" fontId="7" fillId="0" borderId="0" xfId="1" applyFont="1"/>
    <xf numFmtId="4" fontId="7" fillId="0" borderId="0" xfId="1" applyNumberFormat="1" applyFont="1" applyFill="1" applyBorder="1"/>
    <xf numFmtId="4" fontId="7" fillId="0" borderId="0" xfId="1" applyNumberFormat="1" applyFont="1"/>
    <xf numFmtId="4" fontId="1" fillId="0" borderId="0" xfId="1" applyNumberFormat="1"/>
    <xf numFmtId="0" fontId="5" fillId="0" borderId="0" xfId="1" applyFont="1" applyBorder="1" applyAlignment="1">
      <alignment vertical="center"/>
    </xf>
    <xf numFmtId="2" fontId="3" fillId="0" borderId="12" xfId="2" applyNumberFormat="1" applyFont="1" applyFill="1" applyBorder="1" applyAlignment="1">
      <alignment horizontal="right" vertical="center" wrapText="1"/>
    </xf>
    <xf numFmtId="2" fontId="6" fillId="0" borderId="12" xfId="2" applyNumberFormat="1" applyFont="1" applyFill="1" applyBorder="1" applyAlignment="1">
      <alignment horizontal="right" vertical="center" wrapText="1"/>
    </xf>
    <xf numFmtId="2" fontId="6" fillId="0" borderId="4" xfId="2" applyNumberFormat="1" applyFont="1" applyFill="1" applyBorder="1" applyAlignment="1">
      <alignment horizontal="right" vertical="center"/>
    </xf>
    <xf numFmtId="0" fontId="22" fillId="0" borderId="0" xfId="1" applyFont="1" applyBorder="1"/>
    <xf numFmtId="0" fontId="7" fillId="0" borderId="0" xfId="1" applyFont="1" applyBorder="1"/>
    <xf numFmtId="2" fontId="7" fillId="0" borderId="0" xfId="1" applyNumberFormat="1" applyFont="1" applyBorder="1" applyAlignment="1"/>
    <xf numFmtId="0" fontId="23" fillId="0" borderId="0" xfId="1" applyFont="1" applyFill="1" applyBorder="1"/>
    <xf numFmtId="0" fontId="24" fillId="0" borderId="0" xfId="1" applyFont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2" xfId="0" applyBorder="1"/>
    <xf numFmtId="0" fontId="0" fillId="0" borderId="37" xfId="0" applyBorder="1"/>
    <xf numFmtId="0" fontId="0" fillId="0" borderId="3" xfId="0" applyBorder="1"/>
    <xf numFmtId="0" fontId="7" fillId="0" borderId="49" xfId="2" applyFont="1" applyBorder="1" applyAlignment="1">
      <alignment horizontal="left"/>
    </xf>
    <xf numFmtId="0" fontId="7" fillId="0" borderId="44" xfId="2" applyFont="1" applyBorder="1" applyAlignment="1">
      <alignment horizontal="center"/>
    </xf>
    <xf numFmtId="0" fontId="7" fillId="0" borderId="0" xfId="1" applyFont="1" applyFill="1" applyBorder="1" applyAlignment="1"/>
    <xf numFmtId="0" fontId="7" fillId="0" borderId="36" xfId="2" applyFont="1" applyBorder="1" applyAlignment="1">
      <alignment horizontal="left"/>
    </xf>
    <xf numFmtId="0" fontId="7" fillId="0" borderId="31" xfId="2" applyFont="1" applyBorder="1" applyAlignment="1">
      <alignment horizontal="left"/>
    </xf>
    <xf numFmtId="0" fontId="7" fillId="0" borderId="31" xfId="2" applyFont="1" applyBorder="1" applyAlignment="1">
      <alignment horizontal="center"/>
    </xf>
    <xf numFmtId="4" fontId="7" fillId="0" borderId="11" xfId="2" applyNumberFormat="1" applyFont="1" applyBorder="1" applyAlignment="1">
      <alignment horizontal="left" wrapText="1"/>
    </xf>
    <xf numFmtId="2" fontId="7" fillId="2" borderId="59" xfId="1" applyNumberFormat="1" applyFont="1" applyFill="1" applyBorder="1" applyAlignment="1">
      <alignment horizontal="right" vertical="center" wrapText="1"/>
    </xf>
    <xf numFmtId="2" fontId="7" fillId="2" borderId="10" xfId="1" applyNumberFormat="1" applyFont="1" applyFill="1" applyBorder="1" applyAlignment="1">
      <alignment horizontal="right" vertical="center" wrapText="1"/>
    </xf>
    <xf numFmtId="2" fontId="3" fillId="0" borderId="3" xfId="1" applyNumberFormat="1" applyFont="1" applyFill="1" applyBorder="1" applyAlignment="1">
      <alignment horizontal="right" vertical="center"/>
    </xf>
    <xf numFmtId="2" fontId="6" fillId="2" borderId="7" xfId="1" applyNumberFormat="1" applyFont="1" applyFill="1" applyBorder="1" applyAlignment="1">
      <alignment horizontal="right" vertical="center" wrapText="1"/>
    </xf>
    <xf numFmtId="2" fontId="6" fillId="2" borderId="9" xfId="1" applyNumberFormat="1" applyFont="1" applyFill="1" applyBorder="1" applyAlignment="1">
      <alignment horizontal="right" vertical="center" wrapText="1"/>
    </xf>
    <xf numFmtId="0" fontId="13" fillId="0" borderId="35" xfId="1" applyFont="1" applyFill="1" applyBorder="1" applyAlignment="1">
      <alignment vertical="center"/>
    </xf>
    <xf numFmtId="2" fontId="6" fillId="3" borderId="9" xfId="1" applyNumberFormat="1" applyFont="1" applyFill="1" applyBorder="1" applyAlignment="1">
      <alignment horizontal="right" vertical="center" wrapText="1"/>
    </xf>
    <xf numFmtId="0" fontId="7" fillId="0" borderId="0" xfId="1" applyFont="1" applyFill="1" applyBorder="1"/>
    <xf numFmtId="0" fontId="6" fillId="3" borderId="7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27" fillId="0" borderId="5" xfId="0" applyNumberFormat="1" applyFont="1" applyBorder="1" applyAlignment="1">
      <alignment horizontal="center" vertical="center"/>
    </xf>
    <xf numFmtId="49" fontId="27" fillId="0" borderId="16" xfId="0" applyNumberFormat="1" applyFont="1" applyBorder="1" applyAlignment="1">
      <alignment horizontal="center" vertical="center"/>
    </xf>
    <xf numFmtId="0" fontId="18" fillId="7" borderId="1" xfId="1" applyFont="1" applyFill="1" applyBorder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/>
    </xf>
    <xf numFmtId="2" fontId="1" fillId="0" borderId="0" xfId="1" applyNumberFormat="1"/>
    <xf numFmtId="0" fontId="1" fillId="0" borderId="2" xfId="2" applyFont="1" applyBorder="1" applyAlignment="1">
      <alignment horizontal="left"/>
    </xf>
    <xf numFmtId="49" fontId="3" fillId="0" borderId="25" xfId="1" applyNumberFormat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/>
    </xf>
    <xf numFmtId="0" fontId="18" fillId="0" borderId="0" xfId="1" applyFont="1"/>
    <xf numFmtId="0" fontId="18" fillId="0" borderId="0" xfId="1" applyFont="1" applyAlignment="1">
      <alignment horizontal="right"/>
    </xf>
    <xf numFmtId="0" fontId="0" fillId="0" borderId="0" xfId="0" applyAlignment="1"/>
    <xf numFmtId="0" fontId="10" fillId="5" borderId="4" xfId="1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vertical="center"/>
    </xf>
    <xf numFmtId="2" fontId="6" fillId="2" borderId="61" xfId="1" applyNumberFormat="1" applyFont="1" applyFill="1" applyBorder="1" applyAlignment="1">
      <alignment horizontal="right" vertical="center" wrapText="1"/>
    </xf>
    <xf numFmtId="2" fontId="6" fillId="2" borderId="62" xfId="1" applyNumberFormat="1" applyFont="1" applyFill="1" applyBorder="1" applyAlignment="1">
      <alignment horizontal="right" vertical="center" wrapText="1"/>
    </xf>
    <xf numFmtId="2" fontId="6" fillId="2" borderId="62" xfId="2" applyNumberFormat="1" applyFont="1" applyFill="1" applyBorder="1" applyAlignment="1">
      <alignment horizontal="right" vertical="center" wrapText="1"/>
    </xf>
    <xf numFmtId="2" fontId="3" fillId="0" borderId="3" xfId="2" applyNumberFormat="1" applyFont="1" applyFill="1" applyBorder="1" applyAlignment="1">
      <alignment horizontal="right" vertical="center"/>
    </xf>
    <xf numFmtId="4" fontId="6" fillId="3" borderId="9" xfId="1" applyNumberFormat="1" applyFont="1" applyFill="1" applyBorder="1" applyAlignment="1">
      <alignment vertical="center"/>
    </xf>
    <xf numFmtId="4" fontId="6" fillId="3" borderId="4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2" fontId="3" fillId="0" borderId="4" xfId="2" applyNumberFormat="1" applyFont="1" applyFill="1" applyBorder="1" applyAlignment="1">
      <alignment horizontal="right" vertical="center" wrapText="1"/>
    </xf>
    <xf numFmtId="2" fontId="6" fillId="0" borderId="4" xfId="2" applyNumberFormat="1" applyFont="1" applyFill="1" applyBorder="1" applyAlignment="1">
      <alignment horizontal="right" vertical="center" wrapText="1"/>
    </xf>
    <xf numFmtId="0" fontId="7" fillId="0" borderId="42" xfId="2" applyNumberFormat="1" applyFont="1" applyFill="1" applyBorder="1" applyAlignment="1">
      <alignment horizontal="center" vertical="center" wrapText="1"/>
    </xf>
    <xf numFmtId="2" fontId="6" fillId="0" borderId="24" xfId="2" applyNumberFormat="1" applyFont="1" applyFill="1" applyBorder="1" applyAlignment="1">
      <alignment horizontal="right" vertical="center" wrapText="1"/>
    </xf>
    <xf numFmtId="2" fontId="3" fillId="0" borderId="24" xfId="2" applyNumberFormat="1" applyFont="1" applyFill="1" applyBorder="1" applyAlignment="1">
      <alignment horizontal="right" vertical="center" wrapText="1"/>
    </xf>
    <xf numFmtId="0" fontId="6" fillId="0" borderId="39" xfId="2" applyNumberFormat="1" applyFont="1" applyFill="1" applyBorder="1" applyAlignment="1">
      <alignment horizontal="center" vertical="center" wrapText="1"/>
    </xf>
    <xf numFmtId="0" fontId="7" fillId="0" borderId="37" xfId="2" applyNumberFormat="1" applyFont="1" applyFill="1" applyBorder="1" applyAlignment="1">
      <alignment horizontal="center" vertical="center" wrapText="1"/>
    </xf>
    <xf numFmtId="2" fontId="3" fillId="0" borderId="5" xfId="2" applyNumberFormat="1" applyFont="1" applyFill="1" applyBorder="1" applyAlignment="1">
      <alignment horizontal="right" vertical="center" wrapText="1"/>
    </xf>
    <xf numFmtId="2" fontId="6" fillId="0" borderId="5" xfId="2" applyNumberFormat="1" applyFont="1" applyFill="1" applyBorder="1" applyAlignment="1">
      <alignment horizontal="right" vertical="center" wrapText="1"/>
    </xf>
    <xf numFmtId="0" fontId="7" fillId="0" borderId="46" xfId="2" applyNumberFormat="1" applyFont="1" applyFill="1" applyBorder="1" applyAlignment="1">
      <alignment horizontal="center" vertical="center" wrapText="1"/>
    </xf>
    <xf numFmtId="2" fontId="3" fillId="0" borderId="26" xfId="2" applyNumberFormat="1" applyFont="1" applyFill="1" applyBorder="1" applyAlignment="1">
      <alignment horizontal="right" vertical="center" wrapText="1"/>
    </xf>
    <xf numFmtId="2" fontId="6" fillId="0" borderId="26" xfId="2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1" applyFont="1" applyBorder="1" applyAlignment="1"/>
    <xf numFmtId="0" fontId="30" fillId="0" borderId="0" xfId="0" applyFont="1" applyBorder="1" applyAlignment="1">
      <alignment horizontal="left"/>
    </xf>
    <xf numFmtId="4" fontId="7" fillId="0" borderId="7" xfId="0" applyNumberFormat="1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31" fillId="0" borderId="0" xfId="0" applyFont="1" applyFill="1" applyAlignment="1">
      <alignment horizontal="left"/>
    </xf>
    <xf numFmtId="0" fontId="29" fillId="0" borderId="0" xfId="0" applyFont="1" applyBorder="1" applyAlignment="1">
      <alignment horizontal="left"/>
    </xf>
    <xf numFmtId="164" fontId="14" fillId="0" borderId="0" xfId="0" applyNumberFormat="1" applyFont="1" applyBorder="1" applyAlignment="1">
      <alignment horizontal="right"/>
    </xf>
    <xf numFmtId="164" fontId="34" fillId="0" borderId="30" xfId="1" applyNumberFormat="1" applyFont="1" applyFill="1" applyBorder="1" applyAlignment="1">
      <alignment horizontal="right" wrapText="1"/>
    </xf>
    <xf numFmtId="0" fontId="1" fillId="0" borderId="21" xfId="1" applyFill="1" applyBorder="1" applyAlignment="1">
      <alignment wrapText="1"/>
    </xf>
    <xf numFmtId="164" fontId="34" fillId="0" borderId="31" xfId="1" applyNumberFormat="1" applyFont="1" applyFill="1" applyBorder="1" applyAlignment="1">
      <alignment horizontal="right" wrapText="1"/>
    </xf>
    <xf numFmtId="0" fontId="1" fillId="0" borderId="32" xfId="1" applyFill="1" applyBorder="1" applyAlignment="1">
      <alignment wrapText="1"/>
    </xf>
    <xf numFmtId="0" fontId="1" fillId="0" borderId="22" xfId="1" applyFill="1" applyBorder="1" applyAlignment="1">
      <alignment wrapText="1"/>
    </xf>
    <xf numFmtId="0" fontId="1" fillId="0" borderId="32" xfId="6" applyFont="1" applyBorder="1" applyAlignment="1">
      <alignment horizontal="left" vertical="center" wrapText="1"/>
    </xf>
    <xf numFmtId="0" fontId="0" fillId="0" borderId="6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32" xfId="0" applyFont="1" applyBorder="1" applyAlignment="1">
      <alignment vertical="center" wrapText="1"/>
    </xf>
    <xf numFmtId="164" fontId="34" fillId="0" borderId="37" xfId="1" applyNumberFormat="1" applyFont="1" applyFill="1" applyBorder="1" applyAlignment="1">
      <alignment horizontal="right" wrapText="1"/>
    </xf>
    <xf numFmtId="0" fontId="1" fillId="0" borderId="38" xfId="1" applyFill="1" applyBorder="1" applyAlignment="1">
      <alignment wrapText="1"/>
    </xf>
    <xf numFmtId="0" fontId="5" fillId="0" borderId="8" xfId="5" applyFont="1" applyBorder="1" applyAlignment="1">
      <alignment horizontal="left"/>
    </xf>
    <xf numFmtId="0" fontId="1" fillId="0" borderId="0" xfId="5" applyFont="1" applyBorder="1" applyAlignment="1">
      <alignment horizontal="left"/>
    </xf>
    <xf numFmtId="0" fontId="1" fillId="0" borderId="0" xfId="5" applyFont="1" applyFill="1" applyBorder="1" applyAlignment="1">
      <alignment horizontal="left"/>
    </xf>
    <xf numFmtId="0" fontId="1" fillId="0" borderId="0" xfId="5"/>
    <xf numFmtId="164" fontId="6" fillId="0" borderId="0" xfId="1" applyNumberFormat="1" applyFont="1" applyFill="1" applyBorder="1"/>
    <xf numFmtId="0" fontId="14" fillId="0" borderId="37" xfId="0" applyFont="1" applyBorder="1" applyAlignment="1">
      <alignment horizontal="left"/>
    </xf>
    <xf numFmtId="0" fontId="7" fillId="0" borderId="37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7" fillId="0" borderId="0" xfId="5" applyFont="1" applyBorder="1"/>
    <xf numFmtId="0" fontId="1" fillId="0" borderId="50" xfId="0" applyFont="1" applyBorder="1" applyAlignment="1">
      <alignment horizontal="left"/>
    </xf>
    <xf numFmtId="0" fontId="9" fillId="0" borderId="44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left"/>
    </xf>
    <xf numFmtId="4" fontId="1" fillId="0" borderId="50" xfId="0" applyNumberFormat="1" applyFont="1" applyFill="1" applyBorder="1" applyAlignment="1">
      <alignment horizontal="left"/>
    </xf>
    <xf numFmtId="4" fontId="7" fillId="3" borderId="12" xfId="0" applyNumberFormat="1" applyFont="1" applyFill="1" applyBorder="1" applyAlignment="1">
      <alignment horizontal="right"/>
    </xf>
    <xf numFmtId="0" fontId="1" fillId="0" borderId="31" xfId="0" applyFont="1" applyFill="1" applyBorder="1" applyAlignment="1">
      <alignment horizontal="center"/>
    </xf>
    <xf numFmtId="0" fontId="1" fillId="0" borderId="0" xfId="5" applyBorder="1"/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1" applyFill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67" xfId="0" applyFont="1" applyFill="1" applyBorder="1" applyAlignment="1">
      <alignment horizontal="left"/>
    </xf>
    <xf numFmtId="0" fontId="1" fillId="0" borderId="37" xfId="0" applyFont="1" applyFill="1" applyBorder="1" applyAlignment="1">
      <alignment horizontal="left"/>
    </xf>
    <xf numFmtId="4" fontId="6" fillId="3" borderId="4" xfId="0" applyNumberFormat="1" applyFont="1" applyFill="1" applyBorder="1" applyAlignment="1">
      <alignment horizontal="right"/>
    </xf>
    <xf numFmtId="0" fontId="1" fillId="0" borderId="0" xfId="5" applyAlignment="1">
      <alignment horizontal="left"/>
    </xf>
    <xf numFmtId="0" fontId="1" fillId="0" borderId="0" xfId="5" applyFill="1" applyAlignment="1">
      <alignment horizontal="left"/>
    </xf>
    <xf numFmtId="164" fontId="7" fillId="0" borderId="0" xfId="1" applyNumberFormat="1" applyFont="1" applyFill="1" applyBorder="1"/>
    <xf numFmtId="0" fontId="1" fillId="0" borderId="0" xfId="1" applyFont="1" applyFill="1" applyBorder="1"/>
    <xf numFmtId="0" fontId="5" fillId="0" borderId="0" xfId="1" applyFont="1" applyFill="1" applyBorder="1"/>
    <xf numFmtId="4" fontId="6" fillId="3" borderId="16" xfId="1" applyNumberFormat="1" applyFont="1" applyFill="1" applyBorder="1" applyAlignment="1">
      <alignment horizontal="right" vertical="center"/>
    </xf>
    <xf numFmtId="2" fontId="13" fillId="0" borderId="0" xfId="1" applyNumberFormat="1" applyFont="1" applyFill="1" applyBorder="1"/>
    <xf numFmtId="4" fontId="6" fillId="3" borderId="39" xfId="0" applyNumberFormat="1" applyFont="1" applyFill="1" applyBorder="1" applyAlignment="1"/>
    <xf numFmtId="4" fontId="7" fillId="3" borderId="12" xfId="1" applyNumberFormat="1" applyFont="1" applyFill="1" applyBorder="1" applyAlignment="1">
      <alignment vertical="center"/>
    </xf>
    <xf numFmtId="4" fontId="7" fillId="3" borderId="9" xfId="1" applyNumberFormat="1" applyFont="1" applyFill="1" applyBorder="1" applyAlignment="1">
      <alignment vertical="center"/>
    </xf>
    <xf numFmtId="4" fontId="7" fillId="3" borderId="16" xfId="1" applyNumberFormat="1" applyFont="1" applyFill="1" applyBorder="1" applyAlignment="1">
      <alignment vertical="center"/>
    </xf>
    <xf numFmtId="0" fontId="1" fillId="0" borderId="0" xfId="1" applyAlignment="1"/>
    <xf numFmtId="0" fontId="5" fillId="0" borderId="0" xfId="1" applyFont="1" applyAlignment="1"/>
    <xf numFmtId="0" fontId="7" fillId="0" borderId="0" xfId="1" applyFont="1" applyAlignment="1"/>
    <xf numFmtId="164" fontId="34" fillId="0" borderId="33" xfId="1" applyNumberFormat="1" applyFont="1" applyFill="1" applyBorder="1" applyAlignment="1">
      <alignment horizontal="right" wrapText="1"/>
    </xf>
    <xf numFmtId="164" fontId="34" fillId="0" borderId="44" xfId="1" applyNumberFormat="1" applyFont="1" applyFill="1" applyBorder="1" applyAlignment="1">
      <alignment horizontal="right" wrapText="1"/>
    </xf>
    <xf numFmtId="0" fontId="5" fillId="0" borderId="68" xfId="1" applyFont="1" applyFill="1" applyBorder="1" applyAlignment="1">
      <alignment wrapText="1"/>
    </xf>
    <xf numFmtId="0" fontId="1" fillId="0" borderId="68" xfId="1" applyFill="1" applyBorder="1" applyAlignment="1">
      <alignment wrapText="1"/>
    </xf>
    <xf numFmtId="164" fontId="34" fillId="0" borderId="53" xfId="1" applyNumberFormat="1" applyFont="1" applyFill="1" applyBorder="1" applyAlignment="1">
      <alignment horizontal="right" wrapText="1"/>
    </xf>
    <xf numFmtId="164" fontId="28" fillId="0" borderId="61" xfId="1" applyNumberFormat="1" applyFont="1" applyFill="1" applyBorder="1" applyAlignment="1">
      <alignment horizontal="right" wrapText="1"/>
    </xf>
    <xf numFmtId="164" fontId="28" fillId="0" borderId="62" xfId="1" applyNumberFormat="1" applyFont="1" applyFill="1" applyBorder="1" applyAlignment="1">
      <alignment horizontal="right" wrapText="1"/>
    </xf>
    <xf numFmtId="164" fontId="28" fillId="0" borderId="11" xfId="1" applyNumberFormat="1" applyFont="1" applyFill="1" applyBorder="1" applyAlignment="1">
      <alignment horizontal="right" wrapText="1"/>
    </xf>
    <xf numFmtId="0" fontId="0" fillId="0" borderId="62" xfId="0" applyBorder="1"/>
    <xf numFmtId="164" fontId="28" fillId="0" borderId="67" xfId="1" applyNumberFormat="1" applyFont="1" applyFill="1" applyBorder="1" applyAlignment="1">
      <alignment horizontal="right" wrapText="1"/>
    </xf>
    <xf numFmtId="164" fontId="3" fillId="3" borderId="7" xfId="1" applyNumberFormat="1" applyFont="1" applyFill="1" applyBorder="1" applyAlignment="1">
      <alignment horizontal="right"/>
    </xf>
    <xf numFmtId="3" fontId="3" fillId="3" borderId="9" xfId="1" applyNumberFormat="1" applyFont="1" applyFill="1" applyBorder="1" applyAlignment="1">
      <alignment horizontal="right"/>
    </xf>
    <xf numFmtId="2" fontId="6" fillId="0" borderId="32" xfId="2" applyNumberFormat="1" applyFont="1" applyFill="1" applyBorder="1" applyAlignment="1">
      <alignment horizontal="right" vertical="center" wrapText="1"/>
    </xf>
    <xf numFmtId="49" fontId="6" fillId="0" borderId="56" xfId="1" applyNumberFormat="1" applyFont="1" applyBorder="1" applyAlignment="1">
      <alignment horizontal="center" vertical="center" wrapText="1"/>
    </xf>
    <xf numFmtId="0" fontId="13" fillId="0" borderId="56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2" fontId="6" fillId="2" borderId="46" xfId="1" applyNumberFormat="1" applyFont="1" applyFill="1" applyBorder="1" applyAlignment="1">
      <alignment horizontal="right" vertical="center" wrapText="1"/>
    </xf>
    <xf numFmtId="2" fontId="7" fillId="2" borderId="48" xfId="1" applyNumberFormat="1" applyFont="1" applyFill="1" applyBorder="1" applyAlignment="1">
      <alignment horizontal="right" vertical="center" wrapText="1"/>
    </xf>
    <xf numFmtId="2" fontId="6" fillId="2" borderId="48" xfId="1" applyNumberFormat="1" applyFont="1" applyFill="1" applyBorder="1" applyAlignment="1">
      <alignment horizontal="right" vertical="center" wrapText="1"/>
    </xf>
    <xf numFmtId="0" fontId="7" fillId="0" borderId="16" xfId="4" applyFont="1" applyFill="1" applyBorder="1" applyAlignment="1">
      <alignment vertical="center" wrapText="1"/>
    </xf>
    <xf numFmtId="2" fontId="6" fillId="2" borderId="46" xfId="2" applyNumberFormat="1" applyFont="1" applyFill="1" applyBorder="1" applyAlignment="1">
      <alignment horizontal="right" vertical="center" wrapText="1"/>
    </xf>
    <xf numFmtId="2" fontId="6" fillId="2" borderId="48" xfId="2" applyNumberFormat="1" applyFont="1" applyFill="1" applyBorder="1" applyAlignment="1">
      <alignment horizontal="right" vertical="center" wrapText="1"/>
    </xf>
    <xf numFmtId="2" fontId="6" fillId="2" borderId="30" xfId="2" applyNumberFormat="1" applyFont="1" applyFill="1" applyBorder="1" applyAlignment="1">
      <alignment horizontal="right" vertical="center" wrapText="1"/>
    </xf>
    <xf numFmtId="2" fontId="6" fillId="2" borderId="21" xfId="2" applyNumberFormat="1" applyFont="1" applyFill="1" applyBorder="1" applyAlignment="1">
      <alignment horizontal="right" vertical="center" wrapText="1"/>
    </xf>
    <xf numFmtId="49" fontId="27" fillId="0" borderId="26" xfId="0" applyNumberFormat="1" applyFont="1" applyBorder="1" applyAlignment="1">
      <alignment horizontal="center" vertical="center"/>
    </xf>
    <xf numFmtId="2" fontId="6" fillId="2" borderId="37" xfId="2" applyNumberFormat="1" applyFont="1" applyFill="1" applyBorder="1" applyAlignment="1">
      <alignment horizontal="right" vertical="center" wrapText="1"/>
    </xf>
    <xf numFmtId="2" fontId="7" fillId="2" borderId="38" xfId="1" applyNumberFormat="1" applyFont="1" applyFill="1" applyBorder="1" applyAlignment="1">
      <alignment horizontal="right" vertical="center" wrapText="1"/>
    </xf>
    <xf numFmtId="2" fontId="6" fillId="2" borderId="38" xfId="2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Border="1" applyAlignment="1">
      <alignment horizontal="left"/>
    </xf>
    <xf numFmtId="4" fontId="6" fillId="0" borderId="4" xfId="0" applyNumberFormat="1" applyFont="1" applyBorder="1" applyAlignment="1">
      <alignment horizontal="righ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4" fontId="14" fillId="0" borderId="0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left"/>
    </xf>
    <xf numFmtId="0" fontId="5" fillId="0" borderId="39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2" fontId="10" fillId="0" borderId="24" xfId="2" applyNumberFormat="1" applyFont="1" applyFill="1" applyBorder="1" applyAlignment="1">
      <alignment horizontal="center" vertical="center" wrapText="1"/>
    </xf>
    <xf numFmtId="2" fontId="6" fillId="2" borderId="24" xfId="2" applyNumberFormat="1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left" wrapText="1"/>
    </xf>
    <xf numFmtId="4" fontId="1" fillId="0" borderId="56" xfId="0" applyNumberFormat="1" applyFont="1" applyFill="1" applyBorder="1" applyAlignment="1">
      <alignment horizontal="right"/>
    </xf>
    <xf numFmtId="4" fontId="43" fillId="0" borderId="7" xfId="0" applyNumberFormat="1" applyFont="1" applyFill="1" applyBorder="1" applyAlignment="1">
      <alignment horizontal="right"/>
    </xf>
    <xf numFmtId="4" fontId="1" fillId="0" borderId="7" xfId="0" applyNumberFormat="1" applyFont="1" applyFill="1" applyBorder="1" applyAlignment="1">
      <alignment horizontal="right"/>
    </xf>
    <xf numFmtId="0" fontId="5" fillId="0" borderId="49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left" vertical="center"/>
    </xf>
    <xf numFmtId="4" fontId="1" fillId="3" borderId="70" xfId="0" applyNumberFormat="1" applyFont="1" applyFill="1" applyBorder="1" applyAlignment="1">
      <alignment horizontal="right" vertical="center"/>
    </xf>
    <xf numFmtId="4" fontId="5" fillId="0" borderId="27" xfId="0" applyNumberFormat="1" applyFont="1" applyFill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4" fontId="5" fillId="0" borderId="9" xfId="0" applyNumberFormat="1" applyFont="1" applyFill="1" applyBorder="1" applyAlignment="1">
      <alignment horizontal="right"/>
    </xf>
    <xf numFmtId="0" fontId="9" fillId="0" borderId="44" xfId="0" applyFont="1" applyFill="1" applyBorder="1" applyAlignment="1">
      <alignment horizontal="center" vertical="center"/>
    </xf>
    <xf numFmtId="4" fontId="5" fillId="0" borderId="28" xfId="0" applyNumberFormat="1" applyFont="1" applyFill="1" applyBorder="1" applyAlignment="1">
      <alignment horizontal="right"/>
    </xf>
    <xf numFmtId="4" fontId="1" fillId="0" borderId="9" xfId="0" applyNumberFormat="1" applyFont="1" applyFill="1" applyBorder="1" applyAlignment="1">
      <alignment horizontal="right"/>
    </xf>
    <xf numFmtId="0" fontId="5" fillId="0" borderId="44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left"/>
    </xf>
    <xf numFmtId="4" fontId="5" fillId="0" borderId="28" xfId="2" applyNumberFormat="1" applyFont="1" applyFill="1" applyBorder="1" applyAlignment="1">
      <alignment vertical="center" wrapText="1"/>
    </xf>
    <xf numFmtId="4" fontId="1" fillId="0" borderId="12" xfId="0" applyNumberFormat="1" applyFont="1" applyFill="1" applyBorder="1" applyAlignment="1">
      <alignment horizontal="right"/>
    </xf>
    <xf numFmtId="4" fontId="5" fillId="0" borderId="9" xfId="2" applyNumberFormat="1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left"/>
    </xf>
    <xf numFmtId="4" fontId="5" fillId="0" borderId="27" xfId="0" applyNumberFormat="1" applyFont="1" applyFill="1" applyBorder="1" applyAlignment="1">
      <alignment horizontal="right"/>
    </xf>
    <xf numFmtId="0" fontId="10" fillId="0" borderId="44" xfId="0" applyFont="1" applyFill="1" applyBorder="1" applyAlignment="1">
      <alignment horizontal="center"/>
    </xf>
    <xf numFmtId="0" fontId="10" fillId="0" borderId="31" xfId="2" applyFont="1" applyFill="1" applyBorder="1" applyAlignment="1">
      <alignment horizontal="center" vertical="center"/>
    </xf>
    <xf numFmtId="0" fontId="10" fillId="0" borderId="44" xfId="2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left"/>
    </xf>
    <xf numFmtId="0" fontId="13" fillId="0" borderId="30" xfId="0" applyFont="1" applyFill="1" applyBorder="1" applyAlignment="1">
      <alignment horizontal="left" wrapText="1"/>
    </xf>
    <xf numFmtId="4" fontId="5" fillId="0" borderId="56" xfId="0" applyNumberFormat="1" applyFont="1" applyFill="1" applyBorder="1" applyAlignment="1">
      <alignment horizontal="right"/>
    </xf>
    <xf numFmtId="4" fontId="5" fillId="0" borderId="7" xfId="0" applyNumberFormat="1" applyFont="1" applyFill="1" applyBorder="1" applyAlignment="1">
      <alignment horizontal="right"/>
    </xf>
    <xf numFmtId="4" fontId="5" fillId="0" borderId="72" xfId="0" applyNumberFormat="1" applyFont="1" applyFill="1" applyBorder="1" applyAlignment="1">
      <alignment horizontal="right"/>
    </xf>
    <xf numFmtId="0" fontId="7" fillId="0" borderId="30" xfId="0" applyFont="1" applyFill="1" applyBorder="1" applyAlignment="1">
      <alignment horizontal="left"/>
    </xf>
    <xf numFmtId="0" fontId="5" fillId="0" borderId="73" xfId="0" applyFont="1" applyFill="1" applyBorder="1" applyAlignment="1">
      <alignment horizontal="center"/>
    </xf>
    <xf numFmtId="0" fontId="1" fillId="0" borderId="65" xfId="0" applyFont="1" applyFill="1" applyBorder="1" applyAlignment="1">
      <alignment horizontal="center"/>
    </xf>
    <xf numFmtId="4" fontId="43" fillId="3" borderId="35" xfId="0" applyNumberFormat="1" applyFont="1" applyFill="1" applyBorder="1" applyAlignment="1">
      <alignment horizontal="right"/>
    </xf>
    <xf numFmtId="2" fontId="5" fillId="0" borderId="12" xfId="0" applyNumberFormat="1" applyFont="1" applyFill="1" applyBorder="1"/>
    <xf numFmtId="0" fontId="9" fillId="0" borderId="44" xfId="2" applyFont="1" applyBorder="1" applyAlignment="1">
      <alignment horizontal="center" vertical="center"/>
    </xf>
    <xf numFmtId="4" fontId="43" fillId="0" borderId="7" xfId="0" applyNumberFormat="1" applyFont="1" applyFill="1" applyBorder="1" applyAlignment="1">
      <alignment horizontal="right" wrapText="1"/>
    </xf>
    <xf numFmtId="4" fontId="46" fillId="3" borderId="30" xfId="0" applyNumberFormat="1" applyFont="1" applyFill="1" applyBorder="1" applyAlignment="1">
      <alignment horizontal="right"/>
    </xf>
    <xf numFmtId="4" fontId="45" fillId="0" borderId="56" xfId="0" applyNumberFormat="1" applyFont="1" applyFill="1" applyBorder="1" applyAlignment="1">
      <alignment horizontal="right"/>
    </xf>
    <xf numFmtId="4" fontId="46" fillId="0" borderId="7" xfId="0" applyNumberFormat="1" applyFont="1" applyFill="1" applyBorder="1" applyAlignment="1">
      <alignment horizontal="right"/>
    </xf>
    <xf numFmtId="4" fontId="45" fillId="0" borderId="7" xfId="0" applyNumberFormat="1" applyFont="1" applyFill="1" applyBorder="1" applyAlignment="1">
      <alignment horizontal="right"/>
    </xf>
    <xf numFmtId="0" fontId="1" fillId="0" borderId="36" xfId="0" applyFont="1" applyFill="1" applyBorder="1" applyAlignment="1">
      <alignment horizontal="center"/>
    </xf>
    <xf numFmtId="4" fontId="47" fillId="0" borderId="27" xfId="0" applyNumberFormat="1" applyFont="1" applyFill="1" applyBorder="1" applyAlignment="1">
      <alignment horizontal="right"/>
    </xf>
    <xf numFmtId="4" fontId="47" fillId="0" borderId="12" xfId="0" applyNumberFormat="1" applyFont="1" applyFill="1" applyBorder="1" applyAlignment="1">
      <alignment horizontal="right"/>
    </xf>
    <xf numFmtId="4" fontId="43" fillId="3" borderId="21" xfId="0" applyNumberFormat="1" applyFont="1" applyFill="1" applyBorder="1" applyAlignment="1">
      <alignment horizontal="right" wrapText="1"/>
    </xf>
    <xf numFmtId="4" fontId="1" fillId="0" borderId="12" xfId="0" applyNumberFormat="1" applyFont="1" applyFill="1" applyBorder="1" applyAlignment="1">
      <alignment horizontal="right" wrapText="1"/>
    </xf>
    <xf numFmtId="4" fontId="5" fillId="0" borderId="27" xfId="2" applyNumberFormat="1" applyFont="1" applyFill="1" applyBorder="1" applyAlignment="1">
      <alignment vertical="center" wrapText="1"/>
    </xf>
    <xf numFmtId="4" fontId="5" fillId="0" borderId="12" xfId="2" applyNumberFormat="1" applyFont="1" applyFill="1" applyBorder="1" applyAlignment="1">
      <alignment vertical="center" wrapText="1"/>
    </xf>
    <xf numFmtId="4" fontId="1" fillId="0" borderId="9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4" fontId="10" fillId="0" borderId="4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0" fontId="1" fillId="0" borderId="0" xfId="0" applyFont="1"/>
    <xf numFmtId="0" fontId="7" fillId="0" borderId="37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4" fontId="6" fillId="0" borderId="0" xfId="0" applyNumberFormat="1" applyFont="1" applyFill="1" applyBorder="1" applyAlignment="1">
      <alignment horizontal="center"/>
    </xf>
    <xf numFmtId="0" fontId="7" fillId="0" borderId="0" xfId="0" applyFont="1"/>
    <xf numFmtId="4" fontId="48" fillId="0" borderId="0" xfId="0" applyNumberFormat="1" applyFont="1" applyFill="1" applyBorder="1" applyAlignment="1">
      <alignment horizontal="right"/>
    </xf>
    <xf numFmtId="0" fontId="1" fillId="0" borderId="37" xfId="0" applyFont="1" applyBorder="1" applyAlignment="1">
      <alignment horizontal="left"/>
    </xf>
    <xf numFmtId="4" fontId="10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/>
    <xf numFmtId="4" fontId="44" fillId="3" borderId="34" xfId="0" applyNumberFormat="1" applyFont="1" applyFill="1" applyBorder="1" applyAlignment="1">
      <alignment horizontal="right"/>
    </xf>
    <xf numFmtId="4" fontId="44" fillId="3" borderId="58" xfId="0" applyNumberFormat="1" applyFont="1" applyFill="1" applyBorder="1" applyAlignment="1">
      <alignment horizontal="right"/>
    </xf>
    <xf numFmtId="4" fontId="43" fillId="0" borderId="59" xfId="0" applyNumberFormat="1" applyFont="1" applyFill="1" applyBorder="1" applyAlignment="1">
      <alignment horizontal="right"/>
    </xf>
    <xf numFmtId="4" fontId="44" fillId="0" borderId="62" xfId="0" applyNumberFormat="1" applyFont="1" applyFill="1" applyBorder="1" applyAlignment="1">
      <alignment horizontal="right"/>
    </xf>
    <xf numFmtId="4" fontId="44" fillId="0" borderId="63" xfId="0" applyNumberFormat="1" applyFont="1" applyFill="1" applyBorder="1" applyAlignment="1">
      <alignment horizontal="right"/>
    </xf>
    <xf numFmtId="4" fontId="44" fillId="0" borderId="9" xfId="0" applyNumberFormat="1" applyFont="1" applyFill="1" applyBorder="1" applyAlignment="1">
      <alignment horizontal="right"/>
    </xf>
    <xf numFmtId="4" fontId="44" fillId="0" borderId="26" xfId="0" applyNumberFormat="1" applyFont="1" applyFill="1" applyBorder="1" applyAlignment="1">
      <alignment horizontal="right"/>
    </xf>
    <xf numFmtId="0" fontId="49" fillId="0" borderId="0" xfId="0" applyFont="1"/>
    <xf numFmtId="0" fontId="5" fillId="2" borderId="0" xfId="0" applyFont="1" applyFill="1"/>
    <xf numFmtId="0" fontId="1" fillId="2" borderId="0" xfId="0" applyFont="1" applyFill="1"/>
    <xf numFmtId="2" fontId="15" fillId="2" borderId="7" xfId="0" applyNumberFormat="1" applyFont="1" applyFill="1" applyBorder="1"/>
    <xf numFmtId="0" fontId="5" fillId="0" borderId="0" xfId="0" applyFont="1" applyFill="1" applyBorder="1"/>
    <xf numFmtId="0" fontId="44" fillId="0" borderId="0" xfId="0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2" fontId="6" fillId="2" borderId="4" xfId="1" applyNumberFormat="1" applyFont="1" applyFill="1" applyBorder="1" applyAlignment="1">
      <alignment horizontal="center" vertical="center" wrapText="1"/>
    </xf>
    <xf numFmtId="3" fontId="10" fillId="0" borderId="7" xfId="7" applyNumberFormat="1" applyFont="1" applyFill="1" applyBorder="1" applyAlignment="1">
      <alignment horizontal="center" vertical="center"/>
    </xf>
    <xf numFmtId="0" fontId="51" fillId="2" borderId="7" xfId="7" applyNumberFormat="1" applyFont="1" applyFill="1" applyBorder="1" applyAlignment="1">
      <alignment horizontal="center"/>
    </xf>
    <xf numFmtId="3" fontId="51" fillId="2" borderId="7" xfId="7" applyNumberFormat="1" applyFont="1" applyFill="1" applyBorder="1" applyAlignment="1">
      <alignment horizontal="center"/>
    </xf>
    <xf numFmtId="0" fontId="52" fillId="2" borderId="57" xfId="0" applyFont="1" applyFill="1" applyBorder="1" applyAlignment="1">
      <alignment wrapText="1"/>
    </xf>
    <xf numFmtId="0" fontId="1" fillId="0" borderId="43" xfId="0" applyFont="1" applyBorder="1"/>
    <xf numFmtId="3" fontId="10" fillId="0" borderId="27" xfId="7" applyNumberFormat="1" applyFont="1" applyFill="1" applyBorder="1" applyAlignment="1">
      <alignment horizontal="center" vertical="center"/>
    </xf>
    <xf numFmtId="0" fontId="9" fillId="8" borderId="9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164" fontId="9" fillId="2" borderId="11" xfId="7" applyNumberFormat="1" applyFont="1" applyFill="1" applyBorder="1" applyAlignment="1"/>
    <xf numFmtId="0" fontId="9" fillId="2" borderId="9" xfId="0" applyNumberFormat="1" applyFont="1" applyFill="1" applyBorder="1" applyAlignment="1">
      <alignment horizontal="center" vertical="center"/>
    </xf>
    <xf numFmtId="164" fontId="9" fillId="2" borderId="50" xfId="7" applyNumberFormat="1" applyFont="1" applyFill="1" applyBorder="1" applyAlignment="1"/>
    <xf numFmtId="0" fontId="7" fillId="2" borderId="57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/>
    </xf>
    <xf numFmtId="3" fontId="6" fillId="2" borderId="72" xfId="7" applyNumberFormat="1" applyFont="1" applyFill="1" applyBorder="1" applyAlignment="1">
      <alignment horizontal="center"/>
    </xf>
    <xf numFmtId="3" fontId="7" fillId="2" borderId="13" xfId="7" applyNumberFormat="1" applyFont="1" applyFill="1" applyBorder="1" applyAlignment="1">
      <alignment horizontal="center"/>
    </xf>
    <xf numFmtId="0" fontId="9" fillId="5" borderId="13" xfId="0" applyNumberFormat="1" applyFont="1" applyFill="1" applyBorder="1" applyAlignment="1">
      <alignment horizontal="center" vertical="center"/>
    </xf>
    <xf numFmtId="3" fontId="10" fillId="2" borderId="13" xfId="7" applyNumberFormat="1" applyFont="1" applyFill="1" applyBorder="1" applyAlignment="1">
      <alignment horizontal="center"/>
    </xf>
    <xf numFmtId="164" fontId="9" fillId="2" borderId="71" xfId="7" applyNumberFormat="1" applyFont="1" applyFill="1" applyBorder="1" applyAlignment="1"/>
    <xf numFmtId="0" fontId="52" fillId="2" borderId="56" xfId="0" applyFont="1" applyFill="1" applyBorder="1" applyAlignment="1">
      <alignment wrapText="1"/>
    </xf>
    <xf numFmtId="3" fontId="6" fillId="2" borderId="28" xfId="7" applyNumberFormat="1" applyFont="1" applyFill="1" applyBorder="1" applyAlignment="1">
      <alignment horizontal="center"/>
    </xf>
    <xf numFmtId="3" fontId="7" fillId="2" borderId="9" xfId="7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7" fillId="0" borderId="23" xfId="7" applyNumberFormat="1" applyFont="1" applyBorder="1" applyAlignment="1">
      <alignment horizontal="center"/>
    </xf>
    <xf numFmtId="3" fontId="10" fillId="2" borderId="7" xfId="7" applyNumberFormat="1" applyFont="1" applyFill="1" applyBorder="1" applyAlignment="1">
      <alignment horizontal="center"/>
    </xf>
    <xf numFmtId="3" fontId="6" fillId="0" borderId="29" xfId="7" applyNumberFormat="1" applyFont="1" applyFill="1" applyBorder="1" applyAlignment="1">
      <alignment horizontal="center"/>
    </xf>
    <xf numFmtId="3" fontId="7" fillId="0" borderId="26" xfId="7" applyNumberFormat="1" applyFont="1" applyBorder="1" applyAlignment="1">
      <alignment horizontal="center"/>
    </xf>
    <xf numFmtId="0" fontId="9" fillId="2" borderId="29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/>
    </xf>
    <xf numFmtId="164" fontId="9" fillId="2" borderId="76" xfId="7" applyNumberFormat="1" applyFont="1" applyFill="1" applyBorder="1" applyAlignment="1"/>
    <xf numFmtId="0" fontId="1" fillId="0" borderId="0" xfId="0" applyFont="1" applyFill="1"/>
    <xf numFmtId="3" fontId="10" fillId="0" borderId="12" xfId="7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52" fillId="2" borderId="50" xfId="0" applyFont="1" applyFill="1" applyBorder="1" applyAlignment="1">
      <alignment wrapText="1"/>
    </xf>
    <xf numFmtId="0" fontId="6" fillId="0" borderId="2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9" fillId="8" borderId="13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3" fontId="7" fillId="2" borderId="7" xfId="7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3" fontId="6" fillId="2" borderId="9" xfId="7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52" fillId="2" borderId="56" xfId="0" applyFont="1" applyFill="1" applyBorder="1" applyAlignment="1">
      <alignment vertical="center" wrapText="1"/>
    </xf>
    <xf numFmtId="0" fontId="9" fillId="2" borderId="12" xfId="0" applyNumberFormat="1" applyFont="1" applyFill="1" applyBorder="1" applyAlignment="1">
      <alignment horizontal="center" vertical="center"/>
    </xf>
    <xf numFmtId="164" fontId="9" fillId="2" borderId="27" xfId="7" applyNumberFormat="1" applyFont="1" applyFill="1" applyBorder="1" applyAlignment="1"/>
    <xf numFmtId="0" fontId="7" fillId="0" borderId="7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left" vertical="center" wrapText="1"/>
    </xf>
    <xf numFmtId="3" fontId="7" fillId="2" borderId="59" xfId="7" applyNumberFormat="1" applyFont="1" applyFill="1" applyBorder="1" applyAlignment="1">
      <alignment horizontal="center"/>
    </xf>
    <xf numFmtId="0" fontId="56" fillId="2" borderId="56" xfId="0" applyFont="1" applyFill="1" applyBorder="1" applyAlignment="1">
      <alignment wrapText="1"/>
    </xf>
    <xf numFmtId="0" fontId="52" fillId="2" borderId="7" xfId="0" applyFont="1" applyFill="1" applyBorder="1" applyAlignment="1">
      <alignment horizontal="left" vertical="top" wrapText="1"/>
    </xf>
    <xf numFmtId="0" fontId="10" fillId="2" borderId="28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left" vertical="top" wrapText="1"/>
    </xf>
    <xf numFmtId="0" fontId="52" fillId="2" borderId="56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3" fontId="10" fillId="0" borderId="56" xfId="7" applyNumberFormat="1" applyFont="1" applyFill="1" applyBorder="1" applyAlignment="1">
      <alignment horizontal="center" vertical="center"/>
    </xf>
    <xf numFmtId="3" fontId="6" fillId="2" borderId="8" xfId="7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left" vertical="center" wrapText="1"/>
    </xf>
    <xf numFmtId="0" fontId="7" fillId="0" borderId="59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/>
    </xf>
    <xf numFmtId="0" fontId="52" fillId="2" borderId="27" xfId="0" applyFont="1" applyFill="1" applyBorder="1" applyAlignment="1">
      <alignment wrapText="1"/>
    </xf>
    <xf numFmtId="3" fontId="10" fillId="2" borderId="12" xfId="7" applyNumberFormat="1" applyFont="1" applyFill="1" applyBorder="1" applyAlignment="1">
      <alignment horizontal="center"/>
    </xf>
    <xf numFmtId="0" fontId="57" fillId="2" borderId="9" xfId="0" applyFont="1" applyFill="1" applyBorder="1" applyAlignment="1">
      <alignment horizontal="center"/>
    </xf>
    <xf numFmtId="0" fontId="25" fillId="2" borderId="28" xfId="0" applyFont="1" applyFill="1" applyBorder="1" applyAlignment="1">
      <alignment horizontal="left" vertical="center" wrapText="1"/>
    </xf>
    <xf numFmtId="0" fontId="10" fillId="2" borderId="56" xfId="0" applyFont="1" applyFill="1" applyBorder="1" applyAlignment="1">
      <alignment horizontal="center" vertical="center"/>
    </xf>
    <xf numFmtId="0" fontId="52" fillId="2" borderId="7" xfId="0" applyFont="1" applyFill="1" applyBorder="1" applyAlignment="1">
      <alignment wrapText="1"/>
    </xf>
    <xf numFmtId="0" fontId="10" fillId="2" borderId="29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left" vertical="center" wrapText="1"/>
    </xf>
    <xf numFmtId="3" fontId="7" fillId="2" borderId="27" xfId="7" applyNumberFormat="1" applyFont="1" applyFill="1" applyBorder="1" applyAlignment="1">
      <alignment horizontal="center"/>
    </xf>
    <xf numFmtId="3" fontId="6" fillId="0" borderId="12" xfId="7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left" vertical="center" wrapText="1"/>
    </xf>
    <xf numFmtId="3" fontId="6" fillId="0" borderId="28" xfId="7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52" fillId="0" borderId="57" xfId="0" applyFont="1" applyFill="1" applyBorder="1" applyAlignment="1">
      <alignment wrapText="1"/>
    </xf>
    <xf numFmtId="0" fontId="10" fillId="0" borderId="36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/>
    </xf>
    <xf numFmtId="0" fontId="25" fillId="2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10" fillId="0" borderId="55" xfId="0" applyFont="1" applyFill="1" applyBorder="1" applyAlignment="1">
      <alignment horizontal="center" vertical="center" wrapText="1"/>
    </xf>
    <xf numFmtId="0" fontId="9" fillId="0" borderId="76" xfId="0" applyFont="1" applyFill="1" applyBorder="1" applyAlignment="1">
      <alignment vertical="center"/>
    </xf>
    <xf numFmtId="3" fontId="10" fillId="0" borderId="8" xfId="7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3" fontId="10" fillId="0" borderId="9" xfId="7" applyNumberFormat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left"/>
    </xf>
    <xf numFmtId="0" fontId="10" fillId="2" borderId="1" xfId="0" applyFont="1" applyFill="1" applyBorder="1"/>
    <xf numFmtId="0" fontId="10" fillId="2" borderId="0" xfId="0" applyFont="1" applyFill="1" applyBorder="1"/>
    <xf numFmtId="0" fontId="9" fillId="2" borderId="0" xfId="0" applyFont="1" applyFill="1" applyBorder="1"/>
    <xf numFmtId="0" fontId="59" fillId="2" borderId="39" xfId="0" applyFont="1" applyFill="1" applyBorder="1"/>
    <xf numFmtId="0" fontId="59" fillId="2" borderId="40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25" fillId="9" borderId="7" xfId="0" applyFont="1" applyFill="1" applyBorder="1" applyAlignment="1">
      <alignment horizontal="center" vertical="center"/>
    </xf>
    <xf numFmtId="0" fontId="9" fillId="2" borderId="57" xfId="0" applyFont="1" applyFill="1" applyBorder="1"/>
    <xf numFmtId="0" fontId="25" fillId="2" borderId="27" xfId="0" applyFont="1" applyFill="1" applyBorder="1" applyAlignment="1">
      <alignment horizontal="left" wrapText="1"/>
    </xf>
    <xf numFmtId="0" fontId="9" fillId="2" borderId="28" xfId="0" applyFont="1" applyFill="1" applyBorder="1"/>
    <xf numFmtId="0" fontId="9" fillId="2" borderId="27" xfId="0" applyFont="1" applyFill="1" applyBorder="1"/>
    <xf numFmtId="0" fontId="9" fillId="2" borderId="50" xfId="0" applyFont="1" applyFill="1" applyBorder="1"/>
    <xf numFmtId="0" fontId="9" fillId="2" borderId="12" xfId="0" applyFont="1" applyFill="1" applyBorder="1"/>
    <xf numFmtId="0" fontId="9" fillId="2" borderId="50" xfId="0" applyFont="1" applyFill="1" applyBorder="1" applyAlignment="1">
      <alignment horizontal="left" vertical="top" wrapText="1"/>
    </xf>
    <xf numFmtId="0" fontId="9" fillId="8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 wrapText="1"/>
    </xf>
    <xf numFmtId="0" fontId="59" fillId="2" borderId="27" xfId="0" applyFont="1" applyFill="1" applyBorder="1"/>
    <xf numFmtId="0" fontId="9" fillId="2" borderId="11" xfId="0" applyFont="1" applyFill="1" applyBorder="1"/>
    <xf numFmtId="0" fontId="9" fillId="2" borderId="9" xfId="0" applyFont="1" applyFill="1" applyBorder="1"/>
    <xf numFmtId="0" fontId="9" fillId="2" borderId="1" xfId="0" applyFont="1" applyFill="1" applyBorder="1"/>
    <xf numFmtId="0" fontId="9" fillId="2" borderId="4" xfId="0" applyFont="1" applyFill="1" applyBorder="1"/>
    <xf numFmtId="4" fontId="10" fillId="2" borderId="1" xfId="0" applyNumberFormat="1" applyFont="1" applyFill="1" applyBorder="1"/>
    <xf numFmtId="0" fontId="7" fillId="0" borderId="26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left" vertical="center" wrapText="1"/>
    </xf>
    <xf numFmtId="4" fontId="44" fillId="3" borderId="31" xfId="0" applyNumberFormat="1" applyFont="1" applyFill="1" applyBorder="1" applyAlignment="1">
      <alignment horizontal="right"/>
    </xf>
    <xf numFmtId="2" fontId="6" fillId="2" borderId="74" xfId="1" applyNumberFormat="1" applyFont="1" applyFill="1" applyBorder="1" applyAlignment="1">
      <alignment horizontal="right" vertical="center" wrapText="1"/>
    </xf>
    <xf numFmtId="2" fontId="7" fillId="2" borderId="70" xfId="1" applyNumberFormat="1" applyFont="1" applyFill="1" applyBorder="1" applyAlignment="1">
      <alignment horizontal="right" vertical="center" wrapText="1"/>
    </xf>
    <xf numFmtId="2" fontId="6" fillId="2" borderId="70" xfId="1" applyNumberFormat="1" applyFont="1" applyFill="1" applyBorder="1" applyAlignment="1">
      <alignment horizontal="right" vertical="center" wrapText="1"/>
    </xf>
    <xf numFmtId="0" fontId="7" fillId="0" borderId="44" xfId="1" applyNumberFormat="1" applyFont="1" applyFill="1" applyBorder="1" applyAlignment="1">
      <alignment horizontal="center" vertical="center" wrapText="1"/>
    </xf>
    <xf numFmtId="0" fontId="7" fillId="0" borderId="34" xfId="3" applyFont="1" applyBorder="1" applyAlignment="1">
      <alignment vertical="center"/>
    </xf>
    <xf numFmtId="0" fontId="5" fillId="0" borderId="0" xfId="0" applyFont="1" applyBorder="1" applyAlignment="1"/>
    <xf numFmtId="4" fontId="10" fillId="2" borderId="0" xfId="0" applyNumberFormat="1" applyFont="1" applyFill="1" applyBorder="1" applyAlignment="1"/>
    <xf numFmtId="4" fontId="10" fillId="3" borderId="1" xfId="0" applyNumberFormat="1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2" fontId="10" fillId="2" borderId="24" xfId="1" applyNumberFormat="1" applyFont="1" applyFill="1" applyBorder="1" applyAlignment="1">
      <alignment horizontal="center" vertical="center" wrapText="1"/>
    </xf>
    <xf numFmtId="2" fontId="10" fillId="2" borderId="43" xfId="1" applyNumberFormat="1" applyFont="1" applyFill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0" fillId="3" borderId="4" xfId="5" applyNumberFormat="1" applyFont="1" applyFill="1" applyBorder="1" applyAlignment="1">
      <alignment horizontal="center" vertical="center" wrapText="1"/>
    </xf>
    <xf numFmtId="0" fontId="10" fillId="0" borderId="66" xfId="5" applyFont="1" applyFill="1" applyBorder="1" applyAlignment="1">
      <alignment horizontal="center" vertical="center" wrapText="1"/>
    </xf>
    <xf numFmtId="0" fontId="10" fillId="0" borderId="42" xfId="5" applyFont="1" applyFill="1" applyBorder="1" applyAlignment="1">
      <alignment horizontal="center" vertical="center" wrapText="1"/>
    </xf>
    <xf numFmtId="0" fontId="10" fillId="0" borderId="64" xfId="5" applyFont="1" applyFill="1" applyBorder="1" applyAlignment="1">
      <alignment horizontal="center" vertical="center" wrapText="1"/>
    </xf>
    <xf numFmtId="2" fontId="1" fillId="0" borderId="0" xfId="2" applyNumberFormat="1" applyFont="1" applyFill="1" applyBorder="1" applyAlignment="1">
      <alignment horizontal="right" vertical="center" wrapText="1"/>
    </xf>
    <xf numFmtId="1" fontId="22" fillId="0" borderId="0" xfId="1" applyNumberFormat="1" applyFont="1" applyBorder="1"/>
    <xf numFmtId="4" fontId="6" fillId="7" borderId="24" xfId="0" applyNumberFormat="1" applyFont="1" applyFill="1" applyBorder="1" applyAlignment="1">
      <alignment vertical="center"/>
    </xf>
    <xf numFmtId="4" fontId="7" fillId="2" borderId="9" xfId="0" applyNumberFormat="1" applyFont="1" applyFill="1" applyBorder="1" applyAlignment="1">
      <alignment vertical="center"/>
    </xf>
    <xf numFmtId="0" fontId="6" fillId="0" borderId="26" xfId="0" applyFont="1" applyBorder="1" applyAlignment="1">
      <alignment vertical="center"/>
    </xf>
    <xf numFmtId="4" fontId="6" fillId="2" borderId="26" xfId="0" applyNumberFormat="1" applyFont="1" applyFill="1" applyBorder="1" applyAlignment="1">
      <alignment vertical="center"/>
    </xf>
    <xf numFmtId="0" fontId="6" fillId="7" borderId="56" xfId="0" applyFont="1" applyFill="1" applyBorder="1" applyAlignment="1">
      <alignment horizontal="left" vertical="center"/>
    </xf>
    <xf numFmtId="4" fontId="6" fillId="7" borderId="7" xfId="0" applyNumberFormat="1" applyFont="1" applyFill="1" applyBorder="1" applyAlignment="1">
      <alignment horizontal="right" vertical="center"/>
    </xf>
    <xf numFmtId="0" fontId="7" fillId="7" borderId="25" xfId="0" applyFont="1" applyFill="1" applyBorder="1" applyAlignment="1">
      <alignment horizontal="left" vertical="center" wrapText="1"/>
    </xf>
    <xf numFmtId="4" fontId="6" fillId="7" borderId="16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/>
    </xf>
    <xf numFmtId="4" fontId="6" fillId="0" borderId="26" xfId="0" applyNumberFormat="1" applyFont="1" applyBorder="1" applyAlignment="1">
      <alignment horizontal="right" vertical="center"/>
    </xf>
    <xf numFmtId="0" fontId="7" fillId="0" borderId="2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59" xfId="1" applyNumberFormat="1" applyFont="1" applyFill="1" applyBorder="1" applyAlignment="1">
      <alignment horizontal="center" vertical="center"/>
    </xf>
    <xf numFmtId="0" fontId="7" fillId="0" borderId="17" xfId="4" applyNumberFormat="1" applyFont="1" applyFill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1" applyNumberFormat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26" xfId="1" applyNumberFormat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/>
    </xf>
    <xf numFmtId="166" fontId="6" fillId="3" borderId="16" xfId="1" applyNumberFormat="1" applyFont="1" applyFill="1" applyBorder="1" applyAlignment="1">
      <alignment horizontal="right" vertical="center" wrapText="1"/>
    </xf>
    <xf numFmtId="2" fontId="6" fillId="3" borderId="7" xfId="1" applyNumberFormat="1" applyFont="1" applyFill="1" applyBorder="1" applyAlignment="1">
      <alignment horizontal="right" vertical="center" wrapText="1"/>
    </xf>
    <xf numFmtId="2" fontId="6" fillId="3" borderId="16" xfId="4" applyNumberFormat="1" applyFont="1" applyFill="1" applyBorder="1" applyAlignment="1">
      <alignment horizontal="right" vertical="center" wrapText="1"/>
    </xf>
    <xf numFmtId="2" fontId="6" fillId="3" borderId="12" xfId="1" applyNumberFormat="1" applyFont="1" applyFill="1" applyBorder="1" applyAlignment="1">
      <alignment horizontal="right" vertical="center" wrapText="1"/>
    </xf>
    <xf numFmtId="2" fontId="6" fillId="3" borderId="16" xfId="1" applyNumberFormat="1" applyFont="1" applyFill="1" applyBorder="1" applyAlignment="1">
      <alignment horizontal="right" vertical="center" wrapText="1"/>
    </xf>
    <xf numFmtId="2" fontId="6" fillId="3" borderId="26" xfId="1" applyNumberFormat="1" applyFont="1" applyFill="1" applyBorder="1" applyAlignment="1">
      <alignment horizontal="right" vertical="center" wrapText="1"/>
    </xf>
    <xf numFmtId="2" fontId="6" fillId="7" borderId="4" xfId="1" applyNumberFormat="1" applyFont="1" applyFill="1" applyBorder="1" applyAlignment="1">
      <alignment vertical="center"/>
    </xf>
    <xf numFmtId="0" fontId="6" fillId="0" borderId="49" xfId="1" applyNumberFormat="1" applyFont="1" applyFill="1" applyBorder="1" applyAlignment="1">
      <alignment horizontal="center" vertical="center" wrapText="1"/>
    </xf>
    <xf numFmtId="0" fontId="6" fillId="0" borderId="36" xfId="1" applyNumberFormat="1" applyFont="1" applyFill="1" applyBorder="1" applyAlignment="1">
      <alignment horizontal="center" vertical="center" wrapText="1"/>
    </xf>
    <xf numFmtId="0" fontId="7" fillId="0" borderId="56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4" fontId="6" fillId="7" borderId="26" xfId="0" applyNumberFormat="1" applyFont="1" applyFill="1" applyBorder="1" applyAlignment="1">
      <alignment vertical="center"/>
    </xf>
    <xf numFmtId="0" fontId="6" fillId="7" borderId="49" xfId="2" applyNumberFormat="1" applyFont="1" applyFill="1" applyBorder="1" applyAlignment="1">
      <alignment horizontal="center" vertical="center" wrapText="1"/>
    </xf>
    <xf numFmtId="0" fontId="7" fillId="7" borderId="44" xfId="2" applyNumberFormat="1" applyFont="1" applyFill="1" applyBorder="1" applyAlignment="1">
      <alignment horizontal="center" vertical="center" wrapText="1"/>
    </xf>
    <xf numFmtId="0" fontId="6" fillId="7" borderId="44" xfId="2" applyNumberFormat="1" applyFont="1" applyFill="1" applyBorder="1" applyAlignment="1">
      <alignment horizontal="center" vertical="center" wrapText="1"/>
    </xf>
    <xf numFmtId="0" fontId="7" fillId="7" borderId="44" xfId="2" applyFont="1" applyFill="1" applyBorder="1" applyAlignment="1">
      <alignment vertical="center" wrapText="1"/>
    </xf>
    <xf numFmtId="4" fontId="6" fillId="7" borderId="26" xfId="0" applyNumberFormat="1" applyFont="1" applyFill="1" applyBorder="1" applyAlignment="1">
      <alignment horizontal="right" vertical="center"/>
    </xf>
    <xf numFmtId="0" fontId="9" fillId="0" borderId="31" xfId="2" applyFont="1" applyBorder="1" applyAlignment="1">
      <alignment horizontal="left"/>
    </xf>
    <xf numFmtId="0" fontId="9" fillId="0" borderId="31" xfId="2" applyFont="1" applyBorder="1" applyAlignment="1">
      <alignment horizontal="center"/>
    </xf>
    <xf numFmtId="4" fontId="6" fillId="3" borderId="16" xfId="1" applyNumberFormat="1" applyFont="1" applyFill="1" applyBorder="1" applyAlignment="1">
      <alignment vertical="center"/>
    </xf>
    <xf numFmtId="0" fontId="7" fillId="0" borderId="51" xfId="2" applyFont="1" applyBorder="1" applyAlignment="1">
      <alignment horizontal="left"/>
    </xf>
    <xf numFmtId="0" fontId="7" fillId="0" borderId="54" xfId="2" applyFont="1" applyFill="1" applyBorder="1" applyAlignment="1">
      <alignment horizontal="center" vertical="center"/>
    </xf>
    <xf numFmtId="4" fontId="7" fillId="0" borderId="21" xfId="2" applyNumberFormat="1" applyFont="1" applyBorder="1" applyAlignment="1">
      <alignment horizontal="left" vertical="center" wrapText="1"/>
    </xf>
    <xf numFmtId="0" fontId="6" fillId="0" borderId="38" xfId="2" applyFont="1" applyBorder="1" applyAlignment="1">
      <alignment horizontal="left" vertical="center"/>
    </xf>
    <xf numFmtId="0" fontId="6" fillId="0" borderId="77" xfId="2" applyFont="1" applyBorder="1" applyAlignment="1">
      <alignment horizontal="left" vertical="center"/>
    </xf>
    <xf numFmtId="0" fontId="9" fillId="0" borderId="44" xfId="2" applyFont="1" applyBorder="1" applyAlignment="1">
      <alignment horizontal="left"/>
    </xf>
    <xf numFmtId="0" fontId="9" fillId="0" borderId="33" xfId="2" applyFont="1" applyBorder="1" applyAlignment="1">
      <alignment horizontal="left"/>
    </xf>
    <xf numFmtId="0" fontId="9" fillId="0" borderId="33" xfId="2" applyFont="1" applyBorder="1" applyAlignment="1">
      <alignment horizontal="center"/>
    </xf>
    <xf numFmtId="0" fontId="18" fillId="0" borderId="1" xfId="2" applyFont="1" applyBorder="1" applyAlignment="1">
      <alignment horizontal="left"/>
    </xf>
    <xf numFmtId="0" fontId="18" fillId="0" borderId="2" xfId="2" applyFont="1" applyBorder="1" applyAlignment="1">
      <alignment horizontal="left"/>
    </xf>
    <xf numFmtId="0" fontId="6" fillId="0" borderId="23" xfId="2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7" fillId="0" borderId="40" xfId="2" applyNumberFormat="1" applyFont="1" applyFill="1" applyBorder="1" applyAlignment="1">
      <alignment horizontal="center" vertical="center" wrapText="1"/>
    </xf>
    <xf numFmtId="0" fontId="6" fillId="0" borderId="40" xfId="2" applyNumberFormat="1" applyFont="1" applyFill="1" applyBorder="1" applyAlignment="1">
      <alignment horizontal="center" vertical="center" wrapText="1"/>
    </xf>
    <xf numFmtId="0" fontId="7" fillId="7" borderId="69" xfId="2" applyFont="1" applyFill="1" applyBorder="1" applyAlignment="1">
      <alignment vertical="center" wrapText="1"/>
    </xf>
    <xf numFmtId="4" fontId="6" fillId="3" borderId="4" xfId="2" applyNumberFormat="1" applyFont="1" applyFill="1" applyBorder="1" applyAlignment="1">
      <alignment horizontal="right" vertical="center" wrapText="1"/>
    </xf>
    <xf numFmtId="4" fontId="6" fillId="3" borderId="24" xfId="2" applyNumberFormat="1" applyFont="1" applyFill="1" applyBorder="1" applyAlignment="1">
      <alignment horizontal="right" vertical="center" wrapText="1"/>
    </xf>
    <xf numFmtId="4" fontId="6" fillId="3" borderId="5" xfId="2" applyNumberFormat="1" applyFont="1" applyFill="1" applyBorder="1" applyAlignment="1">
      <alignment horizontal="right" vertical="center" wrapText="1"/>
    </xf>
    <xf numFmtId="4" fontId="6" fillId="3" borderId="26" xfId="2" applyNumberFormat="1" applyFont="1" applyFill="1" applyBorder="1" applyAlignment="1">
      <alignment horizontal="right" vertical="center" wrapText="1"/>
    </xf>
    <xf numFmtId="4" fontId="6" fillId="7" borderId="5" xfId="2" applyNumberFormat="1" applyFont="1" applyFill="1" applyBorder="1" applyAlignment="1">
      <alignment horizontal="right" vertical="center" wrapText="1"/>
    </xf>
    <xf numFmtId="4" fontId="6" fillId="3" borderId="4" xfId="2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/>
    <xf numFmtId="0" fontId="9" fillId="0" borderId="69" xfId="2" applyFont="1" applyBorder="1" applyAlignment="1">
      <alignment horizontal="left"/>
    </xf>
    <xf numFmtId="0" fontId="9" fillId="0" borderId="34" xfId="2" applyFont="1" applyBorder="1" applyAlignment="1">
      <alignment horizontal="left"/>
    </xf>
    <xf numFmtId="0" fontId="9" fillId="0" borderId="58" xfId="2" applyFont="1" applyBorder="1" applyAlignment="1">
      <alignment horizontal="left"/>
    </xf>
    <xf numFmtId="0" fontId="6" fillId="0" borderId="2" xfId="2" applyFont="1" applyBorder="1" applyAlignment="1">
      <alignment horizontal="left"/>
    </xf>
    <xf numFmtId="0" fontId="61" fillId="0" borderId="28" xfId="0" applyFont="1" applyBorder="1" applyAlignment="1">
      <alignment wrapText="1"/>
    </xf>
    <xf numFmtId="0" fontId="62" fillId="0" borderId="28" xfId="0" applyFont="1" applyBorder="1" applyAlignment="1">
      <alignment wrapText="1"/>
    </xf>
    <xf numFmtId="0" fontId="60" fillId="0" borderId="28" xfId="0" applyFont="1" applyBorder="1" applyAlignment="1">
      <alignment wrapText="1"/>
    </xf>
    <xf numFmtId="0" fontId="6" fillId="0" borderId="2" xfId="0" applyFont="1" applyFill="1" applyBorder="1" applyAlignment="1">
      <alignment horizontal="left"/>
    </xf>
    <xf numFmtId="0" fontId="6" fillId="0" borderId="2" xfId="1" applyFont="1" applyFill="1" applyBorder="1" applyAlignment="1">
      <alignment horizontal="left"/>
    </xf>
    <xf numFmtId="4" fontId="6" fillId="3" borderId="13" xfId="1" applyNumberFormat="1" applyFont="1" applyFill="1" applyBorder="1" applyAlignment="1">
      <alignment vertical="center"/>
    </xf>
    <xf numFmtId="0" fontId="1" fillId="0" borderId="2" xfId="1" applyBorder="1"/>
    <xf numFmtId="0" fontId="6" fillId="0" borderId="7" xfId="1" applyFont="1" applyFill="1" applyBorder="1" applyAlignment="1">
      <alignment vertical="center" wrapText="1"/>
    </xf>
    <xf numFmtId="0" fontId="9" fillId="0" borderId="49" xfId="2" applyFont="1" applyBorder="1" applyAlignment="1">
      <alignment horizontal="left"/>
    </xf>
    <xf numFmtId="0" fontId="9" fillId="0" borderId="36" xfId="2" applyFont="1" applyBorder="1" applyAlignment="1">
      <alignment horizontal="left"/>
    </xf>
    <xf numFmtId="0" fontId="9" fillId="0" borderId="15" xfId="2" applyFont="1" applyBorder="1" applyAlignment="1">
      <alignment horizontal="left"/>
    </xf>
    <xf numFmtId="0" fontId="9" fillId="2" borderId="27" xfId="0" applyFont="1" applyFill="1" applyBorder="1" applyAlignment="1">
      <alignment horizontal="left" vertical="center" wrapText="1"/>
    </xf>
    <xf numFmtId="0" fontId="0" fillId="0" borderId="2" xfId="0" applyBorder="1" applyAlignment="1"/>
    <xf numFmtId="0" fontId="7" fillId="2" borderId="77" xfId="0" applyFont="1" applyFill="1" applyBorder="1" applyAlignment="1">
      <alignment vertical="center"/>
    </xf>
    <xf numFmtId="0" fontId="6" fillId="7" borderId="29" xfId="0" applyFont="1" applyFill="1" applyBorder="1" applyAlignment="1">
      <alignment horizontal="left" vertical="center"/>
    </xf>
    <xf numFmtId="2" fontId="50" fillId="0" borderId="0" xfId="0" applyNumberFormat="1" applyFont="1" applyFill="1" applyBorder="1"/>
    <xf numFmtId="0" fontId="10" fillId="2" borderId="5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3" fontId="50" fillId="2" borderId="29" xfId="7" applyNumberFormat="1" applyFont="1" applyFill="1" applyBorder="1" applyAlignment="1">
      <alignment horizontal="center"/>
    </xf>
    <xf numFmtId="3" fontId="7" fillId="2" borderId="26" xfId="7" applyNumberFormat="1" applyFont="1" applyFill="1" applyBorder="1" applyAlignment="1">
      <alignment horizontal="center"/>
    </xf>
    <xf numFmtId="3" fontId="10" fillId="2" borderId="16" xfId="7" applyNumberFormat="1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3" fontId="6" fillId="0" borderId="27" xfId="7" applyNumberFormat="1" applyFont="1" applyFill="1" applyBorder="1" applyAlignment="1">
      <alignment horizontal="center"/>
    </xf>
    <xf numFmtId="0" fontId="9" fillId="0" borderId="28" xfId="0" applyFont="1" applyFill="1" applyBorder="1" applyAlignment="1">
      <alignment vertical="center"/>
    </xf>
    <xf numFmtId="2" fontId="9" fillId="2" borderId="5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 wrapText="1"/>
    </xf>
    <xf numFmtId="0" fontId="50" fillId="0" borderId="26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vertical="center"/>
    </xf>
    <xf numFmtId="0" fontId="50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" fillId="0" borderId="4" xfId="0" applyFont="1" applyBorder="1"/>
    <xf numFmtId="0" fontId="5" fillId="0" borderId="0" xfId="0" applyFont="1" applyFill="1"/>
    <xf numFmtId="0" fontId="6" fillId="0" borderId="0" xfId="0" applyFont="1" applyFill="1" applyBorder="1"/>
    <xf numFmtId="0" fontId="5" fillId="0" borderId="0" xfId="0" applyFont="1" applyBorder="1"/>
    <xf numFmtId="2" fontId="44" fillId="7" borderId="4" xfId="0" applyNumberFormat="1" applyFont="1" applyFill="1" applyBorder="1"/>
    <xf numFmtId="0" fontId="0" fillId="0" borderId="2" xfId="0" applyBorder="1" applyAlignment="1"/>
    <xf numFmtId="0" fontId="6" fillId="0" borderId="41" xfId="2" applyNumberFormat="1" applyFont="1" applyFill="1" applyBorder="1" applyAlignment="1">
      <alignment horizontal="center" vertical="center" wrapText="1"/>
    </xf>
    <xf numFmtId="0" fontId="9" fillId="0" borderId="27" xfId="2" applyFont="1" applyBorder="1" applyAlignment="1">
      <alignment horizontal="left" vertical="center"/>
    </xf>
    <xf numFmtId="0" fontId="9" fillId="0" borderId="50" xfId="2" applyFont="1" applyBorder="1" applyAlignment="1">
      <alignment horizontal="left" vertical="center"/>
    </xf>
    <xf numFmtId="0" fontId="9" fillId="0" borderId="30" xfId="2" applyFont="1" applyBorder="1" applyAlignment="1">
      <alignment horizontal="center" vertical="center"/>
    </xf>
    <xf numFmtId="4" fontId="9" fillId="0" borderId="21" xfId="2" applyNumberFormat="1" applyFont="1" applyBorder="1" applyAlignment="1">
      <alignment horizontal="left" vertical="center"/>
    </xf>
    <xf numFmtId="4" fontId="9" fillId="0" borderId="70" xfId="2" applyNumberFormat="1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9" fillId="0" borderId="11" xfId="2" applyFont="1" applyBorder="1" applyAlignment="1">
      <alignment horizontal="left" vertical="center"/>
    </xf>
    <xf numFmtId="4" fontId="9" fillId="0" borderId="32" xfId="2" applyNumberFormat="1" applyFont="1" applyBorder="1" applyAlignment="1">
      <alignment horizontal="left" vertical="center" wrapText="1"/>
    </xf>
    <xf numFmtId="0" fontId="9" fillId="0" borderId="29" xfId="2" applyFont="1" applyBorder="1" applyAlignment="1">
      <alignment horizontal="left" vertical="center"/>
    </xf>
    <xf numFmtId="0" fontId="9" fillId="0" borderId="51" xfId="2" applyFont="1" applyBorder="1" applyAlignment="1">
      <alignment horizontal="left" vertical="center"/>
    </xf>
    <xf numFmtId="0" fontId="9" fillId="0" borderId="46" xfId="2" applyFont="1" applyBorder="1" applyAlignment="1">
      <alignment horizontal="center" vertical="center"/>
    </xf>
    <xf numFmtId="4" fontId="9" fillId="0" borderId="48" xfId="2" applyNumberFormat="1" applyFont="1" applyBorder="1" applyAlignment="1">
      <alignment horizontal="left" vertical="center"/>
    </xf>
    <xf numFmtId="2" fontId="1" fillId="0" borderId="6" xfId="0" applyNumberFormat="1" applyFont="1" applyBorder="1"/>
    <xf numFmtId="2" fontId="1" fillId="0" borderId="17" xfId="0" applyNumberFormat="1" applyFont="1" applyBorder="1"/>
    <xf numFmtId="2" fontId="1" fillId="2" borderId="43" xfId="0" applyNumberFormat="1" applyFont="1" applyFill="1" applyBorder="1"/>
    <xf numFmtId="2" fontId="1" fillId="0" borderId="43" xfId="0" applyNumberFormat="1" applyFont="1" applyBorder="1"/>
    <xf numFmtId="2" fontId="1" fillId="0" borderId="17" xfId="0" applyNumberFormat="1" applyFont="1" applyFill="1" applyBorder="1"/>
    <xf numFmtId="2" fontId="1" fillId="0" borderId="43" xfId="0" applyNumberFormat="1" applyFont="1" applyFill="1" applyBorder="1"/>
    <xf numFmtId="2" fontId="1" fillId="0" borderId="6" xfId="0" applyNumberFormat="1" applyFont="1" applyFill="1" applyBorder="1"/>
    <xf numFmtId="2" fontId="0" fillId="0" borderId="17" xfId="0" applyNumberFormat="1" applyBorder="1" applyAlignment="1"/>
    <xf numFmtId="2" fontId="0" fillId="0" borderId="6" xfId="0" applyNumberFormat="1" applyBorder="1" applyAlignment="1"/>
    <xf numFmtId="2" fontId="1" fillId="0" borderId="1" xfId="0" applyNumberFormat="1" applyFont="1" applyBorder="1"/>
    <xf numFmtId="2" fontId="1" fillId="0" borderId="4" xfId="0" applyNumberFormat="1" applyFont="1" applyBorder="1"/>
    <xf numFmtId="2" fontId="5" fillId="0" borderId="3" xfId="0" applyNumberFormat="1" applyFont="1" applyBorder="1" applyAlignment="1">
      <alignment vertical="center"/>
    </xf>
    <xf numFmtId="0" fontId="7" fillId="2" borderId="50" xfId="0" applyNumberFormat="1" applyFont="1" applyFill="1" applyBorder="1" applyAlignment="1">
      <alignment horizontal="center" vertical="center"/>
    </xf>
    <xf numFmtId="0" fontId="57" fillId="2" borderId="12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right" vertical="center" wrapText="1"/>
    </xf>
    <xf numFmtId="2" fontId="13" fillId="3" borderId="7" xfId="0" applyNumberFormat="1" applyFont="1" applyFill="1" applyBorder="1" applyAlignment="1">
      <alignment horizontal="right"/>
    </xf>
    <xf numFmtId="2" fontId="6" fillId="3" borderId="7" xfId="0" applyNumberFormat="1" applyFont="1" applyFill="1" applyBorder="1" applyAlignment="1">
      <alignment horizontal="right"/>
    </xf>
    <xf numFmtId="2" fontId="6" fillId="3" borderId="24" xfId="0" applyNumberFormat="1" applyFont="1" applyFill="1" applyBorder="1" applyAlignment="1">
      <alignment horizontal="right"/>
    </xf>
    <xf numFmtId="2" fontId="6" fillId="3" borderId="24" xfId="0" applyNumberFormat="1" applyFont="1" applyFill="1" applyBorder="1" applyAlignment="1">
      <alignment horizontal="right" vertical="center" wrapText="1"/>
    </xf>
    <xf numFmtId="2" fontId="6" fillId="3" borderId="12" xfId="0" applyNumberFormat="1" applyFont="1" applyFill="1" applyBorder="1" applyAlignment="1">
      <alignment horizontal="right" vertical="center"/>
    </xf>
    <xf numFmtId="2" fontId="6" fillId="3" borderId="7" xfId="0" applyNumberFormat="1" applyFont="1" applyFill="1" applyBorder="1" applyAlignment="1">
      <alignment horizontal="right" vertical="center"/>
    </xf>
    <xf numFmtId="2" fontId="6" fillId="3" borderId="12" xfId="0" applyNumberFormat="1" applyFont="1" applyFill="1" applyBorder="1" applyAlignment="1">
      <alignment horizontal="right" vertical="center" wrapText="1"/>
    </xf>
    <xf numFmtId="2" fontId="6" fillId="3" borderId="9" xfId="0" applyNumberFormat="1" applyFont="1" applyFill="1" applyBorder="1" applyAlignment="1">
      <alignment horizontal="right"/>
    </xf>
    <xf numFmtId="2" fontId="6" fillId="3" borderId="5" xfId="0" applyNumberFormat="1" applyFont="1" applyFill="1" applyBorder="1" applyAlignment="1">
      <alignment horizontal="right"/>
    </xf>
    <xf numFmtId="0" fontId="6" fillId="3" borderId="7" xfId="0" applyFont="1" applyFill="1" applyBorder="1"/>
    <xf numFmtId="2" fontId="6" fillId="3" borderId="26" xfId="0" applyNumberFormat="1" applyFont="1" applyFill="1" applyBorder="1" applyAlignment="1">
      <alignment horizontal="right" vertical="center" wrapText="1"/>
    </xf>
    <xf numFmtId="2" fontId="6" fillId="3" borderId="5" xfId="0" applyNumberFormat="1" applyFont="1" applyFill="1" applyBorder="1" applyAlignment="1">
      <alignment horizontal="right" vertical="center"/>
    </xf>
    <xf numFmtId="0" fontId="9" fillId="2" borderId="7" xfId="7" applyNumberFormat="1" applyFont="1" applyFill="1" applyBorder="1" applyAlignment="1">
      <alignment horizontal="center" vertical="center"/>
    </xf>
    <xf numFmtId="0" fontId="9" fillId="2" borderId="12" xfId="7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9" xfId="7" applyNumberFormat="1" applyFont="1" applyFill="1" applyBorder="1" applyAlignment="1">
      <alignment horizontal="center" vertical="center"/>
    </xf>
    <xf numFmtId="0" fontId="9" fillId="2" borderId="59" xfId="7" applyNumberFormat="1" applyFont="1" applyFill="1" applyBorder="1" applyAlignment="1">
      <alignment horizontal="center" vertical="center"/>
    </xf>
    <xf numFmtId="0" fontId="9" fillId="0" borderId="23" xfId="0" applyFont="1" applyBorder="1"/>
    <xf numFmtId="0" fontId="9" fillId="0" borderId="24" xfId="0" applyFont="1" applyBorder="1"/>
    <xf numFmtId="2" fontId="9" fillId="0" borderId="8" xfId="0" applyNumberFormat="1" applyFont="1" applyBorder="1"/>
    <xf numFmtId="2" fontId="9" fillId="0" borderId="5" xfId="0" applyNumberFormat="1" applyFont="1" applyBorder="1"/>
    <xf numFmtId="2" fontId="9" fillId="0" borderId="25" xfId="0" applyNumberFormat="1" applyFont="1" applyBorder="1"/>
    <xf numFmtId="2" fontId="9" fillId="0" borderId="16" xfId="0" applyNumberFormat="1" applyFont="1" applyBorder="1"/>
    <xf numFmtId="2" fontId="9" fillId="0" borderId="23" xfId="0" applyNumberFormat="1" applyFont="1" applyBorder="1"/>
    <xf numFmtId="2" fontId="9" fillId="0" borderId="24" xfId="0" applyNumberFormat="1" applyFont="1" applyBorder="1"/>
    <xf numFmtId="2" fontId="9" fillId="0" borderId="25" xfId="0" applyNumberFormat="1" applyFont="1" applyFill="1" applyBorder="1"/>
    <xf numFmtId="2" fontId="9" fillId="0" borderId="23" xfId="0" applyNumberFormat="1" applyFont="1" applyFill="1" applyBorder="1"/>
    <xf numFmtId="2" fontId="9" fillId="0" borderId="24" xfId="0" applyNumberFormat="1" applyFont="1" applyFill="1" applyBorder="1"/>
    <xf numFmtId="2" fontId="9" fillId="0" borderId="8" xfId="0" applyNumberFormat="1" applyFont="1" applyFill="1" applyBorder="1"/>
    <xf numFmtId="2" fontId="9" fillId="0" borderId="5" xfId="0" applyNumberFormat="1" applyFont="1" applyFill="1" applyBorder="1"/>
    <xf numFmtId="2" fontId="9" fillId="0" borderId="25" xfId="0" applyNumberFormat="1" applyFont="1" applyBorder="1" applyAlignment="1"/>
    <xf numFmtId="2" fontId="0" fillId="0" borderId="16" xfId="0" applyNumberFormat="1" applyFont="1" applyBorder="1" applyAlignment="1"/>
    <xf numFmtId="2" fontId="9" fillId="0" borderId="8" xfId="0" applyNumberFormat="1" applyFont="1" applyBorder="1" applyAlignment="1"/>
    <xf numFmtId="2" fontId="0" fillId="0" borderId="5" xfId="0" applyNumberFormat="1" applyFont="1" applyBorder="1" applyAlignment="1"/>
    <xf numFmtId="2" fontId="10" fillId="2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1" fillId="0" borderId="3" xfId="0" applyFont="1" applyBorder="1"/>
    <xf numFmtId="4" fontId="6" fillId="3" borderId="4" xfId="1" applyNumberFormat="1" applyFont="1" applyFill="1" applyBorder="1" applyAlignment="1">
      <alignment horizontal="right" vertical="center"/>
    </xf>
    <xf numFmtId="0" fontId="7" fillId="0" borderId="31" xfId="1" applyFont="1" applyFill="1" applyBorder="1" applyAlignment="1">
      <alignment horizontal="center" vertical="center" wrapText="1"/>
    </xf>
    <xf numFmtId="1" fontId="7" fillId="0" borderId="12" xfId="1" applyNumberFormat="1" applyFont="1" applyFill="1" applyBorder="1" applyAlignment="1">
      <alignment horizontal="center" vertical="center" wrapText="1"/>
    </xf>
    <xf numFmtId="1" fontId="7" fillId="0" borderId="9" xfId="1" applyNumberFormat="1" applyFont="1" applyFill="1" applyBorder="1" applyAlignment="1">
      <alignment horizontal="center" vertical="center" wrapText="1"/>
    </xf>
    <xf numFmtId="0" fontId="7" fillId="0" borderId="33" xfId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vertical="center"/>
    </xf>
    <xf numFmtId="4" fontId="6" fillId="0" borderId="26" xfId="0" applyNumberFormat="1" applyFont="1" applyFill="1" applyBorder="1" applyAlignment="1">
      <alignment vertical="center"/>
    </xf>
    <xf numFmtId="2" fontId="44" fillId="0" borderId="16" xfId="0" applyNumberFormat="1" applyFont="1" applyFill="1" applyBorder="1"/>
    <xf numFmtId="0" fontId="7" fillId="0" borderId="44" xfId="1" applyFont="1" applyFill="1" applyBorder="1" applyAlignment="1">
      <alignment horizontal="center" vertical="center" wrapText="1"/>
    </xf>
    <xf numFmtId="0" fontId="0" fillId="0" borderId="44" xfId="0" applyBorder="1"/>
    <xf numFmtId="0" fontId="0" fillId="0" borderId="70" xfId="0" applyBorder="1"/>
    <xf numFmtId="0" fontId="10" fillId="0" borderId="1" xfId="1" applyFont="1" applyBorder="1" applyAlignment="1">
      <alignment horizontal="center" vertical="center" wrapText="1"/>
    </xf>
    <xf numFmtId="2" fontId="10" fillId="3" borderId="4" xfId="2" applyNumberFormat="1" applyFont="1" applyFill="1" applyBorder="1" applyAlignment="1">
      <alignment horizontal="center" vertical="center" wrapText="1"/>
    </xf>
    <xf numFmtId="2" fontId="10" fillId="2" borderId="4" xfId="1" applyNumberFormat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vertical="center"/>
    </xf>
    <xf numFmtId="167" fontId="6" fillId="3" borderId="9" xfId="0" applyNumberFormat="1" applyFont="1" applyFill="1" applyBorder="1" applyAlignment="1">
      <alignment horizontal="right" vertical="center"/>
    </xf>
    <xf numFmtId="167" fontId="6" fillId="3" borderId="9" xfId="0" applyNumberFormat="1" applyFont="1" applyFill="1" applyBorder="1" applyAlignment="1">
      <alignment vertical="center"/>
    </xf>
    <xf numFmtId="4" fontId="7" fillId="3" borderId="7" xfId="1" applyNumberFormat="1" applyFont="1" applyFill="1" applyBorder="1" applyAlignment="1">
      <alignment vertical="center"/>
    </xf>
    <xf numFmtId="4" fontId="7" fillId="3" borderId="7" xfId="1" applyNumberFormat="1" applyFont="1" applyFill="1" applyBorder="1" applyAlignment="1">
      <alignment horizontal="right" vertical="center"/>
    </xf>
    <xf numFmtId="4" fontId="7" fillId="3" borderId="12" xfId="1" applyNumberFormat="1" applyFont="1" applyFill="1" applyBorder="1" applyAlignment="1">
      <alignment horizontal="right" vertical="center"/>
    </xf>
    <xf numFmtId="4" fontId="7" fillId="3" borderId="26" xfId="1" applyNumberFormat="1" applyFont="1" applyFill="1" applyBorder="1"/>
    <xf numFmtId="4" fontId="7" fillId="3" borderId="13" xfId="1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horizontal="left"/>
    </xf>
    <xf numFmtId="2" fontId="1" fillId="0" borderId="0" xfId="1" applyNumberFormat="1" applyFont="1" applyFill="1" applyBorder="1"/>
    <xf numFmtId="2" fontId="1" fillId="0" borderId="0" xfId="1" applyNumberFormat="1" applyFont="1" applyBorder="1" applyAlignment="1"/>
    <xf numFmtId="0" fontId="62" fillId="0" borderId="25" xfId="0" applyFont="1" applyBorder="1" applyAlignment="1"/>
    <xf numFmtId="0" fontId="7" fillId="0" borderId="1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7" fillId="0" borderId="40" xfId="2" applyFont="1" applyFill="1" applyBorder="1" applyAlignment="1">
      <alignment horizontal="center" vertical="center"/>
    </xf>
    <xf numFmtId="4" fontId="7" fillId="0" borderId="38" xfId="2" applyNumberFormat="1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/>
    </xf>
    <xf numFmtId="0" fontId="7" fillId="0" borderId="33" xfId="2" applyFont="1" applyBorder="1" applyAlignment="1">
      <alignment horizontal="left"/>
    </xf>
    <xf numFmtId="0" fontId="7" fillId="0" borderId="33" xfId="2" applyFont="1" applyBorder="1" applyAlignment="1">
      <alignment horizontal="center"/>
    </xf>
    <xf numFmtId="4" fontId="7" fillId="0" borderId="71" xfId="2" applyNumberFormat="1" applyFont="1" applyBorder="1" applyAlignment="1">
      <alignment horizontal="left" wrapText="1"/>
    </xf>
    <xf numFmtId="0" fontId="7" fillId="0" borderId="1" xfId="1" applyFont="1" applyBorder="1"/>
    <xf numFmtId="0" fontId="7" fillId="0" borderId="2" xfId="1" applyFont="1" applyBorder="1"/>
    <xf numFmtId="0" fontId="6" fillId="0" borderId="2" xfId="1" applyFont="1" applyBorder="1"/>
    <xf numFmtId="0" fontId="13" fillId="0" borderId="57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 wrapText="1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71" xfId="0" applyFont="1" applyFill="1" applyBorder="1" applyAlignment="1">
      <alignment horizontal="left" wrapText="1"/>
    </xf>
    <xf numFmtId="164" fontId="57" fillId="0" borderId="7" xfId="1" applyNumberFormat="1" applyFont="1" applyFill="1" applyBorder="1" applyAlignment="1">
      <alignment horizontal="center" vertical="center" wrapText="1"/>
    </xf>
    <xf numFmtId="164" fontId="57" fillId="0" borderId="9" xfId="1" applyNumberFormat="1" applyFont="1" applyFill="1" applyBorder="1" applyAlignment="1">
      <alignment horizontal="center" vertical="center" wrapText="1"/>
    </xf>
    <xf numFmtId="164" fontId="57" fillId="0" borderId="26" xfId="1" applyNumberFormat="1" applyFont="1" applyFill="1" applyBorder="1" applyAlignment="1">
      <alignment horizontal="center" vertical="center" wrapText="1"/>
    </xf>
    <xf numFmtId="3" fontId="10" fillId="0" borderId="28" xfId="7" applyNumberFormat="1" applyFont="1" applyFill="1" applyBorder="1" applyAlignment="1">
      <alignment horizontal="center" vertical="center"/>
    </xf>
    <xf numFmtId="0" fontId="33" fillId="0" borderId="57" xfId="0" applyFont="1" applyBorder="1" applyAlignment="1">
      <alignment wrapText="1"/>
    </xf>
    <xf numFmtId="0" fontId="9" fillId="0" borderId="11" xfId="5" applyFont="1" applyFill="1" applyBorder="1" applyAlignment="1">
      <alignment horizontal="center"/>
    </xf>
    <xf numFmtId="0" fontId="9" fillId="0" borderId="11" xfId="5" applyFont="1" applyFill="1" applyBorder="1" applyAlignment="1">
      <alignment horizontal="center" vertical="center"/>
    </xf>
    <xf numFmtId="0" fontId="9" fillId="0" borderId="7" xfId="0" applyFont="1" applyBorder="1" applyAlignment="1"/>
    <xf numFmtId="0" fontId="37" fillId="0" borderId="9" xfId="0" applyFont="1" applyBorder="1" applyAlignment="1"/>
    <xf numFmtId="0" fontId="25" fillId="0" borderId="9" xfId="0" applyFont="1" applyBorder="1" applyAlignment="1"/>
    <xf numFmtId="0" fontId="9" fillId="0" borderId="9" xfId="0" applyFont="1" applyBorder="1" applyAlignment="1"/>
    <xf numFmtId="0" fontId="32" fillId="0" borderId="26" xfId="0" applyFont="1" applyBorder="1" applyAlignment="1"/>
    <xf numFmtId="0" fontId="63" fillId="0" borderId="0" xfId="1" applyFont="1"/>
    <xf numFmtId="0" fontId="64" fillId="0" borderId="0" xfId="0" applyFont="1" applyAlignment="1">
      <alignment horizontal="left"/>
    </xf>
    <xf numFmtId="0" fontId="1" fillId="0" borderId="65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4" fontId="38" fillId="0" borderId="0" xfId="0" applyNumberFormat="1" applyFont="1" applyFill="1" applyBorder="1" applyAlignment="1">
      <alignment horizontal="right"/>
    </xf>
    <xf numFmtId="0" fontId="5" fillId="0" borderId="37" xfId="0" applyFont="1" applyFill="1" applyBorder="1" applyAlignment="1">
      <alignment horizontal="center" vertical="center"/>
    </xf>
    <xf numFmtId="0" fontId="10" fillId="0" borderId="65" xfId="2" applyFont="1" applyFill="1" applyBorder="1" applyAlignment="1">
      <alignment horizontal="center" vertical="center"/>
    </xf>
    <xf numFmtId="4" fontId="5" fillId="0" borderId="8" xfId="2" applyNumberFormat="1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right" wrapText="1"/>
    </xf>
    <xf numFmtId="4" fontId="5" fillId="0" borderId="5" xfId="2" applyNumberFormat="1" applyFont="1" applyFill="1" applyBorder="1" applyAlignment="1">
      <alignment vertical="center" wrapText="1"/>
    </xf>
    <xf numFmtId="0" fontId="5" fillId="0" borderId="45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0" fillId="0" borderId="46" xfId="2" applyFont="1" applyFill="1" applyBorder="1" applyAlignment="1">
      <alignment horizontal="center" vertical="center"/>
    </xf>
    <xf numFmtId="4" fontId="44" fillId="3" borderId="46" xfId="0" applyNumberFormat="1" applyFont="1" applyFill="1" applyBorder="1" applyAlignment="1">
      <alignment horizontal="right"/>
    </xf>
    <xf numFmtId="4" fontId="5" fillId="0" borderId="25" xfId="2" applyNumberFormat="1" applyFont="1" applyFill="1" applyBorder="1" applyAlignment="1">
      <alignment vertical="center" wrapText="1"/>
    </xf>
    <xf numFmtId="4" fontId="1" fillId="0" borderId="26" xfId="0" applyNumberFormat="1" applyFont="1" applyFill="1" applyBorder="1" applyAlignment="1">
      <alignment horizontal="right" wrapText="1"/>
    </xf>
    <xf numFmtId="4" fontId="5" fillId="0" borderId="16" xfId="2" applyNumberFormat="1" applyFont="1" applyFill="1" applyBorder="1" applyAlignment="1">
      <alignment vertical="center" wrapText="1"/>
    </xf>
    <xf numFmtId="0" fontId="9" fillId="0" borderId="34" xfId="2" applyFont="1" applyFill="1" applyBorder="1"/>
    <xf numFmtId="0" fontId="9" fillId="0" borderId="54" xfId="2" applyFont="1" applyFill="1" applyBorder="1"/>
    <xf numFmtId="0" fontId="0" fillId="0" borderId="0" xfId="0" applyBorder="1"/>
    <xf numFmtId="4" fontId="43" fillId="0" borderId="0" xfId="0" applyNumberFormat="1" applyFont="1" applyFill="1" applyBorder="1" applyAlignment="1">
      <alignment horizontal="right"/>
    </xf>
    <xf numFmtId="4" fontId="5" fillId="0" borderId="26" xfId="0" applyNumberFormat="1" applyFont="1" applyFill="1" applyBorder="1" applyAlignment="1">
      <alignment horizontal="right"/>
    </xf>
    <xf numFmtId="4" fontId="6" fillId="3" borderId="34" xfId="0" applyNumberFormat="1" applyFont="1" applyFill="1" applyBorder="1" applyAlignment="1">
      <alignment horizontal="right"/>
    </xf>
    <xf numFmtId="4" fontId="6" fillId="3" borderId="69" xfId="0" applyNumberFormat="1" applyFont="1" applyFill="1" applyBorder="1" applyAlignment="1">
      <alignment horizontal="right"/>
    </xf>
    <xf numFmtId="4" fontId="6" fillId="7" borderId="26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7" borderId="29" xfId="0" applyFont="1" applyFill="1" applyBorder="1" applyAlignment="1">
      <alignment horizontal="left"/>
    </xf>
    <xf numFmtId="4" fontId="6" fillId="0" borderId="12" xfId="0" applyNumberFormat="1" applyFont="1" applyFill="1" applyBorder="1" applyAlignment="1">
      <alignment horizontal="right"/>
    </xf>
    <xf numFmtId="4" fontId="6" fillId="0" borderId="12" xfId="0" applyNumberFormat="1" applyFont="1" applyFill="1" applyBorder="1" applyAlignment="1">
      <alignment horizontal="right" vertical="center"/>
    </xf>
    <xf numFmtId="0" fontId="10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6" fillId="0" borderId="39" xfId="0" applyFont="1" applyBorder="1" applyAlignment="1">
      <alignment horizontal="left"/>
    </xf>
    <xf numFmtId="2" fontId="7" fillId="0" borderId="7" xfId="1" applyNumberFormat="1" applyFont="1" applyFill="1" applyBorder="1" applyAlignment="1">
      <alignment horizontal="right" vertical="center" wrapText="1"/>
    </xf>
    <xf numFmtId="164" fontId="9" fillId="0" borderId="6" xfId="1" applyNumberFormat="1" applyFont="1" applyFill="1" applyBorder="1" applyAlignment="1">
      <alignment horizontal="right" vertical="center" wrapText="1"/>
    </xf>
    <xf numFmtId="4" fontId="6" fillId="0" borderId="4" xfId="0" applyNumberFormat="1" applyFont="1" applyFill="1" applyBorder="1" applyAlignment="1">
      <alignment horizontal="center"/>
    </xf>
    <xf numFmtId="2" fontId="9" fillId="0" borderId="4" xfId="3" applyNumberFormat="1" applyFont="1" applyFill="1" applyBorder="1" applyAlignment="1">
      <alignment horizontal="left"/>
    </xf>
    <xf numFmtId="2" fontId="10" fillId="0" borderId="4" xfId="0" applyNumberFormat="1" applyFont="1" applyFill="1" applyBorder="1" applyAlignment="1">
      <alignment horizontal="right"/>
    </xf>
    <xf numFmtId="2" fontId="7" fillId="0" borderId="4" xfId="1" applyNumberFormat="1" applyFont="1" applyFill="1" applyBorder="1" applyAlignment="1">
      <alignment horizontal="left"/>
    </xf>
    <xf numFmtId="2" fontId="10" fillId="0" borderId="24" xfId="3" applyNumberFormat="1" applyFont="1" applyFill="1" applyBorder="1" applyAlignment="1">
      <alignment horizontal="left"/>
    </xf>
    <xf numFmtId="2" fontId="6" fillId="0" borderId="4" xfId="1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center"/>
    </xf>
    <xf numFmtId="2" fontId="7" fillId="0" borderId="32" xfId="1" applyNumberFormat="1" applyFont="1" applyFill="1" applyBorder="1" applyAlignment="1">
      <alignment horizontal="left" vertical="center" wrapText="1"/>
    </xf>
    <xf numFmtId="0" fontId="6" fillId="0" borderId="27" xfId="1" applyFont="1" applyFill="1" applyBorder="1" applyAlignment="1">
      <alignment vertical="center"/>
    </xf>
    <xf numFmtId="165" fontId="6" fillId="7" borderId="7" xfId="0" applyNumberFormat="1" applyFont="1" applyFill="1" applyBorder="1" applyAlignment="1">
      <alignment vertical="center"/>
    </xf>
    <xf numFmtId="165" fontId="6" fillId="7" borderId="1" xfId="0" applyNumberFormat="1" applyFont="1" applyFill="1" applyBorder="1"/>
    <xf numFmtId="0" fontId="6" fillId="0" borderId="25" xfId="0" applyFont="1" applyFill="1" applyBorder="1" applyAlignment="1">
      <alignment wrapText="1"/>
    </xf>
    <xf numFmtId="0" fontId="7" fillId="0" borderId="7" xfId="0" applyFont="1" applyBorder="1" applyAlignment="1">
      <alignment horizontal="left" vertical="center" wrapText="1"/>
    </xf>
    <xf numFmtId="0" fontId="9" fillId="0" borderId="31" xfId="2" applyFont="1" applyFill="1" applyBorder="1" applyAlignment="1">
      <alignment horizontal="center" vertical="center"/>
    </xf>
    <xf numFmtId="0" fontId="9" fillId="0" borderId="44" xfId="2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left" wrapText="1"/>
    </xf>
    <xf numFmtId="4" fontId="6" fillId="3" borderId="39" xfId="0" applyNumberFormat="1" applyFont="1" applyFill="1" applyBorder="1" applyAlignment="1">
      <alignment horizontal="right"/>
    </xf>
    <xf numFmtId="4" fontId="7" fillId="3" borderId="7" xfId="0" applyNumberFormat="1" applyFont="1" applyFill="1" applyBorder="1" applyAlignment="1">
      <alignment horizontal="right"/>
    </xf>
    <xf numFmtId="4" fontId="7" fillId="3" borderId="9" xfId="0" applyNumberFormat="1" applyFont="1" applyFill="1" applyBorder="1" applyAlignment="1">
      <alignment horizontal="right"/>
    </xf>
    <xf numFmtId="4" fontId="7" fillId="3" borderId="5" xfId="0" applyNumberFormat="1" applyFont="1" applyFill="1" applyBorder="1" applyAlignment="1">
      <alignment horizontal="right"/>
    </xf>
    <xf numFmtId="0" fontId="10" fillId="0" borderId="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57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left"/>
    </xf>
    <xf numFmtId="4" fontId="9" fillId="0" borderId="35" xfId="0" applyNumberFormat="1" applyFont="1" applyBorder="1" applyAlignment="1">
      <alignment horizontal="left"/>
    </xf>
    <xf numFmtId="0" fontId="9" fillId="0" borderId="50" xfId="0" applyFont="1" applyBorder="1" applyAlignment="1">
      <alignment horizontal="left"/>
    </xf>
    <xf numFmtId="0" fontId="9" fillId="0" borderId="44" xfId="0" applyFont="1" applyBorder="1" applyAlignment="1">
      <alignment horizontal="center"/>
    </xf>
    <xf numFmtId="0" fontId="9" fillId="0" borderId="44" xfId="0" applyFont="1" applyBorder="1" applyAlignment="1">
      <alignment horizontal="left"/>
    </xf>
    <xf numFmtId="4" fontId="9" fillId="0" borderId="69" xfId="0" applyNumberFormat="1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31" xfId="0" applyFont="1" applyBorder="1" applyAlignment="1">
      <alignment horizontal="center"/>
    </xf>
    <xf numFmtId="0" fontId="9" fillId="0" borderId="31" xfId="0" applyFont="1" applyBorder="1" applyAlignment="1">
      <alignment horizontal="left"/>
    </xf>
    <xf numFmtId="4" fontId="9" fillId="0" borderId="34" xfId="0" applyNumberFormat="1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65" xfId="0" applyFont="1" applyBorder="1" applyAlignment="1">
      <alignment horizontal="center"/>
    </xf>
    <xf numFmtId="0" fontId="9" fillId="0" borderId="65" xfId="0" applyFont="1" applyBorder="1" applyAlignment="1">
      <alignment horizontal="left"/>
    </xf>
    <xf numFmtId="4" fontId="9" fillId="0" borderId="75" xfId="0" applyNumberFormat="1" applyFont="1" applyBorder="1" applyAlignment="1">
      <alignment horizontal="left"/>
    </xf>
    <xf numFmtId="4" fontId="43" fillId="3" borderId="21" xfId="0" applyNumberFormat="1" applyFont="1" applyFill="1" applyBorder="1" applyAlignment="1">
      <alignment horizontal="right"/>
    </xf>
    <xf numFmtId="4" fontId="43" fillId="3" borderId="30" xfId="0" applyNumberFormat="1" applyFont="1" applyFill="1" applyBorder="1" applyAlignment="1">
      <alignment horizontal="right"/>
    </xf>
    <xf numFmtId="4" fontId="65" fillId="3" borderId="30" xfId="0" applyNumberFormat="1" applyFont="1" applyFill="1" applyBorder="1" applyAlignment="1">
      <alignment horizontal="right"/>
    </xf>
    <xf numFmtId="49" fontId="3" fillId="0" borderId="56" xfId="1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4" fontId="6" fillId="3" borderId="9" xfId="2" applyNumberFormat="1" applyFont="1" applyFill="1" applyBorder="1" applyAlignment="1">
      <alignment horizontal="right" vertical="center" wrapText="1"/>
    </xf>
    <xf numFmtId="4" fontId="6" fillId="3" borderId="16" xfId="2" applyNumberFormat="1" applyFont="1" applyFill="1" applyBorder="1" applyAlignment="1">
      <alignment horizontal="right" vertical="center" wrapText="1"/>
    </xf>
    <xf numFmtId="2" fontId="6" fillId="0" borderId="10" xfId="2" applyNumberFormat="1" applyFont="1" applyFill="1" applyBorder="1" applyAlignment="1">
      <alignment horizontal="right" vertical="center" wrapText="1"/>
    </xf>
    <xf numFmtId="4" fontId="9" fillId="0" borderId="31" xfId="1" applyNumberFormat="1" applyFont="1" applyFill="1" applyBorder="1" applyAlignment="1">
      <alignment vertical="center"/>
    </xf>
    <xf numFmtId="0" fontId="66" fillId="0" borderId="31" xfId="0" applyFont="1" applyBorder="1"/>
    <xf numFmtId="167" fontId="6" fillId="3" borderId="26" xfId="0" applyNumberFormat="1" applyFont="1" applyFill="1" applyBorder="1" applyAlignment="1">
      <alignment horizontal="right" vertical="center"/>
    </xf>
    <xf numFmtId="167" fontId="6" fillId="3" borderId="4" xfId="0" applyNumberFormat="1" applyFont="1" applyFill="1" applyBorder="1" applyAlignment="1">
      <alignment horizontal="right" vertical="center"/>
    </xf>
    <xf numFmtId="167" fontId="6" fillId="3" borderId="16" xfId="0" applyNumberFormat="1" applyFont="1" applyFill="1" applyBorder="1" applyAlignment="1">
      <alignment horizontal="right" vertical="center"/>
    </xf>
    <xf numFmtId="167" fontId="7" fillId="3" borderId="4" xfId="0" applyNumberFormat="1" applyFont="1" applyFill="1" applyBorder="1" applyAlignment="1">
      <alignment horizontal="right" vertical="center"/>
    </xf>
    <xf numFmtId="2" fontId="6" fillId="2" borderId="59" xfId="2" applyNumberFormat="1" applyFont="1" applyFill="1" applyBorder="1" applyAlignment="1">
      <alignment horizontal="right" vertical="center" wrapText="1"/>
    </xf>
    <xf numFmtId="2" fontId="6" fillId="2" borderId="10" xfId="2" applyNumberFormat="1" applyFont="1" applyFill="1" applyBorder="1" applyAlignment="1">
      <alignment horizontal="right" vertical="center" wrapText="1"/>
    </xf>
    <xf numFmtId="2" fontId="7" fillId="2" borderId="76" xfId="2" applyNumberFormat="1" applyFont="1" applyFill="1" applyBorder="1" applyAlignment="1">
      <alignment horizontal="right" vertical="center" wrapText="1"/>
    </xf>
    <xf numFmtId="2" fontId="6" fillId="2" borderId="20" xfId="2" applyNumberFormat="1" applyFont="1" applyFill="1" applyBorder="1" applyAlignment="1">
      <alignment horizontal="right" vertical="center" wrapText="1"/>
    </xf>
    <xf numFmtId="2" fontId="6" fillId="2" borderId="36" xfId="2" applyNumberFormat="1" applyFont="1" applyFill="1" applyBorder="1" applyAlignment="1">
      <alignment horizontal="right" vertical="center" wrapText="1"/>
    </xf>
    <xf numFmtId="2" fontId="6" fillId="2" borderId="55" xfId="2" applyNumberFormat="1" applyFont="1" applyFill="1" applyBorder="1" applyAlignment="1">
      <alignment horizontal="right" vertical="center" wrapText="1"/>
    </xf>
    <xf numFmtId="4" fontId="9" fillId="0" borderId="48" xfId="1" applyNumberFormat="1" applyFont="1" applyFill="1" applyBorder="1" applyAlignment="1">
      <alignment vertical="center"/>
    </xf>
    <xf numFmtId="4" fontId="9" fillId="0" borderId="4" xfId="1" applyNumberFormat="1" applyFont="1" applyFill="1" applyBorder="1" applyAlignment="1">
      <alignment vertical="center"/>
    </xf>
    <xf numFmtId="4" fontId="9" fillId="0" borderId="5" xfId="1" applyNumberFormat="1" applyFont="1" applyFill="1" applyBorder="1" applyAlignment="1">
      <alignment vertical="center"/>
    </xf>
    <xf numFmtId="4" fontId="9" fillId="0" borderId="16" xfId="1" applyNumberFormat="1" applyFont="1" applyFill="1" applyBorder="1" applyAlignment="1">
      <alignment vertical="center"/>
    </xf>
    <xf numFmtId="4" fontId="6" fillId="3" borderId="28" xfId="2" applyNumberFormat="1" applyFont="1" applyFill="1" applyBorder="1" applyAlignment="1">
      <alignment horizontal="right" vertical="center" wrapText="1"/>
    </xf>
    <xf numFmtId="2" fontId="6" fillId="3" borderId="56" xfId="0" applyNumberFormat="1" applyFont="1" applyFill="1" applyBorder="1" applyAlignment="1">
      <alignment horizontal="right" vertical="center"/>
    </xf>
    <xf numFmtId="4" fontId="6" fillId="3" borderId="29" xfId="2" applyNumberFormat="1" applyFont="1" applyFill="1" applyBorder="1" applyAlignment="1">
      <alignment horizontal="right" vertical="center" wrapText="1"/>
    </xf>
    <xf numFmtId="0" fontId="9" fillId="0" borderId="71" xfId="5" applyFont="1" applyFill="1" applyBorder="1" applyAlignment="1">
      <alignment horizontal="center" vertical="center"/>
    </xf>
    <xf numFmtId="4" fontId="44" fillId="7" borderId="31" xfId="0" applyNumberFormat="1" applyFont="1" applyFill="1" applyBorder="1" applyAlignment="1">
      <alignment horizontal="right"/>
    </xf>
    <xf numFmtId="167" fontId="7" fillId="3" borderId="7" xfId="0" applyNumberFormat="1" applyFont="1" applyFill="1" applyBorder="1" applyAlignment="1">
      <alignment horizontal="right" vertical="center"/>
    </xf>
    <xf numFmtId="167" fontId="7" fillId="3" borderId="9" xfId="0" applyNumberFormat="1" applyFont="1" applyFill="1" applyBorder="1" applyAlignment="1">
      <alignment horizontal="right" vertical="center"/>
    </xf>
    <xf numFmtId="4" fontId="9" fillId="0" borderId="77" xfId="1" applyNumberFormat="1" applyFont="1" applyFill="1" applyBorder="1" applyAlignment="1">
      <alignment vertical="center"/>
    </xf>
    <xf numFmtId="4" fontId="9" fillId="0" borderId="7" xfId="1" applyNumberFormat="1" applyFont="1" applyFill="1" applyBorder="1" applyAlignment="1">
      <alignment vertical="center"/>
    </xf>
    <xf numFmtId="4" fontId="7" fillId="2" borderId="12" xfId="0" applyNumberFormat="1" applyFont="1" applyFill="1" applyBorder="1" applyAlignment="1">
      <alignment vertical="center"/>
    </xf>
    <xf numFmtId="165" fontId="6" fillId="7" borderId="4" xfId="0" applyNumberFormat="1" applyFont="1" applyFill="1" applyBorder="1" applyAlignment="1">
      <alignment vertical="center"/>
    </xf>
    <xf numFmtId="4" fontId="6" fillId="7" borderId="4" xfId="0" applyNumberFormat="1" applyFont="1" applyFill="1" applyBorder="1" applyAlignment="1">
      <alignment vertical="center"/>
    </xf>
    <xf numFmtId="0" fontId="6" fillId="0" borderId="34" xfId="1" applyFont="1" applyFill="1" applyBorder="1" applyAlignment="1">
      <alignment vertical="center"/>
    </xf>
    <xf numFmtId="0" fontId="6" fillId="0" borderId="69" xfId="1" applyFont="1" applyFill="1" applyBorder="1" applyAlignment="1">
      <alignment vertical="center"/>
    </xf>
    <xf numFmtId="0" fontId="6" fillId="0" borderId="40" xfId="2" applyFont="1" applyFill="1" applyBorder="1" applyAlignment="1">
      <alignment vertical="center" wrapText="1"/>
    </xf>
    <xf numFmtId="0" fontId="6" fillId="0" borderId="52" xfId="2" applyFont="1" applyFill="1" applyBorder="1" applyAlignment="1">
      <alignment vertical="center" wrapText="1"/>
    </xf>
    <xf numFmtId="43" fontId="3" fillId="2" borderId="16" xfId="8" applyFont="1" applyFill="1" applyBorder="1" applyAlignment="1">
      <alignment vertical="center"/>
    </xf>
    <xf numFmtId="43" fontId="3" fillId="5" borderId="16" xfId="8" applyFont="1" applyFill="1" applyBorder="1" applyAlignment="1">
      <alignment vertical="center"/>
    </xf>
    <xf numFmtId="43" fontId="7" fillId="2" borderId="12" xfId="8" applyFont="1" applyFill="1" applyBorder="1" applyAlignment="1">
      <alignment vertical="center"/>
    </xf>
    <xf numFmtId="43" fontId="7" fillId="5" borderId="12" xfId="8" applyFont="1" applyFill="1" applyBorder="1" applyAlignment="1">
      <alignment vertical="center"/>
    </xf>
    <xf numFmtId="43" fontId="7" fillId="2" borderId="9" xfId="8" applyFont="1" applyFill="1" applyBorder="1" applyAlignment="1">
      <alignment vertical="center"/>
    </xf>
    <xf numFmtId="43" fontId="7" fillId="5" borderId="9" xfId="8" applyFont="1" applyFill="1" applyBorder="1" applyAlignment="1">
      <alignment vertical="center"/>
    </xf>
    <xf numFmtId="43" fontId="7" fillId="2" borderId="5" xfId="8" applyFont="1" applyFill="1" applyBorder="1" applyAlignment="1">
      <alignment vertical="center"/>
    </xf>
    <xf numFmtId="43" fontId="7" fillId="5" borderId="5" xfId="8" applyFont="1" applyFill="1" applyBorder="1" applyAlignment="1">
      <alignment vertical="center"/>
    </xf>
    <xf numFmtId="43" fontId="7" fillId="2" borderId="4" xfId="8" applyFont="1" applyFill="1" applyBorder="1" applyAlignment="1">
      <alignment vertical="center"/>
    </xf>
    <xf numFmtId="43" fontId="7" fillId="5" borderId="4" xfId="8" applyFont="1" applyFill="1" applyBorder="1" applyAlignment="1">
      <alignment vertical="center"/>
    </xf>
    <xf numFmtId="14" fontId="67" fillId="0" borderId="0" xfId="1" applyNumberFormat="1" applyFont="1" applyFill="1" applyAlignment="1">
      <alignment horizontal="right" vertical="top"/>
    </xf>
    <xf numFmtId="0" fontId="1" fillId="0" borderId="0" xfId="0" applyFont="1" applyFill="1" applyBorder="1" applyAlignment="1">
      <alignment horizontal="left"/>
    </xf>
    <xf numFmtId="0" fontId="63" fillId="0" borderId="0" xfId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5" fillId="0" borderId="44" xfId="2" applyFont="1" applyBorder="1" applyAlignment="1">
      <alignment horizontal="right" vertical="center"/>
    </xf>
    <xf numFmtId="0" fontId="5" fillId="0" borderId="34" xfId="0" applyFont="1" applyFill="1" applyBorder="1" applyAlignment="1">
      <alignment horizontal="right"/>
    </xf>
    <xf numFmtId="0" fontId="10" fillId="0" borderId="31" xfId="0" applyFont="1" applyFill="1" applyBorder="1" applyAlignment="1">
      <alignment horizontal="center"/>
    </xf>
    <xf numFmtId="0" fontId="6" fillId="0" borderId="49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16" fillId="0" borderId="0" xfId="1" applyFont="1" applyFill="1" applyAlignment="1">
      <alignment horizontal="center" wrapText="1"/>
    </xf>
    <xf numFmtId="0" fontId="0" fillId="0" borderId="0" xfId="0" applyAlignment="1">
      <alignment wrapText="1"/>
    </xf>
    <xf numFmtId="0" fontId="2" fillId="0" borderId="0" xfId="1" applyFont="1" applyFill="1" applyAlignment="1">
      <alignment horizontal="center"/>
    </xf>
    <xf numFmtId="0" fontId="0" fillId="0" borderId="0" xfId="0" applyAlignment="1"/>
    <xf numFmtId="0" fontId="5" fillId="0" borderId="0" xfId="1" applyFont="1" applyFill="1" applyAlignment="1">
      <alignment horizontal="center" vertical="center"/>
    </xf>
    <xf numFmtId="2" fontId="6" fillId="0" borderId="0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/>
    </xf>
    <xf numFmtId="0" fontId="0" fillId="0" borderId="2" xfId="0" applyBorder="1" applyAlignment="1"/>
    <xf numFmtId="0" fontId="6" fillId="0" borderId="41" xfId="2" applyNumberFormat="1" applyFont="1" applyFill="1" applyBorder="1" applyAlignment="1">
      <alignment horizontal="center" vertical="center" wrapText="1"/>
    </xf>
    <xf numFmtId="0" fontId="6" fillId="0" borderId="45" xfId="2" applyNumberFormat="1" applyFont="1" applyFill="1" applyBorder="1" applyAlignment="1">
      <alignment horizontal="center" vertical="center" wrapText="1"/>
    </xf>
    <xf numFmtId="0" fontId="6" fillId="0" borderId="42" xfId="2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6" fillId="0" borderId="69" xfId="2" applyFont="1" applyFill="1" applyBorder="1" applyAlignment="1">
      <alignment horizontal="left" vertical="center" wrapText="1"/>
    </xf>
    <xf numFmtId="0" fontId="6" fillId="0" borderId="54" xfId="2" applyFont="1" applyFill="1" applyBorder="1" applyAlignment="1">
      <alignment horizontal="left" vertical="center" wrapText="1"/>
    </xf>
    <xf numFmtId="164" fontId="9" fillId="0" borderId="13" xfId="7" applyNumberFormat="1" applyFont="1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9" fillId="2" borderId="27" xfId="0" applyFont="1" applyFill="1" applyBorder="1" applyAlignment="1">
      <alignment horizontal="left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0" fillId="0" borderId="2" xfId="0" applyFont="1" applyBorder="1" applyAlignment="1"/>
    <xf numFmtId="0" fontId="0" fillId="0" borderId="3" xfId="0" applyFont="1" applyBorder="1" applyAlignment="1"/>
    <xf numFmtId="0" fontId="6" fillId="0" borderId="0" xfId="1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2" applyNumberFormat="1" applyFont="1" applyFill="1" applyBorder="1" applyAlignment="1">
      <alignment horizontal="center" vertical="center" wrapText="1"/>
    </xf>
  </cellXfs>
  <cellStyles count="9">
    <cellStyle name="Čárka" xfId="8" builtinId="3"/>
    <cellStyle name="Neutrální" xfId="4" builtinId="28"/>
    <cellStyle name="Normální" xfId="0" builtinId="0"/>
    <cellStyle name="Normální 10" xfId="5"/>
    <cellStyle name="normální 2" xfId="1"/>
    <cellStyle name="normální 2 2" xfId="2"/>
    <cellStyle name="normální 3" xfId="3"/>
    <cellStyle name="Normální 9" xfId="6"/>
    <cellStyle name="normální_Tabulka - podklad k rozpočtu pro rok 2006" xfId="7"/>
  </cellStyles>
  <dxfs count="10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="90" zoomScaleNormal="90" workbookViewId="0">
      <selection activeCell="K6" sqref="K6"/>
    </sheetView>
  </sheetViews>
  <sheetFormatPr defaultColWidth="9.140625" defaultRowHeight="12.75"/>
  <cols>
    <col min="1" max="1" width="40.7109375" style="4" customWidth="1"/>
    <col min="2" max="2" width="13.85546875" style="4" customWidth="1"/>
    <col min="3" max="4" width="17.85546875" style="4" hidden="1" customWidth="1"/>
    <col min="5" max="5" width="21.7109375" style="4" customWidth="1"/>
    <col min="6" max="6" width="22.5703125" style="4" customWidth="1"/>
    <col min="7" max="7" width="8.5703125" style="4" customWidth="1"/>
    <col min="8" max="16384" width="9.140625" style="4"/>
  </cols>
  <sheetData>
    <row r="1" spans="1:7" ht="56.25" customHeight="1">
      <c r="F1" s="931" t="s">
        <v>322</v>
      </c>
    </row>
    <row r="2" spans="1:7" s="2" customFormat="1" ht="51.75" customHeight="1">
      <c r="A2" s="942" t="s">
        <v>0</v>
      </c>
      <c r="B2" s="942"/>
      <c r="C2" s="942"/>
      <c r="D2" s="942"/>
      <c r="E2" s="942"/>
      <c r="F2" s="943"/>
      <c r="G2" s="943"/>
    </row>
    <row r="3" spans="1:7" s="2" customFormat="1" ht="23.25">
      <c r="A3" s="944" t="s">
        <v>27</v>
      </c>
      <c r="B3" s="944"/>
      <c r="C3" s="944"/>
      <c r="D3" s="944"/>
      <c r="E3" s="944"/>
      <c r="F3" s="945"/>
      <c r="G3" s="945"/>
    </row>
    <row r="4" spans="1:7" s="2" customFormat="1" ht="23.25">
      <c r="A4" s="48"/>
      <c r="B4" s="48"/>
      <c r="C4" s="49"/>
      <c r="D4" s="53"/>
      <c r="E4" s="68"/>
      <c r="F4" s="1"/>
    </row>
    <row r="5" spans="1:7" s="2" customFormat="1" ht="20.25">
      <c r="A5" s="946" t="s">
        <v>1</v>
      </c>
      <c r="B5" s="946"/>
      <c r="C5" s="946"/>
      <c r="D5" s="946"/>
      <c r="E5" s="946"/>
      <c r="F5" s="945"/>
      <c r="G5" s="945"/>
    </row>
    <row r="6" spans="1:7" ht="30" customHeight="1" thickBot="1">
      <c r="A6" s="3"/>
      <c r="B6" s="3"/>
      <c r="C6" s="50"/>
      <c r="D6" s="50"/>
      <c r="E6" s="50"/>
      <c r="F6" s="175"/>
    </row>
    <row r="7" spans="1:7" s="7" customFormat="1" ht="63" customHeight="1" thickBot="1">
      <c r="A7" s="5" t="s">
        <v>2</v>
      </c>
      <c r="B7" s="6" t="s">
        <v>22</v>
      </c>
      <c r="C7" s="47" t="s">
        <v>25</v>
      </c>
      <c r="D7" s="47" t="s">
        <v>23</v>
      </c>
      <c r="E7" s="47" t="s">
        <v>28</v>
      </c>
      <c r="F7" s="177" t="s">
        <v>26</v>
      </c>
      <c r="G7" s="132"/>
    </row>
    <row r="8" spans="1:7" ht="30" customHeight="1">
      <c r="A8" s="9" t="s">
        <v>3</v>
      </c>
      <c r="B8" s="10">
        <v>10</v>
      </c>
      <c r="C8" s="54">
        <v>34000</v>
      </c>
      <c r="D8" s="54">
        <v>150000</v>
      </c>
      <c r="E8" s="923">
        <v>150000</v>
      </c>
      <c r="F8" s="924">
        <v>155000</v>
      </c>
      <c r="G8" s="163"/>
    </row>
    <row r="9" spans="1:7" ht="30" customHeight="1">
      <c r="A9" s="11" t="s">
        <v>4</v>
      </c>
      <c r="B9" s="12">
        <v>12</v>
      </c>
      <c r="C9" s="54">
        <v>5277</v>
      </c>
      <c r="D9" s="54">
        <v>32500</v>
      </c>
      <c r="E9" s="923">
        <v>28000</v>
      </c>
      <c r="F9" s="924">
        <v>46500</v>
      </c>
    </row>
    <row r="10" spans="1:7" ht="30" customHeight="1">
      <c r="A10" s="13" t="s">
        <v>5</v>
      </c>
      <c r="B10" s="8">
        <v>14</v>
      </c>
      <c r="C10" s="54">
        <v>44000</v>
      </c>
      <c r="D10" s="55">
        <v>92000</v>
      </c>
      <c r="E10" s="925">
        <v>107000</v>
      </c>
      <c r="F10" s="926">
        <v>100000</v>
      </c>
    </row>
    <row r="11" spans="1:7" ht="30" customHeight="1">
      <c r="A11" s="11" t="s">
        <v>6</v>
      </c>
      <c r="B11" s="12">
        <v>15</v>
      </c>
      <c r="C11" s="54">
        <v>210450</v>
      </c>
      <c r="D11" s="54">
        <v>150000</v>
      </c>
      <c r="E11" s="923">
        <v>120000</v>
      </c>
      <c r="F11" s="924">
        <v>250000</v>
      </c>
    </row>
    <row r="12" spans="1:7" ht="30" customHeight="1">
      <c r="A12" s="11" t="s">
        <v>7</v>
      </c>
      <c r="B12" s="12">
        <v>16</v>
      </c>
      <c r="C12" s="54">
        <v>3000</v>
      </c>
      <c r="D12" s="54">
        <v>3000</v>
      </c>
      <c r="E12" s="923">
        <v>18000</v>
      </c>
      <c r="F12" s="924">
        <v>5000</v>
      </c>
    </row>
    <row r="13" spans="1:7" ht="30" customHeight="1">
      <c r="A13" s="14" t="s">
        <v>8</v>
      </c>
      <c r="B13" s="15">
        <v>18</v>
      </c>
      <c r="C13" s="54">
        <v>1000</v>
      </c>
      <c r="D13" s="54"/>
      <c r="E13" s="923"/>
      <c r="F13" s="924">
        <v>1650</v>
      </c>
      <c r="G13" s="163"/>
    </row>
    <row r="14" spans="1:7" ht="30" customHeight="1">
      <c r="A14" s="14" t="s">
        <v>9</v>
      </c>
      <c r="B14" s="15">
        <v>19</v>
      </c>
      <c r="C14" s="54">
        <v>6358</v>
      </c>
      <c r="D14" s="55">
        <v>22500</v>
      </c>
      <c r="E14" s="925">
        <v>32371</v>
      </c>
      <c r="F14" s="926">
        <v>5000</v>
      </c>
      <c r="G14" s="185"/>
    </row>
    <row r="15" spans="1:7" ht="30" customHeight="1" thickBot="1">
      <c r="A15" s="11" t="s">
        <v>10</v>
      </c>
      <c r="B15" s="12">
        <v>28</v>
      </c>
      <c r="C15" s="56">
        <v>10000</v>
      </c>
      <c r="D15" s="56">
        <v>50000</v>
      </c>
      <c r="E15" s="927">
        <v>50000</v>
      </c>
      <c r="F15" s="928">
        <v>108500</v>
      </c>
    </row>
    <row r="16" spans="1:7" ht="30" customHeight="1" thickBot="1">
      <c r="A16" s="16" t="s">
        <v>20</v>
      </c>
      <c r="B16" s="17">
        <v>41</v>
      </c>
      <c r="C16" s="57">
        <v>15000</v>
      </c>
      <c r="D16" s="57">
        <v>10</v>
      </c>
      <c r="E16" s="929">
        <v>2</v>
      </c>
      <c r="F16" s="930">
        <v>2</v>
      </c>
    </row>
    <row r="17" spans="1:6" ht="34.5" customHeight="1" thickBot="1">
      <c r="A17" s="18" t="s">
        <v>11</v>
      </c>
      <c r="B17" s="19"/>
      <c r="C17" s="58">
        <f>SUM(C8:C16)</f>
        <v>329085</v>
      </c>
      <c r="D17" s="59">
        <f>SUM(D8:D16)</f>
        <v>500010</v>
      </c>
      <c r="E17" s="921">
        <f>SUM(E8:E16)</f>
        <v>505373</v>
      </c>
      <c r="F17" s="922">
        <f>SUM(F8:F16)</f>
        <v>671652</v>
      </c>
    </row>
    <row r="18" spans="1:6" ht="34.5" customHeight="1">
      <c r="A18" s="20"/>
      <c r="B18" s="20"/>
      <c r="C18" s="60"/>
      <c r="D18" s="60"/>
      <c r="E18" s="60"/>
    </row>
    <row r="19" spans="1:6" ht="15" customHeight="1">
      <c r="A19" s="21"/>
      <c r="B19" s="22"/>
      <c r="C19" s="23"/>
      <c r="D19" s="23"/>
      <c r="E19" s="23"/>
    </row>
    <row r="20" spans="1:6" ht="15" customHeight="1">
      <c r="A20" s="940"/>
      <c r="B20" s="940"/>
      <c r="C20" s="24"/>
      <c r="D20" s="24"/>
      <c r="E20" s="24"/>
    </row>
    <row r="21" spans="1:6" ht="15" customHeight="1">
      <c r="A21" s="25"/>
      <c r="B21" s="25"/>
      <c r="C21" s="26"/>
      <c r="D21" s="26"/>
      <c r="E21" s="26"/>
    </row>
    <row r="22" spans="1:6" ht="27.75" customHeight="1">
      <c r="A22" s="27"/>
      <c r="B22" s="27"/>
      <c r="C22" s="941"/>
      <c r="D22" s="941"/>
      <c r="E22" s="941"/>
    </row>
    <row r="23" spans="1:6" ht="27.75" customHeight="1">
      <c r="A23" s="28"/>
      <c r="B23" s="28"/>
      <c r="C23" s="29"/>
      <c r="D23" s="29"/>
      <c r="E23" s="29"/>
    </row>
    <row r="24" spans="1:6" ht="27.75" customHeight="1">
      <c r="A24" s="30"/>
      <c r="B24" s="30"/>
      <c r="C24" s="31"/>
      <c r="D24" s="31"/>
      <c r="E24" s="31"/>
    </row>
    <row r="25" spans="1:6" ht="27.75" customHeight="1">
      <c r="A25" s="32"/>
      <c r="B25" s="32"/>
      <c r="C25" s="30"/>
      <c r="D25" s="30"/>
      <c r="E25" s="30"/>
    </row>
    <row r="26" spans="1:6" ht="14.25" customHeight="1">
      <c r="A26" s="7"/>
      <c r="B26" s="7"/>
      <c r="C26" s="7"/>
      <c r="D26" s="7"/>
      <c r="E26" s="7"/>
    </row>
    <row r="27" spans="1:6" ht="28.5" customHeight="1"/>
    <row r="32" spans="1:6" ht="20.25" customHeight="1"/>
    <row r="33" ht="20.25" customHeight="1"/>
    <row r="35" ht="23.25" customHeight="1"/>
  </sheetData>
  <mergeCells count="5">
    <mergeCell ref="A20:B20"/>
    <mergeCell ref="C22:E22"/>
    <mergeCell ref="A2:G2"/>
    <mergeCell ref="A3:G3"/>
    <mergeCell ref="A5:G5"/>
  </mergeCells>
  <printOptions horizontalCentered="1" verticalCentered="1"/>
  <pageMargins left="1.1023622047244095" right="0.70866141732283472" top="0.78740157480314965" bottom="0.78740157480314965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G5" sqref="G5"/>
    </sheetView>
  </sheetViews>
  <sheetFormatPr defaultRowHeight="12.75"/>
  <cols>
    <col min="1" max="1" width="6.7109375" style="4" customWidth="1"/>
    <col min="2" max="3" width="9.140625" style="4" customWidth="1"/>
    <col min="4" max="4" width="61.7109375" style="4" customWidth="1"/>
    <col min="5" max="5" width="16.42578125" style="4" customWidth="1"/>
    <col min="6" max="6" width="17.7109375" style="4" customWidth="1"/>
    <col min="7" max="7" width="16.5703125" style="4" customWidth="1"/>
    <col min="8" max="8" width="21.42578125" style="4" customWidth="1"/>
    <col min="9" max="9" width="11.140625" style="4" customWidth="1"/>
    <col min="10" max="246" width="9.140625" style="4"/>
    <col min="247" max="247" width="6.7109375" style="4" customWidth="1"/>
    <col min="248" max="249" width="9.140625" style="4" customWidth="1"/>
    <col min="250" max="250" width="11.7109375" style="4" customWidth="1"/>
    <col min="251" max="251" width="74.85546875" style="4" customWidth="1"/>
    <col min="252" max="252" width="23.28515625" style="4" customWidth="1"/>
    <col min="253" max="253" width="18.7109375" style="4" customWidth="1"/>
    <col min="254" max="254" width="18.5703125" style="4" customWidth="1"/>
    <col min="255" max="256" width="17" style="4" customWidth="1"/>
    <col min="257" max="257" width="23.28515625" style="4" customWidth="1"/>
    <col min="258" max="502" width="9.140625" style="4"/>
    <col min="503" max="503" width="6.7109375" style="4" customWidth="1"/>
    <col min="504" max="505" width="9.140625" style="4" customWidth="1"/>
    <col min="506" max="506" width="11.7109375" style="4" customWidth="1"/>
    <col min="507" max="507" width="74.85546875" style="4" customWidth="1"/>
    <col min="508" max="508" width="23.28515625" style="4" customWidth="1"/>
    <col min="509" max="509" width="18.7109375" style="4" customWidth="1"/>
    <col min="510" max="510" width="18.5703125" style="4" customWidth="1"/>
    <col min="511" max="512" width="17" style="4" customWidth="1"/>
    <col min="513" max="513" width="23.28515625" style="4" customWidth="1"/>
    <col min="514" max="758" width="9.140625" style="4"/>
    <col min="759" max="759" width="6.7109375" style="4" customWidth="1"/>
    <col min="760" max="761" width="9.140625" style="4" customWidth="1"/>
    <col min="762" max="762" width="11.7109375" style="4" customWidth="1"/>
    <col min="763" max="763" width="74.85546875" style="4" customWidth="1"/>
    <col min="764" max="764" width="23.28515625" style="4" customWidth="1"/>
    <col min="765" max="765" width="18.7109375" style="4" customWidth="1"/>
    <col min="766" max="766" width="18.5703125" style="4" customWidth="1"/>
    <col min="767" max="768" width="17" style="4" customWidth="1"/>
    <col min="769" max="769" width="23.28515625" style="4" customWidth="1"/>
    <col min="770" max="1014" width="9.140625" style="4"/>
    <col min="1015" max="1015" width="6.7109375" style="4" customWidth="1"/>
    <col min="1016" max="1017" width="9.140625" style="4" customWidth="1"/>
    <col min="1018" max="1018" width="11.7109375" style="4" customWidth="1"/>
    <col min="1019" max="1019" width="74.85546875" style="4" customWidth="1"/>
    <col min="1020" max="1020" width="23.28515625" style="4" customWidth="1"/>
    <col min="1021" max="1021" width="18.7109375" style="4" customWidth="1"/>
    <col min="1022" max="1022" width="18.5703125" style="4" customWidth="1"/>
    <col min="1023" max="1024" width="17" style="4" customWidth="1"/>
    <col min="1025" max="1025" width="23.28515625" style="4" customWidth="1"/>
    <col min="1026" max="1270" width="9.140625" style="4"/>
    <col min="1271" max="1271" width="6.7109375" style="4" customWidth="1"/>
    <col min="1272" max="1273" width="9.140625" style="4" customWidth="1"/>
    <col min="1274" max="1274" width="11.7109375" style="4" customWidth="1"/>
    <col min="1275" max="1275" width="74.85546875" style="4" customWidth="1"/>
    <col min="1276" max="1276" width="23.28515625" style="4" customWidth="1"/>
    <col min="1277" max="1277" width="18.7109375" style="4" customWidth="1"/>
    <col min="1278" max="1278" width="18.5703125" style="4" customWidth="1"/>
    <col min="1279" max="1280" width="17" style="4" customWidth="1"/>
    <col min="1281" max="1281" width="23.28515625" style="4" customWidth="1"/>
    <col min="1282" max="1526" width="9.140625" style="4"/>
    <col min="1527" max="1527" width="6.7109375" style="4" customWidth="1"/>
    <col min="1528" max="1529" width="9.140625" style="4" customWidth="1"/>
    <col min="1530" max="1530" width="11.7109375" style="4" customWidth="1"/>
    <col min="1531" max="1531" width="74.85546875" style="4" customWidth="1"/>
    <col min="1532" max="1532" width="23.28515625" style="4" customWidth="1"/>
    <col min="1533" max="1533" width="18.7109375" style="4" customWidth="1"/>
    <col min="1534" max="1534" width="18.5703125" style="4" customWidth="1"/>
    <col min="1535" max="1536" width="17" style="4" customWidth="1"/>
    <col min="1537" max="1537" width="23.28515625" style="4" customWidth="1"/>
    <col min="1538" max="1782" width="9.140625" style="4"/>
    <col min="1783" max="1783" width="6.7109375" style="4" customWidth="1"/>
    <col min="1784" max="1785" width="9.140625" style="4" customWidth="1"/>
    <col min="1786" max="1786" width="11.7109375" style="4" customWidth="1"/>
    <col min="1787" max="1787" width="74.85546875" style="4" customWidth="1"/>
    <col min="1788" max="1788" width="23.28515625" style="4" customWidth="1"/>
    <col min="1789" max="1789" width="18.7109375" style="4" customWidth="1"/>
    <col min="1790" max="1790" width="18.5703125" style="4" customWidth="1"/>
    <col min="1791" max="1792" width="17" style="4" customWidth="1"/>
    <col min="1793" max="1793" width="23.28515625" style="4" customWidth="1"/>
    <col min="1794" max="2038" width="9.140625" style="4"/>
    <col min="2039" max="2039" width="6.7109375" style="4" customWidth="1"/>
    <col min="2040" max="2041" width="9.140625" style="4" customWidth="1"/>
    <col min="2042" max="2042" width="11.7109375" style="4" customWidth="1"/>
    <col min="2043" max="2043" width="74.85546875" style="4" customWidth="1"/>
    <col min="2044" max="2044" width="23.28515625" style="4" customWidth="1"/>
    <col min="2045" max="2045" width="18.7109375" style="4" customWidth="1"/>
    <col min="2046" max="2046" width="18.5703125" style="4" customWidth="1"/>
    <col min="2047" max="2048" width="17" style="4" customWidth="1"/>
    <col min="2049" max="2049" width="23.28515625" style="4" customWidth="1"/>
    <col min="2050" max="2294" width="9.140625" style="4"/>
    <col min="2295" max="2295" width="6.7109375" style="4" customWidth="1"/>
    <col min="2296" max="2297" width="9.140625" style="4" customWidth="1"/>
    <col min="2298" max="2298" width="11.7109375" style="4" customWidth="1"/>
    <col min="2299" max="2299" width="74.85546875" style="4" customWidth="1"/>
    <col min="2300" max="2300" width="23.28515625" style="4" customWidth="1"/>
    <col min="2301" max="2301" width="18.7109375" style="4" customWidth="1"/>
    <col min="2302" max="2302" width="18.5703125" style="4" customWidth="1"/>
    <col min="2303" max="2304" width="17" style="4" customWidth="1"/>
    <col min="2305" max="2305" width="23.28515625" style="4" customWidth="1"/>
    <col min="2306" max="2550" width="9.140625" style="4"/>
    <col min="2551" max="2551" width="6.7109375" style="4" customWidth="1"/>
    <col min="2552" max="2553" width="9.140625" style="4" customWidth="1"/>
    <col min="2554" max="2554" width="11.7109375" style="4" customWidth="1"/>
    <col min="2555" max="2555" width="74.85546875" style="4" customWidth="1"/>
    <col min="2556" max="2556" width="23.28515625" style="4" customWidth="1"/>
    <col min="2557" max="2557" width="18.7109375" style="4" customWidth="1"/>
    <col min="2558" max="2558" width="18.5703125" style="4" customWidth="1"/>
    <col min="2559" max="2560" width="17" style="4" customWidth="1"/>
    <col min="2561" max="2561" width="23.28515625" style="4" customWidth="1"/>
    <col min="2562" max="2806" width="9.140625" style="4"/>
    <col min="2807" max="2807" width="6.7109375" style="4" customWidth="1"/>
    <col min="2808" max="2809" width="9.140625" style="4" customWidth="1"/>
    <col min="2810" max="2810" width="11.7109375" style="4" customWidth="1"/>
    <col min="2811" max="2811" width="74.85546875" style="4" customWidth="1"/>
    <col min="2812" max="2812" width="23.28515625" style="4" customWidth="1"/>
    <col min="2813" max="2813" width="18.7109375" style="4" customWidth="1"/>
    <col min="2814" max="2814" width="18.5703125" style="4" customWidth="1"/>
    <col min="2815" max="2816" width="17" style="4" customWidth="1"/>
    <col min="2817" max="2817" width="23.28515625" style="4" customWidth="1"/>
    <col min="2818" max="3062" width="9.140625" style="4"/>
    <col min="3063" max="3063" width="6.7109375" style="4" customWidth="1"/>
    <col min="3064" max="3065" width="9.140625" style="4" customWidth="1"/>
    <col min="3066" max="3066" width="11.7109375" style="4" customWidth="1"/>
    <col min="3067" max="3067" width="74.85546875" style="4" customWidth="1"/>
    <col min="3068" max="3068" width="23.28515625" style="4" customWidth="1"/>
    <col min="3069" max="3069" width="18.7109375" style="4" customWidth="1"/>
    <col min="3070" max="3070" width="18.5703125" style="4" customWidth="1"/>
    <col min="3071" max="3072" width="17" style="4" customWidth="1"/>
    <col min="3073" max="3073" width="23.28515625" style="4" customWidth="1"/>
    <col min="3074" max="3318" width="9.140625" style="4"/>
    <col min="3319" max="3319" width="6.7109375" style="4" customWidth="1"/>
    <col min="3320" max="3321" width="9.140625" style="4" customWidth="1"/>
    <col min="3322" max="3322" width="11.7109375" style="4" customWidth="1"/>
    <col min="3323" max="3323" width="74.85546875" style="4" customWidth="1"/>
    <col min="3324" max="3324" width="23.28515625" style="4" customWidth="1"/>
    <col min="3325" max="3325" width="18.7109375" style="4" customWidth="1"/>
    <col min="3326" max="3326" width="18.5703125" style="4" customWidth="1"/>
    <col min="3327" max="3328" width="17" style="4" customWidth="1"/>
    <col min="3329" max="3329" width="23.28515625" style="4" customWidth="1"/>
    <col min="3330" max="3574" width="9.140625" style="4"/>
    <col min="3575" max="3575" width="6.7109375" style="4" customWidth="1"/>
    <col min="3576" max="3577" width="9.140625" style="4" customWidth="1"/>
    <col min="3578" max="3578" width="11.7109375" style="4" customWidth="1"/>
    <col min="3579" max="3579" width="74.85546875" style="4" customWidth="1"/>
    <col min="3580" max="3580" width="23.28515625" style="4" customWidth="1"/>
    <col min="3581" max="3581" width="18.7109375" style="4" customWidth="1"/>
    <col min="3582" max="3582" width="18.5703125" style="4" customWidth="1"/>
    <col min="3583" max="3584" width="17" style="4" customWidth="1"/>
    <col min="3585" max="3585" width="23.28515625" style="4" customWidth="1"/>
    <col min="3586" max="3830" width="9.140625" style="4"/>
    <col min="3831" max="3831" width="6.7109375" style="4" customWidth="1"/>
    <col min="3832" max="3833" width="9.140625" style="4" customWidth="1"/>
    <col min="3834" max="3834" width="11.7109375" style="4" customWidth="1"/>
    <col min="3835" max="3835" width="74.85546875" style="4" customWidth="1"/>
    <col min="3836" max="3836" width="23.28515625" style="4" customWidth="1"/>
    <col min="3837" max="3837" width="18.7109375" style="4" customWidth="1"/>
    <col min="3838" max="3838" width="18.5703125" style="4" customWidth="1"/>
    <col min="3839" max="3840" width="17" style="4" customWidth="1"/>
    <col min="3841" max="3841" width="23.28515625" style="4" customWidth="1"/>
    <col min="3842" max="4086" width="9.140625" style="4"/>
    <col min="4087" max="4087" width="6.7109375" style="4" customWidth="1"/>
    <col min="4088" max="4089" width="9.140625" style="4" customWidth="1"/>
    <col min="4090" max="4090" width="11.7109375" style="4" customWidth="1"/>
    <col min="4091" max="4091" width="74.85546875" style="4" customWidth="1"/>
    <col min="4092" max="4092" width="23.28515625" style="4" customWidth="1"/>
    <col min="4093" max="4093" width="18.7109375" style="4" customWidth="1"/>
    <col min="4094" max="4094" width="18.5703125" style="4" customWidth="1"/>
    <col min="4095" max="4096" width="17" style="4" customWidth="1"/>
    <col min="4097" max="4097" width="23.28515625" style="4" customWidth="1"/>
    <col min="4098" max="4342" width="9.140625" style="4"/>
    <col min="4343" max="4343" width="6.7109375" style="4" customWidth="1"/>
    <col min="4344" max="4345" width="9.140625" style="4" customWidth="1"/>
    <col min="4346" max="4346" width="11.7109375" style="4" customWidth="1"/>
    <col min="4347" max="4347" width="74.85546875" style="4" customWidth="1"/>
    <col min="4348" max="4348" width="23.28515625" style="4" customWidth="1"/>
    <col min="4349" max="4349" width="18.7109375" style="4" customWidth="1"/>
    <col min="4350" max="4350" width="18.5703125" style="4" customWidth="1"/>
    <col min="4351" max="4352" width="17" style="4" customWidth="1"/>
    <col min="4353" max="4353" width="23.28515625" style="4" customWidth="1"/>
    <col min="4354" max="4598" width="9.140625" style="4"/>
    <col min="4599" max="4599" width="6.7109375" style="4" customWidth="1"/>
    <col min="4600" max="4601" width="9.140625" style="4" customWidth="1"/>
    <col min="4602" max="4602" width="11.7109375" style="4" customWidth="1"/>
    <col min="4603" max="4603" width="74.85546875" style="4" customWidth="1"/>
    <col min="4604" max="4604" width="23.28515625" style="4" customWidth="1"/>
    <col min="4605" max="4605" width="18.7109375" style="4" customWidth="1"/>
    <col min="4606" max="4606" width="18.5703125" style="4" customWidth="1"/>
    <col min="4607" max="4608" width="17" style="4" customWidth="1"/>
    <col min="4609" max="4609" width="23.28515625" style="4" customWidth="1"/>
    <col min="4610" max="4854" width="9.140625" style="4"/>
    <col min="4855" max="4855" width="6.7109375" style="4" customWidth="1"/>
    <col min="4856" max="4857" width="9.140625" style="4" customWidth="1"/>
    <col min="4858" max="4858" width="11.7109375" style="4" customWidth="1"/>
    <col min="4859" max="4859" width="74.85546875" style="4" customWidth="1"/>
    <col min="4860" max="4860" width="23.28515625" style="4" customWidth="1"/>
    <col min="4861" max="4861" width="18.7109375" style="4" customWidth="1"/>
    <col min="4862" max="4862" width="18.5703125" style="4" customWidth="1"/>
    <col min="4863" max="4864" width="17" style="4" customWidth="1"/>
    <col min="4865" max="4865" width="23.28515625" style="4" customWidth="1"/>
    <col min="4866" max="5110" width="9.140625" style="4"/>
    <col min="5111" max="5111" width="6.7109375" style="4" customWidth="1"/>
    <col min="5112" max="5113" width="9.140625" style="4" customWidth="1"/>
    <col min="5114" max="5114" width="11.7109375" style="4" customWidth="1"/>
    <col min="5115" max="5115" width="74.85546875" style="4" customWidth="1"/>
    <col min="5116" max="5116" width="23.28515625" style="4" customWidth="1"/>
    <col min="5117" max="5117" width="18.7109375" style="4" customWidth="1"/>
    <col min="5118" max="5118" width="18.5703125" style="4" customWidth="1"/>
    <col min="5119" max="5120" width="17" style="4" customWidth="1"/>
    <col min="5121" max="5121" width="23.28515625" style="4" customWidth="1"/>
    <col min="5122" max="5366" width="9.140625" style="4"/>
    <col min="5367" max="5367" width="6.7109375" style="4" customWidth="1"/>
    <col min="5368" max="5369" width="9.140625" style="4" customWidth="1"/>
    <col min="5370" max="5370" width="11.7109375" style="4" customWidth="1"/>
    <col min="5371" max="5371" width="74.85546875" style="4" customWidth="1"/>
    <col min="5372" max="5372" width="23.28515625" style="4" customWidth="1"/>
    <col min="5373" max="5373" width="18.7109375" style="4" customWidth="1"/>
    <col min="5374" max="5374" width="18.5703125" style="4" customWidth="1"/>
    <col min="5375" max="5376" width="17" style="4" customWidth="1"/>
    <col min="5377" max="5377" width="23.28515625" style="4" customWidth="1"/>
    <col min="5378" max="5622" width="9.140625" style="4"/>
    <col min="5623" max="5623" width="6.7109375" style="4" customWidth="1"/>
    <col min="5624" max="5625" width="9.140625" style="4" customWidth="1"/>
    <col min="5626" max="5626" width="11.7109375" style="4" customWidth="1"/>
    <col min="5627" max="5627" width="74.85546875" style="4" customWidth="1"/>
    <col min="5628" max="5628" width="23.28515625" style="4" customWidth="1"/>
    <col min="5629" max="5629" width="18.7109375" style="4" customWidth="1"/>
    <col min="5630" max="5630" width="18.5703125" style="4" customWidth="1"/>
    <col min="5631" max="5632" width="17" style="4" customWidth="1"/>
    <col min="5633" max="5633" width="23.28515625" style="4" customWidth="1"/>
    <col min="5634" max="5878" width="9.140625" style="4"/>
    <col min="5879" max="5879" width="6.7109375" style="4" customWidth="1"/>
    <col min="5880" max="5881" width="9.140625" style="4" customWidth="1"/>
    <col min="5882" max="5882" width="11.7109375" style="4" customWidth="1"/>
    <col min="5883" max="5883" width="74.85546875" style="4" customWidth="1"/>
    <col min="5884" max="5884" width="23.28515625" style="4" customWidth="1"/>
    <col min="5885" max="5885" width="18.7109375" style="4" customWidth="1"/>
    <col min="5886" max="5886" width="18.5703125" style="4" customWidth="1"/>
    <col min="5887" max="5888" width="17" style="4" customWidth="1"/>
    <col min="5889" max="5889" width="23.28515625" style="4" customWidth="1"/>
    <col min="5890" max="6134" width="9.140625" style="4"/>
    <col min="6135" max="6135" width="6.7109375" style="4" customWidth="1"/>
    <col min="6136" max="6137" width="9.140625" style="4" customWidth="1"/>
    <col min="6138" max="6138" width="11.7109375" style="4" customWidth="1"/>
    <col min="6139" max="6139" width="74.85546875" style="4" customWidth="1"/>
    <col min="6140" max="6140" width="23.28515625" style="4" customWidth="1"/>
    <col min="6141" max="6141" width="18.7109375" style="4" customWidth="1"/>
    <col min="6142" max="6142" width="18.5703125" style="4" customWidth="1"/>
    <col min="6143" max="6144" width="17" style="4" customWidth="1"/>
    <col min="6145" max="6145" width="23.28515625" style="4" customWidth="1"/>
    <col min="6146" max="6390" width="9.140625" style="4"/>
    <col min="6391" max="6391" width="6.7109375" style="4" customWidth="1"/>
    <col min="6392" max="6393" width="9.140625" style="4" customWidth="1"/>
    <col min="6394" max="6394" width="11.7109375" style="4" customWidth="1"/>
    <col min="6395" max="6395" width="74.85546875" style="4" customWidth="1"/>
    <col min="6396" max="6396" width="23.28515625" style="4" customWidth="1"/>
    <col min="6397" max="6397" width="18.7109375" style="4" customWidth="1"/>
    <col min="6398" max="6398" width="18.5703125" style="4" customWidth="1"/>
    <col min="6399" max="6400" width="17" style="4" customWidth="1"/>
    <col min="6401" max="6401" width="23.28515625" style="4" customWidth="1"/>
    <col min="6402" max="6646" width="9.140625" style="4"/>
    <col min="6647" max="6647" width="6.7109375" style="4" customWidth="1"/>
    <col min="6648" max="6649" width="9.140625" style="4" customWidth="1"/>
    <col min="6650" max="6650" width="11.7109375" style="4" customWidth="1"/>
    <col min="6651" max="6651" width="74.85546875" style="4" customWidth="1"/>
    <col min="6652" max="6652" width="23.28515625" style="4" customWidth="1"/>
    <col min="6653" max="6653" width="18.7109375" style="4" customWidth="1"/>
    <col min="6654" max="6654" width="18.5703125" style="4" customWidth="1"/>
    <col min="6655" max="6656" width="17" style="4" customWidth="1"/>
    <col min="6657" max="6657" width="23.28515625" style="4" customWidth="1"/>
    <col min="6658" max="6902" width="9.140625" style="4"/>
    <col min="6903" max="6903" width="6.7109375" style="4" customWidth="1"/>
    <col min="6904" max="6905" width="9.140625" style="4" customWidth="1"/>
    <col min="6906" max="6906" width="11.7109375" style="4" customWidth="1"/>
    <col min="6907" max="6907" width="74.85546875" style="4" customWidth="1"/>
    <col min="6908" max="6908" width="23.28515625" style="4" customWidth="1"/>
    <col min="6909" max="6909" width="18.7109375" style="4" customWidth="1"/>
    <col min="6910" max="6910" width="18.5703125" style="4" customWidth="1"/>
    <col min="6911" max="6912" width="17" style="4" customWidth="1"/>
    <col min="6913" max="6913" width="23.28515625" style="4" customWidth="1"/>
    <col min="6914" max="7158" width="9.140625" style="4"/>
    <col min="7159" max="7159" width="6.7109375" style="4" customWidth="1"/>
    <col min="7160" max="7161" width="9.140625" style="4" customWidth="1"/>
    <col min="7162" max="7162" width="11.7109375" style="4" customWidth="1"/>
    <col min="7163" max="7163" width="74.85546875" style="4" customWidth="1"/>
    <col min="7164" max="7164" width="23.28515625" style="4" customWidth="1"/>
    <col min="7165" max="7165" width="18.7109375" style="4" customWidth="1"/>
    <col min="7166" max="7166" width="18.5703125" style="4" customWidth="1"/>
    <col min="7167" max="7168" width="17" style="4" customWidth="1"/>
    <col min="7169" max="7169" width="23.28515625" style="4" customWidth="1"/>
    <col min="7170" max="7414" width="9.140625" style="4"/>
    <col min="7415" max="7415" width="6.7109375" style="4" customWidth="1"/>
    <col min="7416" max="7417" width="9.140625" style="4" customWidth="1"/>
    <col min="7418" max="7418" width="11.7109375" style="4" customWidth="1"/>
    <col min="7419" max="7419" width="74.85546875" style="4" customWidth="1"/>
    <col min="7420" max="7420" width="23.28515625" style="4" customWidth="1"/>
    <col min="7421" max="7421" width="18.7109375" style="4" customWidth="1"/>
    <col min="7422" max="7422" width="18.5703125" style="4" customWidth="1"/>
    <col min="7423" max="7424" width="17" style="4" customWidth="1"/>
    <col min="7425" max="7425" width="23.28515625" style="4" customWidth="1"/>
    <col min="7426" max="7670" width="9.140625" style="4"/>
    <col min="7671" max="7671" width="6.7109375" style="4" customWidth="1"/>
    <col min="7672" max="7673" width="9.140625" style="4" customWidth="1"/>
    <col min="7674" max="7674" width="11.7109375" style="4" customWidth="1"/>
    <col min="7675" max="7675" width="74.85546875" style="4" customWidth="1"/>
    <col min="7676" max="7676" width="23.28515625" style="4" customWidth="1"/>
    <col min="7677" max="7677" width="18.7109375" style="4" customWidth="1"/>
    <col min="7678" max="7678" width="18.5703125" style="4" customWidth="1"/>
    <col min="7679" max="7680" width="17" style="4" customWidth="1"/>
    <col min="7681" max="7681" width="23.28515625" style="4" customWidth="1"/>
    <col min="7682" max="7926" width="9.140625" style="4"/>
    <col min="7927" max="7927" width="6.7109375" style="4" customWidth="1"/>
    <col min="7928" max="7929" width="9.140625" style="4" customWidth="1"/>
    <col min="7930" max="7930" width="11.7109375" style="4" customWidth="1"/>
    <col min="7931" max="7931" width="74.85546875" style="4" customWidth="1"/>
    <col min="7932" max="7932" width="23.28515625" style="4" customWidth="1"/>
    <col min="7933" max="7933" width="18.7109375" style="4" customWidth="1"/>
    <col min="7934" max="7934" width="18.5703125" style="4" customWidth="1"/>
    <col min="7935" max="7936" width="17" style="4" customWidth="1"/>
    <col min="7937" max="7937" width="23.28515625" style="4" customWidth="1"/>
    <col min="7938" max="8182" width="9.140625" style="4"/>
    <col min="8183" max="8183" width="6.7109375" style="4" customWidth="1"/>
    <col min="8184" max="8185" width="9.140625" style="4" customWidth="1"/>
    <col min="8186" max="8186" width="11.7109375" style="4" customWidth="1"/>
    <col min="8187" max="8187" width="74.85546875" style="4" customWidth="1"/>
    <col min="8188" max="8188" width="23.28515625" style="4" customWidth="1"/>
    <col min="8189" max="8189" width="18.7109375" style="4" customWidth="1"/>
    <col min="8190" max="8190" width="18.5703125" style="4" customWidth="1"/>
    <col min="8191" max="8192" width="17" style="4" customWidth="1"/>
    <col min="8193" max="8193" width="23.28515625" style="4" customWidth="1"/>
    <col min="8194" max="8438" width="9.140625" style="4"/>
    <col min="8439" max="8439" width="6.7109375" style="4" customWidth="1"/>
    <col min="8440" max="8441" width="9.140625" style="4" customWidth="1"/>
    <col min="8442" max="8442" width="11.7109375" style="4" customWidth="1"/>
    <col min="8443" max="8443" width="74.85546875" style="4" customWidth="1"/>
    <col min="8444" max="8444" width="23.28515625" style="4" customWidth="1"/>
    <col min="8445" max="8445" width="18.7109375" style="4" customWidth="1"/>
    <col min="8446" max="8446" width="18.5703125" style="4" customWidth="1"/>
    <col min="8447" max="8448" width="17" style="4" customWidth="1"/>
    <col min="8449" max="8449" width="23.28515625" style="4" customWidth="1"/>
    <col min="8450" max="8694" width="9.140625" style="4"/>
    <col min="8695" max="8695" width="6.7109375" style="4" customWidth="1"/>
    <col min="8696" max="8697" width="9.140625" style="4" customWidth="1"/>
    <col min="8698" max="8698" width="11.7109375" style="4" customWidth="1"/>
    <col min="8699" max="8699" width="74.85546875" style="4" customWidth="1"/>
    <col min="8700" max="8700" width="23.28515625" style="4" customWidth="1"/>
    <col min="8701" max="8701" width="18.7109375" style="4" customWidth="1"/>
    <col min="8702" max="8702" width="18.5703125" style="4" customWidth="1"/>
    <col min="8703" max="8704" width="17" style="4" customWidth="1"/>
    <col min="8705" max="8705" width="23.28515625" style="4" customWidth="1"/>
    <col min="8706" max="8950" width="9.140625" style="4"/>
    <col min="8951" max="8951" width="6.7109375" style="4" customWidth="1"/>
    <col min="8952" max="8953" width="9.140625" style="4" customWidth="1"/>
    <col min="8954" max="8954" width="11.7109375" style="4" customWidth="1"/>
    <col min="8955" max="8955" width="74.85546875" style="4" customWidth="1"/>
    <col min="8956" max="8956" width="23.28515625" style="4" customWidth="1"/>
    <col min="8957" max="8957" width="18.7109375" style="4" customWidth="1"/>
    <col min="8958" max="8958" width="18.5703125" style="4" customWidth="1"/>
    <col min="8959" max="8960" width="17" style="4" customWidth="1"/>
    <col min="8961" max="8961" width="23.28515625" style="4" customWidth="1"/>
    <col min="8962" max="9206" width="9.140625" style="4"/>
    <col min="9207" max="9207" width="6.7109375" style="4" customWidth="1"/>
    <col min="9208" max="9209" width="9.140625" style="4" customWidth="1"/>
    <col min="9210" max="9210" width="11.7109375" style="4" customWidth="1"/>
    <col min="9211" max="9211" width="74.85546875" style="4" customWidth="1"/>
    <col min="9212" max="9212" width="23.28515625" style="4" customWidth="1"/>
    <col min="9213" max="9213" width="18.7109375" style="4" customWidth="1"/>
    <col min="9214" max="9214" width="18.5703125" style="4" customWidth="1"/>
    <col min="9215" max="9216" width="17" style="4" customWidth="1"/>
    <col min="9217" max="9217" width="23.28515625" style="4" customWidth="1"/>
    <col min="9218" max="9462" width="9.140625" style="4"/>
    <col min="9463" max="9463" width="6.7109375" style="4" customWidth="1"/>
    <col min="9464" max="9465" width="9.140625" style="4" customWidth="1"/>
    <col min="9466" max="9466" width="11.7109375" style="4" customWidth="1"/>
    <col min="9467" max="9467" width="74.85546875" style="4" customWidth="1"/>
    <col min="9468" max="9468" width="23.28515625" style="4" customWidth="1"/>
    <col min="9469" max="9469" width="18.7109375" style="4" customWidth="1"/>
    <col min="9470" max="9470" width="18.5703125" style="4" customWidth="1"/>
    <col min="9471" max="9472" width="17" style="4" customWidth="1"/>
    <col min="9473" max="9473" width="23.28515625" style="4" customWidth="1"/>
    <col min="9474" max="9718" width="9.140625" style="4"/>
    <col min="9719" max="9719" width="6.7109375" style="4" customWidth="1"/>
    <col min="9720" max="9721" width="9.140625" style="4" customWidth="1"/>
    <col min="9722" max="9722" width="11.7109375" style="4" customWidth="1"/>
    <col min="9723" max="9723" width="74.85546875" style="4" customWidth="1"/>
    <col min="9724" max="9724" width="23.28515625" style="4" customWidth="1"/>
    <col min="9725" max="9725" width="18.7109375" style="4" customWidth="1"/>
    <col min="9726" max="9726" width="18.5703125" style="4" customWidth="1"/>
    <col min="9727" max="9728" width="17" style="4" customWidth="1"/>
    <col min="9729" max="9729" width="23.28515625" style="4" customWidth="1"/>
    <col min="9730" max="9974" width="9.140625" style="4"/>
    <col min="9975" max="9975" width="6.7109375" style="4" customWidth="1"/>
    <col min="9976" max="9977" width="9.140625" style="4" customWidth="1"/>
    <col min="9978" max="9978" width="11.7109375" style="4" customWidth="1"/>
    <col min="9979" max="9979" width="74.85546875" style="4" customWidth="1"/>
    <col min="9980" max="9980" width="23.28515625" style="4" customWidth="1"/>
    <col min="9981" max="9981" width="18.7109375" style="4" customWidth="1"/>
    <col min="9982" max="9982" width="18.5703125" style="4" customWidth="1"/>
    <col min="9983" max="9984" width="17" style="4" customWidth="1"/>
    <col min="9985" max="9985" width="23.28515625" style="4" customWidth="1"/>
    <col min="9986" max="10230" width="9.140625" style="4"/>
    <col min="10231" max="10231" width="6.7109375" style="4" customWidth="1"/>
    <col min="10232" max="10233" width="9.140625" style="4" customWidth="1"/>
    <col min="10234" max="10234" width="11.7109375" style="4" customWidth="1"/>
    <col min="10235" max="10235" width="74.85546875" style="4" customWidth="1"/>
    <col min="10236" max="10236" width="23.28515625" style="4" customWidth="1"/>
    <col min="10237" max="10237" width="18.7109375" style="4" customWidth="1"/>
    <col min="10238" max="10238" width="18.5703125" style="4" customWidth="1"/>
    <col min="10239" max="10240" width="17" style="4" customWidth="1"/>
    <col min="10241" max="10241" width="23.28515625" style="4" customWidth="1"/>
    <col min="10242" max="10486" width="9.140625" style="4"/>
    <col min="10487" max="10487" width="6.7109375" style="4" customWidth="1"/>
    <col min="10488" max="10489" width="9.140625" style="4" customWidth="1"/>
    <col min="10490" max="10490" width="11.7109375" style="4" customWidth="1"/>
    <col min="10491" max="10491" width="74.85546875" style="4" customWidth="1"/>
    <col min="10492" max="10492" width="23.28515625" style="4" customWidth="1"/>
    <col min="10493" max="10493" width="18.7109375" style="4" customWidth="1"/>
    <col min="10494" max="10494" width="18.5703125" style="4" customWidth="1"/>
    <col min="10495" max="10496" width="17" style="4" customWidth="1"/>
    <col min="10497" max="10497" width="23.28515625" style="4" customWidth="1"/>
    <col min="10498" max="10742" width="9.140625" style="4"/>
    <col min="10743" max="10743" width="6.7109375" style="4" customWidth="1"/>
    <col min="10744" max="10745" width="9.140625" style="4" customWidth="1"/>
    <col min="10746" max="10746" width="11.7109375" style="4" customWidth="1"/>
    <col min="10747" max="10747" width="74.85546875" style="4" customWidth="1"/>
    <col min="10748" max="10748" width="23.28515625" style="4" customWidth="1"/>
    <col min="10749" max="10749" width="18.7109375" style="4" customWidth="1"/>
    <col min="10750" max="10750" width="18.5703125" style="4" customWidth="1"/>
    <col min="10751" max="10752" width="17" style="4" customWidth="1"/>
    <col min="10753" max="10753" width="23.28515625" style="4" customWidth="1"/>
    <col min="10754" max="10998" width="9.140625" style="4"/>
    <col min="10999" max="10999" width="6.7109375" style="4" customWidth="1"/>
    <col min="11000" max="11001" width="9.140625" style="4" customWidth="1"/>
    <col min="11002" max="11002" width="11.7109375" style="4" customWidth="1"/>
    <col min="11003" max="11003" width="74.85546875" style="4" customWidth="1"/>
    <col min="11004" max="11004" width="23.28515625" style="4" customWidth="1"/>
    <col min="11005" max="11005" width="18.7109375" style="4" customWidth="1"/>
    <col min="11006" max="11006" width="18.5703125" style="4" customWidth="1"/>
    <col min="11007" max="11008" width="17" style="4" customWidth="1"/>
    <col min="11009" max="11009" width="23.28515625" style="4" customWidth="1"/>
    <col min="11010" max="11254" width="9.140625" style="4"/>
    <col min="11255" max="11255" width="6.7109375" style="4" customWidth="1"/>
    <col min="11256" max="11257" width="9.140625" style="4" customWidth="1"/>
    <col min="11258" max="11258" width="11.7109375" style="4" customWidth="1"/>
    <col min="11259" max="11259" width="74.85546875" style="4" customWidth="1"/>
    <col min="11260" max="11260" width="23.28515625" style="4" customWidth="1"/>
    <col min="11261" max="11261" width="18.7109375" style="4" customWidth="1"/>
    <col min="11262" max="11262" width="18.5703125" style="4" customWidth="1"/>
    <col min="11263" max="11264" width="17" style="4" customWidth="1"/>
    <col min="11265" max="11265" width="23.28515625" style="4" customWidth="1"/>
    <col min="11266" max="11510" width="9.140625" style="4"/>
    <col min="11511" max="11511" width="6.7109375" style="4" customWidth="1"/>
    <col min="11512" max="11513" width="9.140625" style="4" customWidth="1"/>
    <col min="11514" max="11514" width="11.7109375" style="4" customWidth="1"/>
    <col min="11515" max="11515" width="74.85546875" style="4" customWidth="1"/>
    <col min="11516" max="11516" width="23.28515625" style="4" customWidth="1"/>
    <col min="11517" max="11517" width="18.7109375" style="4" customWidth="1"/>
    <col min="11518" max="11518" width="18.5703125" style="4" customWidth="1"/>
    <col min="11519" max="11520" width="17" style="4" customWidth="1"/>
    <col min="11521" max="11521" width="23.28515625" style="4" customWidth="1"/>
    <col min="11522" max="11766" width="9.140625" style="4"/>
    <col min="11767" max="11767" width="6.7109375" style="4" customWidth="1"/>
    <col min="11768" max="11769" width="9.140625" style="4" customWidth="1"/>
    <col min="11770" max="11770" width="11.7109375" style="4" customWidth="1"/>
    <col min="11771" max="11771" width="74.85546875" style="4" customWidth="1"/>
    <col min="11772" max="11772" width="23.28515625" style="4" customWidth="1"/>
    <col min="11773" max="11773" width="18.7109375" style="4" customWidth="1"/>
    <col min="11774" max="11774" width="18.5703125" style="4" customWidth="1"/>
    <col min="11775" max="11776" width="17" style="4" customWidth="1"/>
    <col min="11777" max="11777" width="23.28515625" style="4" customWidth="1"/>
    <col min="11778" max="12022" width="9.140625" style="4"/>
    <col min="12023" max="12023" width="6.7109375" style="4" customWidth="1"/>
    <col min="12024" max="12025" width="9.140625" style="4" customWidth="1"/>
    <col min="12026" max="12026" width="11.7109375" style="4" customWidth="1"/>
    <col min="12027" max="12027" width="74.85546875" style="4" customWidth="1"/>
    <col min="12028" max="12028" width="23.28515625" style="4" customWidth="1"/>
    <col min="12029" max="12029" width="18.7109375" style="4" customWidth="1"/>
    <col min="12030" max="12030" width="18.5703125" style="4" customWidth="1"/>
    <col min="12031" max="12032" width="17" style="4" customWidth="1"/>
    <col min="12033" max="12033" width="23.28515625" style="4" customWidth="1"/>
    <col min="12034" max="12278" width="9.140625" style="4"/>
    <col min="12279" max="12279" width="6.7109375" style="4" customWidth="1"/>
    <col min="12280" max="12281" width="9.140625" style="4" customWidth="1"/>
    <col min="12282" max="12282" width="11.7109375" style="4" customWidth="1"/>
    <col min="12283" max="12283" width="74.85546875" style="4" customWidth="1"/>
    <col min="12284" max="12284" width="23.28515625" style="4" customWidth="1"/>
    <col min="12285" max="12285" width="18.7109375" style="4" customWidth="1"/>
    <col min="12286" max="12286" width="18.5703125" style="4" customWidth="1"/>
    <col min="12287" max="12288" width="17" style="4" customWidth="1"/>
    <col min="12289" max="12289" width="23.28515625" style="4" customWidth="1"/>
    <col min="12290" max="12534" width="9.140625" style="4"/>
    <col min="12535" max="12535" width="6.7109375" style="4" customWidth="1"/>
    <col min="12536" max="12537" width="9.140625" style="4" customWidth="1"/>
    <col min="12538" max="12538" width="11.7109375" style="4" customWidth="1"/>
    <col min="12539" max="12539" width="74.85546875" style="4" customWidth="1"/>
    <col min="12540" max="12540" width="23.28515625" style="4" customWidth="1"/>
    <col min="12541" max="12541" width="18.7109375" style="4" customWidth="1"/>
    <col min="12542" max="12542" width="18.5703125" style="4" customWidth="1"/>
    <col min="12543" max="12544" width="17" style="4" customWidth="1"/>
    <col min="12545" max="12545" width="23.28515625" style="4" customWidth="1"/>
    <col min="12546" max="12790" width="9.140625" style="4"/>
    <col min="12791" max="12791" width="6.7109375" style="4" customWidth="1"/>
    <col min="12792" max="12793" width="9.140625" style="4" customWidth="1"/>
    <col min="12794" max="12794" width="11.7109375" style="4" customWidth="1"/>
    <col min="12795" max="12795" width="74.85546875" style="4" customWidth="1"/>
    <col min="12796" max="12796" width="23.28515625" style="4" customWidth="1"/>
    <col min="12797" max="12797" width="18.7109375" style="4" customWidth="1"/>
    <col min="12798" max="12798" width="18.5703125" style="4" customWidth="1"/>
    <col min="12799" max="12800" width="17" style="4" customWidth="1"/>
    <col min="12801" max="12801" width="23.28515625" style="4" customWidth="1"/>
    <col min="12802" max="13046" width="9.140625" style="4"/>
    <col min="13047" max="13047" width="6.7109375" style="4" customWidth="1"/>
    <col min="13048" max="13049" width="9.140625" style="4" customWidth="1"/>
    <col min="13050" max="13050" width="11.7109375" style="4" customWidth="1"/>
    <col min="13051" max="13051" width="74.85546875" style="4" customWidth="1"/>
    <col min="13052" max="13052" width="23.28515625" style="4" customWidth="1"/>
    <col min="13053" max="13053" width="18.7109375" style="4" customWidth="1"/>
    <col min="13054" max="13054" width="18.5703125" style="4" customWidth="1"/>
    <col min="13055" max="13056" width="17" style="4" customWidth="1"/>
    <col min="13057" max="13057" width="23.28515625" style="4" customWidth="1"/>
    <col min="13058" max="13302" width="9.140625" style="4"/>
    <col min="13303" max="13303" width="6.7109375" style="4" customWidth="1"/>
    <col min="13304" max="13305" width="9.140625" style="4" customWidth="1"/>
    <col min="13306" max="13306" width="11.7109375" style="4" customWidth="1"/>
    <col min="13307" max="13307" width="74.85546875" style="4" customWidth="1"/>
    <col min="13308" max="13308" width="23.28515625" style="4" customWidth="1"/>
    <col min="13309" max="13309" width="18.7109375" style="4" customWidth="1"/>
    <col min="13310" max="13310" width="18.5703125" style="4" customWidth="1"/>
    <col min="13311" max="13312" width="17" style="4" customWidth="1"/>
    <col min="13313" max="13313" width="23.28515625" style="4" customWidth="1"/>
    <col min="13314" max="13558" width="9.140625" style="4"/>
    <col min="13559" max="13559" width="6.7109375" style="4" customWidth="1"/>
    <col min="13560" max="13561" width="9.140625" style="4" customWidth="1"/>
    <col min="13562" max="13562" width="11.7109375" style="4" customWidth="1"/>
    <col min="13563" max="13563" width="74.85546875" style="4" customWidth="1"/>
    <col min="13564" max="13564" width="23.28515625" style="4" customWidth="1"/>
    <col min="13565" max="13565" width="18.7109375" style="4" customWidth="1"/>
    <col min="13566" max="13566" width="18.5703125" style="4" customWidth="1"/>
    <col min="13567" max="13568" width="17" style="4" customWidth="1"/>
    <col min="13569" max="13569" width="23.28515625" style="4" customWidth="1"/>
    <col min="13570" max="13814" width="9.140625" style="4"/>
    <col min="13815" max="13815" width="6.7109375" style="4" customWidth="1"/>
    <col min="13816" max="13817" width="9.140625" style="4" customWidth="1"/>
    <col min="13818" max="13818" width="11.7109375" style="4" customWidth="1"/>
    <col min="13819" max="13819" width="74.85546875" style="4" customWidth="1"/>
    <col min="13820" max="13820" width="23.28515625" style="4" customWidth="1"/>
    <col min="13821" max="13821" width="18.7109375" style="4" customWidth="1"/>
    <col min="13822" max="13822" width="18.5703125" style="4" customWidth="1"/>
    <col min="13823" max="13824" width="17" style="4" customWidth="1"/>
    <col min="13825" max="13825" width="23.28515625" style="4" customWidth="1"/>
    <col min="13826" max="14070" width="9.140625" style="4"/>
    <col min="14071" max="14071" width="6.7109375" style="4" customWidth="1"/>
    <col min="14072" max="14073" width="9.140625" style="4" customWidth="1"/>
    <col min="14074" max="14074" width="11.7109375" style="4" customWidth="1"/>
    <col min="14075" max="14075" width="74.85546875" style="4" customWidth="1"/>
    <col min="14076" max="14076" width="23.28515625" style="4" customWidth="1"/>
    <col min="14077" max="14077" width="18.7109375" style="4" customWidth="1"/>
    <col min="14078" max="14078" width="18.5703125" style="4" customWidth="1"/>
    <col min="14079" max="14080" width="17" style="4" customWidth="1"/>
    <col min="14081" max="14081" width="23.28515625" style="4" customWidth="1"/>
    <col min="14082" max="14326" width="9.140625" style="4"/>
    <col min="14327" max="14327" width="6.7109375" style="4" customWidth="1"/>
    <col min="14328" max="14329" width="9.140625" style="4" customWidth="1"/>
    <col min="14330" max="14330" width="11.7109375" style="4" customWidth="1"/>
    <col min="14331" max="14331" width="74.85546875" style="4" customWidth="1"/>
    <col min="14332" max="14332" width="23.28515625" style="4" customWidth="1"/>
    <col min="14333" max="14333" width="18.7109375" style="4" customWidth="1"/>
    <col min="14334" max="14334" width="18.5703125" style="4" customWidth="1"/>
    <col min="14335" max="14336" width="17" style="4" customWidth="1"/>
    <col min="14337" max="14337" width="23.28515625" style="4" customWidth="1"/>
    <col min="14338" max="14582" width="9.140625" style="4"/>
    <col min="14583" max="14583" width="6.7109375" style="4" customWidth="1"/>
    <col min="14584" max="14585" width="9.140625" style="4" customWidth="1"/>
    <col min="14586" max="14586" width="11.7109375" style="4" customWidth="1"/>
    <col min="14587" max="14587" width="74.85546875" style="4" customWidth="1"/>
    <col min="14588" max="14588" width="23.28515625" style="4" customWidth="1"/>
    <col min="14589" max="14589" width="18.7109375" style="4" customWidth="1"/>
    <col min="14590" max="14590" width="18.5703125" style="4" customWidth="1"/>
    <col min="14591" max="14592" width="17" style="4" customWidth="1"/>
    <col min="14593" max="14593" width="23.28515625" style="4" customWidth="1"/>
    <col min="14594" max="14838" width="9.140625" style="4"/>
    <col min="14839" max="14839" width="6.7109375" style="4" customWidth="1"/>
    <col min="14840" max="14841" width="9.140625" style="4" customWidth="1"/>
    <col min="14842" max="14842" width="11.7109375" style="4" customWidth="1"/>
    <col min="14843" max="14843" width="74.85546875" style="4" customWidth="1"/>
    <col min="14844" max="14844" width="23.28515625" style="4" customWidth="1"/>
    <col min="14845" max="14845" width="18.7109375" style="4" customWidth="1"/>
    <col min="14846" max="14846" width="18.5703125" style="4" customWidth="1"/>
    <col min="14847" max="14848" width="17" style="4" customWidth="1"/>
    <col min="14849" max="14849" width="23.28515625" style="4" customWidth="1"/>
    <col min="14850" max="15094" width="9.140625" style="4"/>
    <col min="15095" max="15095" width="6.7109375" style="4" customWidth="1"/>
    <col min="15096" max="15097" width="9.140625" style="4" customWidth="1"/>
    <col min="15098" max="15098" width="11.7109375" style="4" customWidth="1"/>
    <col min="15099" max="15099" width="74.85546875" style="4" customWidth="1"/>
    <col min="15100" max="15100" width="23.28515625" style="4" customWidth="1"/>
    <col min="15101" max="15101" width="18.7109375" style="4" customWidth="1"/>
    <col min="15102" max="15102" width="18.5703125" style="4" customWidth="1"/>
    <col min="15103" max="15104" width="17" style="4" customWidth="1"/>
    <col min="15105" max="15105" width="23.28515625" style="4" customWidth="1"/>
    <col min="15106" max="15350" width="9.140625" style="4"/>
    <col min="15351" max="15351" width="6.7109375" style="4" customWidth="1"/>
    <col min="15352" max="15353" width="9.140625" style="4" customWidth="1"/>
    <col min="15354" max="15354" width="11.7109375" style="4" customWidth="1"/>
    <col min="15355" max="15355" width="74.85546875" style="4" customWidth="1"/>
    <col min="15356" max="15356" width="23.28515625" style="4" customWidth="1"/>
    <col min="15357" max="15357" width="18.7109375" style="4" customWidth="1"/>
    <col min="15358" max="15358" width="18.5703125" style="4" customWidth="1"/>
    <col min="15359" max="15360" width="17" style="4" customWidth="1"/>
    <col min="15361" max="15361" width="23.28515625" style="4" customWidth="1"/>
    <col min="15362" max="15606" width="9.140625" style="4"/>
    <col min="15607" max="15607" width="6.7109375" style="4" customWidth="1"/>
    <col min="15608" max="15609" width="9.140625" style="4" customWidth="1"/>
    <col min="15610" max="15610" width="11.7109375" style="4" customWidth="1"/>
    <col min="15611" max="15611" width="74.85546875" style="4" customWidth="1"/>
    <col min="15612" max="15612" width="23.28515625" style="4" customWidth="1"/>
    <col min="15613" max="15613" width="18.7109375" style="4" customWidth="1"/>
    <col min="15614" max="15614" width="18.5703125" style="4" customWidth="1"/>
    <col min="15615" max="15616" width="17" style="4" customWidth="1"/>
    <col min="15617" max="15617" width="23.28515625" style="4" customWidth="1"/>
    <col min="15618" max="15862" width="9.140625" style="4"/>
    <col min="15863" max="15863" width="6.7109375" style="4" customWidth="1"/>
    <col min="15864" max="15865" width="9.140625" style="4" customWidth="1"/>
    <col min="15866" max="15866" width="11.7109375" style="4" customWidth="1"/>
    <col min="15867" max="15867" width="74.85546875" style="4" customWidth="1"/>
    <col min="15868" max="15868" width="23.28515625" style="4" customWidth="1"/>
    <col min="15869" max="15869" width="18.7109375" style="4" customWidth="1"/>
    <col min="15870" max="15870" width="18.5703125" style="4" customWidth="1"/>
    <col min="15871" max="15872" width="17" style="4" customWidth="1"/>
    <col min="15873" max="15873" width="23.28515625" style="4" customWidth="1"/>
    <col min="15874" max="16118" width="9.140625" style="4"/>
    <col min="16119" max="16119" width="6.7109375" style="4" customWidth="1"/>
    <col min="16120" max="16121" width="9.140625" style="4" customWidth="1"/>
    <col min="16122" max="16122" width="11.7109375" style="4" customWidth="1"/>
    <col min="16123" max="16123" width="74.85546875" style="4" customWidth="1"/>
    <col min="16124" max="16124" width="23.28515625" style="4" customWidth="1"/>
    <col min="16125" max="16125" width="18.7109375" style="4" customWidth="1"/>
    <col min="16126" max="16126" width="18.5703125" style="4" customWidth="1"/>
    <col min="16127" max="16128" width="17" style="4" customWidth="1"/>
    <col min="16129" max="16129" width="23.28515625" style="4" customWidth="1"/>
    <col min="16130" max="16384" width="9.140625" style="4"/>
  </cols>
  <sheetData>
    <row r="1" spans="1:8" ht="20.25">
      <c r="G1" s="38"/>
      <c r="H1" s="931" t="s">
        <v>321</v>
      </c>
    </row>
    <row r="2" spans="1:8" ht="28.5" customHeight="1">
      <c r="A2" s="38" t="s">
        <v>29</v>
      </c>
      <c r="B2" s="38"/>
      <c r="C2" s="38"/>
      <c r="D2" s="38"/>
      <c r="E2" s="38"/>
      <c r="F2" s="3"/>
      <c r="G2" s="3"/>
    </row>
    <row r="3" spans="1:8" ht="20.25" customHeight="1">
      <c r="A3" s="38"/>
      <c r="B3" s="38"/>
      <c r="C3" s="38"/>
      <c r="D3" s="38"/>
      <c r="E3" s="38"/>
      <c r="F3" s="3"/>
      <c r="G3" s="3"/>
    </row>
    <row r="4" spans="1:8" ht="19.5" customHeight="1" thickBot="1">
      <c r="A4" s="807" t="s">
        <v>30</v>
      </c>
      <c r="B4" s="38"/>
      <c r="C4" s="38"/>
      <c r="D4" s="38"/>
      <c r="E4" s="38"/>
      <c r="F4" s="3"/>
      <c r="G4" s="3"/>
    </row>
    <row r="5" spans="1:8" ht="18.75" customHeight="1" thickBot="1">
      <c r="A5" s="38"/>
      <c r="B5" s="38"/>
      <c r="C5" s="38"/>
      <c r="D5" s="915" t="s">
        <v>252</v>
      </c>
      <c r="E5" s="916">
        <v>155000</v>
      </c>
      <c r="F5" s="3"/>
      <c r="G5" s="3"/>
    </row>
    <row r="6" spans="1:8" ht="18" customHeight="1">
      <c r="A6" s="38"/>
      <c r="B6" s="38"/>
      <c r="C6" s="38"/>
      <c r="D6" s="570" t="s">
        <v>89</v>
      </c>
      <c r="E6" s="914">
        <v>-155000</v>
      </c>
      <c r="F6" s="3"/>
      <c r="G6" s="3"/>
    </row>
    <row r="7" spans="1:8" ht="17.25" customHeight="1" thickBot="1">
      <c r="A7" s="38"/>
      <c r="B7" s="38"/>
      <c r="C7" s="38"/>
      <c r="D7" s="757" t="s">
        <v>251</v>
      </c>
      <c r="E7" s="758">
        <f>SUM(E5:E6)</f>
        <v>0</v>
      </c>
      <c r="F7" s="3"/>
      <c r="G7" s="3"/>
    </row>
    <row r="8" spans="1:8" ht="17.25" customHeight="1">
      <c r="A8" s="38"/>
      <c r="B8" s="38"/>
      <c r="C8" s="38"/>
      <c r="D8" s="545"/>
      <c r="E8" s="546"/>
      <c r="F8" s="3"/>
      <c r="G8" s="3"/>
    </row>
    <row r="9" spans="1:8" ht="19.5" customHeight="1" thickBot="1">
      <c r="A9" s="46"/>
      <c r="D9" s="7"/>
      <c r="E9" s="61" t="s">
        <v>12</v>
      </c>
      <c r="F9" s="947"/>
      <c r="G9" s="947"/>
    </row>
    <row r="10" spans="1:8" ht="45" customHeight="1" thickBot="1">
      <c r="A10" s="51" t="s">
        <v>21</v>
      </c>
      <c r="B10" s="52" t="s">
        <v>13</v>
      </c>
      <c r="C10" s="52" t="s">
        <v>14</v>
      </c>
      <c r="D10" s="52" t="s">
        <v>15</v>
      </c>
      <c r="E10" s="71" t="s">
        <v>26</v>
      </c>
      <c r="F10" s="550" t="s">
        <v>31</v>
      </c>
      <c r="G10" s="550" t="s">
        <v>32</v>
      </c>
      <c r="H10" s="550" t="s">
        <v>33</v>
      </c>
    </row>
    <row r="11" spans="1:8" ht="21.75" customHeight="1">
      <c r="A11" s="72"/>
      <c r="B11" s="73"/>
      <c r="C11" s="74"/>
      <c r="D11" s="159" t="s">
        <v>18</v>
      </c>
      <c r="E11" s="839"/>
      <c r="F11" s="179"/>
      <c r="G11" s="76"/>
      <c r="H11" s="77"/>
    </row>
    <row r="12" spans="1:8" ht="24" customHeight="1">
      <c r="A12" s="594">
        <v>2150</v>
      </c>
      <c r="B12" s="543">
        <v>2212</v>
      </c>
      <c r="C12" s="543">
        <v>5169</v>
      </c>
      <c r="D12" s="918" t="s">
        <v>236</v>
      </c>
      <c r="E12" s="183">
        <v>15000</v>
      </c>
      <c r="F12" s="540"/>
      <c r="G12" s="541"/>
      <c r="H12" s="542"/>
    </row>
    <row r="13" spans="1:8" ht="24" customHeight="1">
      <c r="A13" s="595">
        <v>2150</v>
      </c>
      <c r="B13" s="79">
        <v>2212</v>
      </c>
      <c r="C13" s="79">
        <v>6121</v>
      </c>
      <c r="D13" s="917" t="s">
        <v>47</v>
      </c>
      <c r="E13" s="183">
        <v>140000</v>
      </c>
      <c r="F13" s="180"/>
      <c r="G13" s="80"/>
      <c r="H13" s="81"/>
    </row>
    <row r="14" spans="1:8" ht="24" customHeight="1">
      <c r="A14" s="78"/>
      <c r="B14" s="79"/>
      <c r="C14" s="79"/>
      <c r="D14" s="178" t="s">
        <v>245</v>
      </c>
      <c r="E14" s="160"/>
      <c r="F14" s="181"/>
      <c r="G14" s="80"/>
      <c r="H14" s="83" t="s">
        <v>86</v>
      </c>
    </row>
    <row r="15" spans="1:8" ht="24" customHeight="1">
      <c r="A15" s="78"/>
      <c r="B15" s="79"/>
      <c r="C15" s="79"/>
      <c r="D15" s="178" t="s">
        <v>246</v>
      </c>
      <c r="E15" s="160"/>
      <c r="F15" s="181"/>
      <c r="G15" s="80"/>
      <c r="H15" s="83" t="s">
        <v>86</v>
      </c>
    </row>
    <row r="16" spans="1:8" ht="24" customHeight="1">
      <c r="A16" s="78"/>
      <c r="B16" s="79"/>
      <c r="C16" s="79"/>
      <c r="D16" s="178" t="s">
        <v>247</v>
      </c>
      <c r="E16" s="160"/>
      <c r="F16" s="181"/>
      <c r="G16" s="80"/>
      <c r="H16" s="83" t="s">
        <v>87</v>
      </c>
    </row>
    <row r="17" spans="1:8" ht="24" customHeight="1">
      <c r="A17" s="78"/>
      <c r="B17" s="79"/>
      <c r="C17" s="79"/>
      <c r="D17" s="178" t="s">
        <v>248</v>
      </c>
      <c r="E17" s="160"/>
      <c r="F17" s="181"/>
      <c r="G17" s="80"/>
      <c r="H17" s="83" t="s">
        <v>87</v>
      </c>
    </row>
    <row r="18" spans="1:8" ht="24" customHeight="1" thickBot="1">
      <c r="A18" s="78"/>
      <c r="B18" s="79"/>
      <c r="C18" s="79"/>
      <c r="D18" s="544" t="s">
        <v>249</v>
      </c>
      <c r="E18" s="160"/>
      <c r="F18" s="181"/>
      <c r="G18" s="80"/>
      <c r="H18" s="83" t="s">
        <v>88</v>
      </c>
    </row>
    <row r="19" spans="1:8" ht="24" customHeight="1" thickBot="1">
      <c r="A19" s="948" t="s">
        <v>16</v>
      </c>
      <c r="B19" s="949"/>
      <c r="C19" s="949"/>
      <c r="D19" s="949"/>
      <c r="E19" s="184">
        <f>SUM(E11:E18)</f>
        <v>155000</v>
      </c>
      <c r="F19" s="182"/>
      <c r="G19" s="85"/>
      <c r="H19" s="84"/>
    </row>
    <row r="20" spans="1:8" ht="18" customHeight="1" thickBot="1">
      <c r="A20" s="42"/>
      <c r="B20" s="43"/>
      <c r="C20" s="42"/>
      <c r="D20" s="41"/>
      <c r="E20" s="62"/>
      <c r="F20" s="62"/>
      <c r="G20" s="62"/>
    </row>
    <row r="21" spans="1:8" ht="21.75" customHeight="1" thickBot="1">
      <c r="A21" s="618" t="s">
        <v>19</v>
      </c>
      <c r="B21" s="67"/>
      <c r="C21" s="67"/>
      <c r="D21" s="66"/>
      <c r="E21" s="842"/>
      <c r="F21" s="64"/>
      <c r="G21" s="64"/>
    </row>
    <row r="22" spans="1:8" ht="21.75" customHeight="1">
      <c r="A22" s="69" t="s">
        <v>14</v>
      </c>
      <c r="B22" s="67"/>
      <c r="C22" s="86">
        <v>6121</v>
      </c>
      <c r="D22" s="610" t="s">
        <v>24</v>
      </c>
      <c r="E22" s="769">
        <f>E13</f>
        <v>140000</v>
      </c>
      <c r="F22" s="64"/>
      <c r="G22" s="64"/>
    </row>
    <row r="23" spans="1:8" ht="21.75" customHeight="1" thickBot="1">
      <c r="A23" s="87" t="s">
        <v>14</v>
      </c>
      <c r="B23" s="608"/>
      <c r="C23" s="609" t="s">
        <v>34</v>
      </c>
      <c r="D23" s="647" t="s">
        <v>250</v>
      </c>
      <c r="E23" s="255">
        <v>15000</v>
      </c>
      <c r="F23" s="63"/>
      <c r="G23" s="63"/>
    </row>
    <row r="24" spans="1:8" s="44" customFormat="1" ht="22.5" customHeight="1" thickBot="1">
      <c r="A24" s="33"/>
      <c r="B24" s="34"/>
      <c r="C24" s="34"/>
      <c r="D24" s="611" t="s">
        <v>17</v>
      </c>
      <c r="E24" s="607">
        <f>SUM(E22:E23)</f>
        <v>155000</v>
      </c>
      <c r="F24" s="65"/>
      <c r="G24" s="65"/>
    </row>
    <row r="25" spans="1:8" s="44" customFormat="1" ht="23.25" customHeight="1">
      <c r="A25" s="35"/>
      <c r="B25" s="35"/>
      <c r="C25" s="35"/>
      <c r="D25" s="36"/>
      <c r="E25" s="37"/>
      <c r="F25" s="45"/>
      <c r="G25" s="45"/>
    </row>
  </sheetData>
  <mergeCells count="2">
    <mergeCell ref="F9:G9"/>
    <mergeCell ref="A19:D19"/>
  </mergeCells>
  <pageMargins left="0.70866141732283472" right="0.70866141732283472" top="0.78740157480314965" bottom="0.78740157480314965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zoomScaleNormal="100" workbookViewId="0">
      <selection activeCell="K14" sqref="K14"/>
    </sheetView>
  </sheetViews>
  <sheetFormatPr defaultRowHeight="12.75"/>
  <cols>
    <col min="1" max="1" width="7.42578125" style="4" customWidth="1"/>
    <col min="2" max="2" width="7.85546875" style="4" customWidth="1"/>
    <col min="3" max="3" width="9.28515625" style="4" customWidth="1"/>
    <col min="4" max="4" width="12.85546875" style="4" customWidth="1"/>
    <col min="5" max="5" width="64.140625" style="4" customWidth="1"/>
    <col min="6" max="6" width="16.28515625" style="131" customWidth="1"/>
    <col min="7" max="7" width="19" style="4" customWidth="1"/>
    <col min="8" max="8" width="18.42578125" style="4" customWidth="1"/>
    <col min="9" max="9" width="20.85546875" style="44" customWidth="1"/>
    <col min="10" max="10" width="19.42578125" style="4" customWidth="1"/>
    <col min="11" max="204" width="9.140625" style="4"/>
    <col min="205" max="205" width="6.140625" style="4" customWidth="1"/>
    <col min="206" max="206" width="13" style="4" customWidth="1"/>
    <col min="207" max="207" width="9.42578125" style="4" customWidth="1"/>
    <col min="208" max="209" width="7.7109375" style="4" customWidth="1"/>
    <col min="210" max="210" width="69.28515625" style="4" customWidth="1"/>
    <col min="211" max="215" width="14.7109375" style="4" customWidth="1"/>
    <col min="216" max="216" width="36" style="4" customWidth="1"/>
    <col min="217" max="460" width="9.140625" style="4"/>
    <col min="461" max="461" width="6.140625" style="4" customWidth="1"/>
    <col min="462" max="462" width="13" style="4" customWidth="1"/>
    <col min="463" max="463" width="9.42578125" style="4" customWidth="1"/>
    <col min="464" max="465" width="7.7109375" style="4" customWidth="1"/>
    <col min="466" max="466" width="69.28515625" style="4" customWidth="1"/>
    <col min="467" max="471" width="14.7109375" style="4" customWidth="1"/>
    <col min="472" max="472" width="36" style="4" customWidth="1"/>
    <col min="473" max="716" width="9.140625" style="4"/>
    <col min="717" max="717" width="6.140625" style="4" customWidth="1"/>
    <col min="718" max="718" width="13" style="4" customWidth="1"/>
    <col min="719" max="719" width="9.42578125" style="4" customWidth="1"/>
    <col min="720" max="721" width="7.7109375" style="4" customWidth="1"/>
    <col min="722" max="722" width="69.28515625" style="4" customWidth="1"/>
    <col min="723" max="727" width="14.7109375" style="4" customWidth="1"/>
    <col min="728" max="728" width="36" style="4" customWidth="1"/>
    <col min="729" max="972" width="9.140625" style="4"/>
    <col min="973" max="973" width="6.140625" style="4" customWidth="1"/>
    <col min="974" max="974" width="13" style="4" customWidth="1"/>
    <col min="975" max="975" width="9.42578125" style="4" customWidth="1"/>
    <col min="976" max="977" width="7.7109375" style="4" customWidth="1"/>
    <col min="978" max="978" width="69.28515625" style="4" customWidth="1"/>
    <col min="979" max="983" width="14.7109375" style="4" customWidth="1"/>
    <col min="984" max="984" width="36" style="4" customWidth="1"/>
    <col min="985" max="1228" width="9.140625" style="4"/>
    <col min="1229" max="1229" width="6.140625" style="4" customWidth="1"/>
    <col min="1230" max="1230" width="13" style="4" customWidth="1"/>
    <col min="1231" max="1231" width="9.42578125" style="4" customWidth="1"/>
    <col min="1232" max="1233" width="7.7109375" style="4" customWidth="1"/>
    <col min="1234" max="1234" width="69.28515625" style="4" customWidth="1"/>
    <col min="1235" max="1239" width="14.7109375" style="4" customWidth="1"/>
    <col min="1240" max="1240" width="36" style="4" customWidth="1"/>
    <col min="1241" max="1484" width="9.140625" style="4"/>
    <col min="1485" max="1485" width="6.140625" style="4" customWidth="1"/>
    <col min="1486" max="1486" width="13" style="4" customWidth="1"/>
    <col min="1487" max="1487" width="9.42578125" style="4" customWidth="1"/>
    <col min="1488" max="1489" width="7.7109375" style="4" customWidth="1"/>
    <col min="1490" max="1490" width="69.28515625" style="4" customWidth="1"/>
    <col min="1491" max="1495" width="14.7109375" style="4" customWidth="1"/>
    <col min="1496" max="1496" width="36" style="4" customWidth="1"/>
    <col min="1497" max="1740" width="9.140625" style="4"/>
    <col min="1741" max="1741" width="6.140625" style="4" customWidth="1"/>
    <col min="1742" max="1742" width="13" style="4" customWidth="1"/>
    <col min="1743" max="1743" width="9.42578125" style="4" customWidth="1"/>
    <col min="1744" max="1745" width="7.7109375" style="4" customWidth="1"/>
    <col min="1746" max="1746" width="69.28515625" style="4" customWidth="1"/>
    <col min="1747" max="1751" width="14.7109375" style="4" customWidth="1"/>
    <col min="1752" max="1752" width="36" style="4" customWidth="1"/>
    <col min="1753" max="1996" width="9.140625" style="4"/>
    <col min="1997" max="1997" width="6.140625" style="4" customWidth="1"/>
    <col min="1998" max="1998" width="13" style="4" customWidth="1"/>
    <col min="1999" max="1999" width="9.42578125" style="4" customWidth="1"/>
    <col min="2000" max="2001" width="7.7109375" style="4" customWidth="1"/>
    <col min="2002" max="2002" width="69.28515625" style="4" customWidth="1"/>
    <col min="2003" max="2007" width="14.7109375" style="4" customWidth="1"/>
    <col min="2008" max="2008" width="36" style="4" customWidth="1"/>
    <col min="2009" max="2252" width="9.140625" style="4"/>
    <col min="2253" max="2253" width="6.140625" style="4" customWidth="1"/>
    <col min="2254" max="2254" width="13" style="4" customWidth="1"/>
    <col min="2255" max="2255" width="9.42578125" style="4" customWidth="1"/>
    <col min="2256" max="2257" width="7.7109375" style="4" customWidth="1"/>
    <col min="2258" max="2258" width="69.28515625" style="4" customWidth="1"/>
    <col min="2259" max="2263" width="14.7109375" style="4" customWidth="1"/>
    <col min="2264" max="2264" width="36" style="4" customWidth="1"/>
    <col min="2265" max="2508" width="9.140625" style="4"/>
    <col min="2509" max="2509" width="6.140625" style="4" customWidth="1"/>
    <col min="2510" max="2510" width="13" style="4" customWidth="1"/>
    <col min="2511" max="2511" width="9.42578125" style="4" customWidth="1"/>
    <col min="2512" max="2513" width="7.7109375" style="4" customWidth="1"/>
    <col min="2514" max="2514" width="69.28515625" style="4" customWidth="1"/>
    <col min="2515" max="2519" width="14.7109375" style="4" customWidth="1"/>
    <col min="2520" max="2520" width="36" style="4" customWidth="1"/>
    <col min="2521" max="2764" width="9.140625" style="4"/>
    <col min="2765" max="2765" width="6.140625" style="4" customWidth="1"/>
    <col min="2766" max="2766" width="13" style="4" customWidth="1"/>
    <col min="2767" max="2767" width="9.42578125" style="4" customWidth="1"/>
    <col min="2768" max="2769" width="7.7109375" style="4" customWidth="1"/>
    <col min="2770" max="2770" width="69.28515625" style="4" customWidth="1"/>
    <col min="2771" max="2775" width="14.7109375" style="4" customWidth="1"/>
    <col min="2776" max="2776" width="36" style="4" customWidth="1"/>
    <col min="2777" max="3020" width="9.140625" style="4"/>
    <col min="3021" max="3021" width="6.140625" style="4" customWidth="1"/>
    <col min="3022" max="3022" width="13" style="4" customWidth="1"/>
    <col min="3023" max="3023" width="9.42578125" style="4" customWidth="1"/>
    <col min="3024" max="3025" width="7.7109375" style="4" customWidth="1"/>
    <col min="3026" max="3026" width="69.28515625" style="4" customWidth="1"/>
    <col min="3027" max="3031" width="14.7109375" style="4" customWidth="1"/>
    <col min="3032" max="3032" width="36" style="4" customWidth="1"/>
    <col min="3033" max="3276" width="9.140625" style="4"/>
    <col min="3277" max="3277" width="6.140625" style="4" customWidth="1"/>
    <col min="3278" max="3278" width="13" style="4" customWidth="1"/>
    <col min="3279" max="3279" width="9.42578125" style="4" customWidth="1"/>
    <col min="3280" max="3281" width="7.7109375" style="4" customWidth="1"/>
    <col min="3282" max="3282" width="69.28515625" style="4" customWidth="1"/>
    <col min="3283" max="3287" width="14.7109375" style="4" customWidth="1"/>
    <col min="3288" max="3288" width="36" style="4" customWidth="1"/>
    <col min="3289" max="3532" width="9.140625" style="4"/>
    <col min="3533" max="3533" width="6.140625" style="4" customWidth="1"/>
    <col min="3534" max="3534" width="13" style="4" customWidth="1"/>
    <col min="3535" max="3535" width="9.42578125" style="4" customWidth="1"/>
    <col min="3536" max="3537" width="7.7109375" style="4" customWidth="1"/>
    <col min="3538" max="3538" width="69.28515625" style="4" customWidth="1"/>
    <col min="3539" max="3543" width="14.7109375" style="4" customWidth="1"/>
    <col min="3544" max="3544" width="36" style="4" customWidth="1"/>
    <col min="3545" max="3788" width="9.140625" style="4"/>
    <col min="3789" max="3789" width="6.140625" style="4" customWidth="1"/>
    <col min="3790" max="3790" width="13" style="4" customWidth="1"/>
    <col min="3791" max="3791" width="9.42578125" style="4" customWidth="1"/>
    <col min="3792" max="3793" width="7.7109375" style="4" customWidth="1"/>
    <col min="3794" max="3794" width="69.28515625" style="4" customWidth="1"/>
    <col min="3795" max="3799" width="14.7109375" style="4" customWidth="1"/>
    <col min="3800" max="3800" width="36" style="4" customWidth="1"/>
    <col min="3801" max="4044" width="9.140625" style="4"/>
    <col min="4045" max="4045" width="6.140625" style="4" customWidth="1"/>
    <col min="4046" max="4046" width="13" style="4" customWidth="1"/>
    <col min="4047" max="4047" width="9.42578125" style="4" customWidth="1"/>
    <col min="4048" max="4049" width="7.7109375" style="4" customWidth="1"/>
    <col min="4050" max="4050" width="69.28515625" style="4" customWidth="1"/>
    <col min="4051" max="4055" width="14.7109375" style="4" customWidth="1"/>
    <col min="4056" max="4056" width="36" style="4" customWidth="1"/>
    <col min="4057" max="4300" width="9.140625" style="4"/>
    <col min="4301" max="4301" width="6.140625" style="4" customWidth="1"/>
    <col min="4302" max="4302" width="13" style="4" customWidth="1"/>
    <col min="4303" max="4303" width="9.42578125" style="4" customWidth="1"/>
    <col min="4304" max="4305" width="7.7109375" style="4" customWidth="1"/>
    <col min="4306" max="4306" width="69.28515625" style="4" customWidth="1"/>
    <col min="4307" max="4311" width="14.7109375" style="4" customWidth="1"/>
    <col min="4312" max="4312" width="36" style="4" customWidth="1"/>
    <col min="4313" max="4556" width="9.140625" style="4"/>
    <col min="4557" max="4557" width="6.140625" style="4" customWidth="1"/>
    <col min="4558" max="4558" width="13" style="4" customWidth="1"/>
    <col min="4559" max="4559" width="9.42578125" style="4" customWidth="1"/>
    <col min="4560" max="4561" width="7.7109375" style="4" customWidth="1"/>
    <col min="4562" max="4562" width="69.28515625" style="4" customWidth="1"/>
    <col min="4563" max="4567" width="14.7109375" style="4" customWidth="1"/>
    <col min="4568" max="4568" width="36" style="4" customWidth="1"/>
    <col min="4569" max="4812" width="9.140625" style="4"/>
    <col min="4813" max="4813" width="6.140625" style="4" customWidth="1"/>
    <col min="4814" max="4814" width="13" style="4" customWidth="1"/>
    <col min="4815" max="4815" width="9.42578125" style="4" customWidth="1"/>
    <col min="4816" max="4817" width="7.7109375" style="4" customWidth="1"/>
    <col min="4818" max="4818" width="69.28515625" style="4" customWidth="1"/>
    <col min="4819" max="4823" width="14.7109375" style="4" customWidth="1"/>
    <col min="4824" max="4824" width="36" style="4" customWidth="1"/>
    <col min="4825" max="5068" width="9.140625" style="4"/>
    <col min="5069" max="5069" width="6.140625" style="4" customWidth="1"/>
    <col min="5070" max="5070" width="13" style="4" customWidth="1"/>
    <col min="5071" max="5071" width="9.42578125" style="4" customWidth="1"/>
    <col min="5072" max="5073" width="7.7109375" style="4" customWidth="1"/>
    <col min="5074" max="5074" width="69.28515625" style="4" customWidth="1"/>
    <col min="5075" max="5079" width="14.7109375" style="4" customWidth="1"/>
    <col min="5080" max="5080" width="36" style="4" customWidth="1"/>
    <col min="5081" max="5324" width="9.140625" style="4"/>
    <col min="5325" max="5325" width="6.140625" style="4" customWidth="1"/>
    <col min="5326" max="5326" width="13" style="4" customWidth="1"/>
    <col min="5327" max="5327" width="9.42578125" style="4" customWidth="1"/>
    <col min="5328" max="5329" width="7.7109375" style="4" customWidth="1"/>
    <col min="5330" max="5330" width="69.28515625" style="4" customWidth="1"/>
    <col min="5331" max="5335" width="14.7109375" style="4" customWidth="1"/>
    <col min="5336" max="5336" width="36" style="4" customWidth="1"/>
    <col min="5337" max="5580" width="9.140625" style="4"/>
    <col min="5581" max="5581" width="6.140625" style="4" customWidth="1"/>
    <col min="5582" max="5582" width="13" style="4" customWidth="1"/>
    <col min="5583" max="5583" width="9.42578125" style="4" customWidth="1"/>
    <col min="5584" max="5585" width="7.7109375" style="4" customWidth="1"/>
    <col min="5586" max="5586" width="69.28515625" style="4" customWidth="1"/>
    <col min="5587" max="5591" width="14.7109375" style="4" customWidth="1"/>
    <col min="5592" max="5592" width="36" style="4" customWidth="1"/>
    <col min="5593" max="5836" width="9.140625" style="4"/>
    <col min="5837" max="5837" width="6.140625" style="4" customWidth="1"/>
    <col min="5838" max="5838" width="13" style="4" customWidth="1"/>
    <col min="5839" max="5839" width="9.42578125" style="4" customWidth="1"/>
    <col min="5840" max="5841" width="7.7109375" style="4" customWidth="1"/>
    <col min="5842" max="5842" width="69.28515625" style="4" customWidth="1"/>
    <col min="5843" max="5847" width="14.7109375" style="4" customWidth="1"/>
    <col min="5848" max="5848" width="36" style="4" customWidth="1"/>
    <col min="5849" max="6092" width="9.140625" style="4"/>
    <col min="6093" max="6093" width="6.140625" style="4" customWidth="1"/>
    <col min="6094" max="6094" width="13" style="4" customWidth="1"/>
    <col min="6095" max="6095" width="9.42578125" style="4" customWidth="1"/>
    <col min="6096" max="6097" width="7.7109375" style="4" customWidth="1"/>
    <col min="6098" max="6098" width="69.28515625" style="4" customWidth="1"/>
    <col min="6099" max="6103" width="14.7109375" style="4" customWidth="1"/>
    <col min="6104" max="6104" width="36" style="4" customWidth="1"/>
    <col min="6105" max="6348" width="9.140625" style="4"/>
    <col min="6349" max="6349" width="6.140625" style="4" customWidth="1"/>
    <col min="6350" max="6350" width="13" style="4" customWidth="1"/>
    <col min="6351" max="6351" width="9.42578125" style="4" customWidth="1"/>
    <col min="6352" max="6353" width="7.7109375" style="4" customWidth="1"/>
    <col min="6354" max="6354" width="69.28515625" style="4" customWidth="1"/>
    <col min="6355" max="6359" width="14.7109375" style="4" customWidth="1"/>
    <col min="6360" max="6360" width="36" style="4" customWidth="1"/>
    <col min="6361" max="6604" width="9.140625" style="4"/>
    <col min="6605" max="6605" width="6.140625" style="4" customWidth="1"/>
    <col min="6606" max="6606" width="13" style="4" customWidth="1"/>
    <col min="6607" max="6607" width="9.42578125" style="4" customWidth="1"/>
    <col min="6608" max="6609" width="7.7109375" style="4" customWidth="1"/>
    <col min="6610" max="6610" width="69.28515625" style="4" customWidth="1"/>
    <col min="6611" max="6615" width="14.7109375" style="4" customWidth="1"/>
    <col min="6616" max="6616" width="36" style="4" customWidth="1"/>
    <col min="6617" max="6860" width="9.140625" style="4"/>
    <col min="6861" max="6861" width="6.140625" style="4" customWidth="1"/>
    <col min="6862" max="6862" width="13" style="4" customWidth="1"/>
    <col min="6863" max="6863" width="9.42578125" style="4" customWidth="1"/>
    <col min="6864" max="6865" width="7.7109375" style="4" customWidth="1"/>
    <col min="6866" max="6866" width="69.28515625" style="4" customWidth="1"/>
    <col min="6867" max="6871" width="14.7109375" style="4" customWidth="1"/>
    <col min="6872" max="6872" width="36" style="4" customWidth="1"/>
    <col min="6873" max="7116" width="9.140625" style="4"/>
    <col min="7117" max="7117" width="6.140625" style="4" customWidth="1"/>
    <col min="7118" max="7118" width="13" style="4" customWidth="1"/>
    <col min="7119" max="7119" width="9.42578125" style="4" customWidth="1"/>
    <col min="7120" max="7121" width="7.7109375" style="4" customWidth="1"/>
    <col min="7122" max="7122" width="69.28515625" style="4" customWidth="1"/>
    <col min="7123" max="7127" width="14.7109375" style="4" customWidth="1"/>
    <col min="7128" max="7128" width="36" style="4" customWidth="1"/>
    <col min="7129" max="7372" width="9.140625" style="4"/>
    <col min="7373" max="7373" width="6.140625" style="4" customWidth="1"/>
    <col min="7374" max="7374" width="13" style="4" customWidth="1"/>
    <col min="7375" max="7375" width="9.42578125" style="4" customWidth="1"/>
    <col min="7376" max="7377" width="7.7109375" style="4" customWidth="1"/>
    <col min="7378" max="7378" width="69.28515625" style="4" customWidth="1"/>
    <col min="7379" max="7383" width="14.7109375" style="4" customWidth="1"/>
    <col min="7384" max="7384" width="36" style="4" customWidth="1"/>
    <col min="7385" max="7628" width="9.140625" style="4"/>
    <col min="7629" max="7629" width="6.140625" style="4" customWidth="1"/>
    <col min="7630" max="7630" width="13" style="4" customWidth="1"/>
    <col min="7631" max="7631" width="9.42578125" style="4" customWidth="1"/>
    <col min="7632" max="7633" width="7.7109375" style="4" customWidth="1"/>
    <col min="7634" max="7634" width="69.28515625" style="4" customWidth="1"/>
    <col min="7635" max="7639" width="14.7109375" style="4" customWidth="1"/>
    <col min="7640" max="7640" width="36" style="4" customWidth="1"/>
    <col min="7641" max="7884" width="9.140625" style="4"/>
    <col min="7885" max="7885" width="6.140625" style="4" customWidth="1"/>
    <col min="7886" max="7886" width="13" style="4" customWidth="1"/>
    <col min="7887" max="7887" width="9.42578125" style="4" customWidth="1"/>
    <col min="7888" max="7889" width="7.7109375" style="4" customWidth="1"/>
    <col min="7890" max="7890" width="69.28515625" style="4" customWidth="1"/>
    <col min="7891" max="7895" width="14.7109375" style="4" customWidth="1"/>
    <col min="7896" max="7896" width="36" style="4" customWidth="1"/>
    <col min="7897" max="8140" width="9.140625" style="4"/>
    <col min="8141" max="8141" width="6.140625" style="4" customWidth="1"/>
    <col min="8142" max="8142" width="13" style="4" customWidth="1"/>
    <col min="8143" max="8143" width="9.42578125" style="4" customWidth="1"/>
    <col min="8144" max="8145" width="7.7109375" style="4" customWidth="1"/>
    <col min="8146" max="8146" width="69.28515625" style="4" customWidth="1"/>
    <col min="8147" max="8151" width="14.7109375" style="4" customWidth="1"/>
    <col min="8152" max="8152" width="36" style="4" customWidth="1"/>
    <col min="8153" max="8396" width="9.140625" style="4"/>
    <col min="8397" max="8397" width="6.140625" style="4" customWidth="1"/>
    <col min="8398" max="8398" width="13" style="4" customWidth="1"/>
    <col min="8399" max="8399" width="9.42578125" style="4" customWidth="1"/>
    <col min="8400" max="8401" width="7.7109375" style="4" customWidth="1"/>
    <col min="8402" max="8402" width="69.28515625" style="4" customWidth="1"/>
    <col min="8403" max="8407" width="14.7109375" style="4" customWidth="1"/>
    <col min="8408" max="8408" width="36" style="4" customWidth="1"/>
    <col min="8409" max="8652" width="9.140625" style="4"/>
    <col min="8653" max="8653" width="6.140625" style="4" customWidth="1"/>
    <col min="8654" max="8654" width="13" style="4" customWidth="1"/>
    <col min="8655" max="8655" width="9.42578125" style="4" customWidth="1"/>
    <col min="8656" max="8657" width="7.7109375" style="4" customWidth="1"/>
    <col min="8658" max="8658" width="69.28515625" style="4" customWidth="1"/>
    <col min="8659" max="8663" width="14.7109375" style="4" customWidth="1"/>
    <col min="8664" max="8664" width="36" style="4" customWidth="1"/>
    <col min="8665" max="8908" width="9.140625" style="4"/>
    <col min="8909" max="8909" width="6.140625" style="4" customWidth="1"/>
    <col min="8910" max="8910" width="13" style="4" customWidth="1"/>
    <col min="8911" max="8911" width="9.42578125" style="4" customWidth="1"/>
    <col min="8912" max="8913" width="7.7109375" style="4" customWidth="1"/>
    <col min="8914" max="8914" width="69.28515625" style="4" customWidth="1"/>
    <col min="8915" max="8919" width="14.7109375" style="4" customWidth="1"/>
    <col min="8920" max="8920" width="36" style="4" customWidth="1"/>
    <col min="8921" max="9164" width="9.140625" style="4"/>
    <col min="9165" max="9165" width="6.140625" style="4" customWidth="1"/>
    <col min="9166" max="9166" width="13" style="4" customWidth="1"/>
    <col min="9167" max="9167" width="9.42578125" style="4" customWidth="1"/>
    <col min="9168" max="9169" width="7.7109375" style="4" customWidth="1"/>
    <col min="9170" max="9170" width="69.28515625" style="4" customWidth="1"/>
    <col min="9171" max="9175" width="14.7109375" style="4" customWidth="1"/>
    <col min="9176" max="9176" width="36" style="4" customWidth="1"/>
    <col min="9177" max="9420" width="9.140625" style="4"/>
    <col min="9421" max="9421" width="6.140625" style="4" customWidth="1"/>
    <col min="9422" max="9422" width="13" style="4" customWidth="1"/>
    <col min="9423" max="9423" width="9.42578125" style="4" customWidth="1"/>
    <col min="9424" max="9425" width="7.7109375" style="4" customWidth="1"/>
    <col min="9426" max="9426" width="69.28515625" style="4" customWidth="1"/>
    <col min="9427" max="9431" width="14.7109375" style="4" customWidth="1"/>
    <col min="9432" max="9432" width="36" style="4" customWidth="1"/>
    <col min="9433" max="9676" width="9.140625" style="4"/>
    <col min="9677" max="9677" width="6.140625" style="4" customWidth="1"/>
    <col min="9678" max="9678" width="13" style="4" customWidth="1"/>
    <col min="9679" max="9679" width="9.42578125" style="4" customWidth="1"/>
    <col min="9680" max="9681" width="7.7109375" style="4" customWidth="1"/>
    <col min="9682" max="9682" width="69.28515625" style="4" customWidth="1"/>
    <col min="9683" max="9687" width="14.7109375" style="4" customWidth="1"/>
    <col min="9688" max="9688" width="36" style="4" customWidth="1"/>
    <col min="9689" max="9932" width="9.140625" style="4"/>
    <col min="9933" max="9933" width="6.140625" style="4" customWidth="1"/>
    <col min="9934" max="9934" width="13" style="4" customWidth="1"/>
    <col min="9935" max="9935" width="9.42578125" style="4" customWidth="1"/>
    <col min="9936" max="9937" width="7.7109375" style="4" customWidth="1"/>
    <col min="9938" max="9938" width="69.28515625" style="4" customWidth="1"/>
    <col min="9939" max="9943" width="14.7109375" style="4" customWidth="1"/>
    <col min="9944" max="9944" width="36" style="4" customWidth="1"/>
    <col min="9945" max="10188" width="9.140625" style="4"/>
    <col min="10189" max="10189" width="6.140625" style="4" customWidth="1"/>
    <col min="10190" max="10190" width="13" style="4" customWidth="1"/>
    <col min="10191" max="10191" width="9.42578125" style="4" customWidth="1"/>
    <col min="10192" max="10193" width="7.7109375" style="4" customWidth="1"/>
    <col min="10194" max="10194" width="69.28515625" style="4" customWidth="1"/>
    <col min="10195" max="10199" width="14.7109375" style="4" customWidth="1"/>
    <col min="10200" max="10200" width="36" style="4" customWidth="1"/>
    <col min="10201" max="10444" width="9.140625" style="4"/>
    <col min="10445" max="10445" width="6.140625" style="4" customWidth="1"/>
    <col min="10446" max="10446" width="13" style="4" customWidth="1"/>
    <col min="10447" max="10447" width="9.42578125" style="4" customWidth="1"/>
    <col min="10448" max="10449" width="7.7109375" style="4" customWidth="1"/>
    <col min="10450" max="10450" width="69.28515625" style="4" customWidth="1"/>
    <col min="10451" max="10455" width="14.7109375" style="4" customWidth="1"/>
    <col min="10456" max="10456" width="36" style="4" customWidth="1"/>
    <col min="10457" max="10700" width="9.140625" style="4"/>
    <col min="10701" max="10701" width="6.140625" style="4" customWidth="1"/>
    <col min="10702" max="10702" width="13" style="4" customWidth="1"/>
    <col min="10703" max="10703" width="9.42578125" style="4" customWidth="1"/>
    <col min="10704" max="10705" width="7.7109375" style="4" customWidth="1"/>
    <col min="10706" max="10706" width="69.28515625" style="4" customWidth="1"/>
    <col min="10707" max="10711" width="14.7109375" style="4" customWidth="1"/>
    <col min="10712" max="10712" width="36" style="4" customWidth="1"/>
    <col min="10713" max="10956" width="9.140625" style="4"/>
    <col min="10957" max="10957" width="6.140625" style="4" customWidth="1"/>
    <col min="10958" max="10958" width="13" style="4" customWidth="1"/>
    <col min="10959" max="10959" width="9.42578125" style="4" customWidth="1"/>
    <col min="10960" max="10961" width="7.7109375" style="4" customWidth="1"/>
    <col min="10962" max="10962" width="69.28515625" style="4" customWidth="1"/>
    <col min="10963" max="10967" width="14.7109375" style="4" customWidth="1"/>
    <col min="10968" max="10968" width="36" style="4" customWidth="1"/>
    <col min="10969" max="11212" width="9.140625" style="4"/>
    <col min="11213" max="11213" width="6.140625" style="4" customWidth="1"/>
    <col min="11214" max="11214" width="13" style="4" customWidth="1"/>
    <col min="11215" max="11215" width="9.42578125" style="4" customWidth="1"/>
    <col min="11216" max="11217" width="7.7109375" style="4" customWidth="1"/>
    <col min="11218" max="11218" width="69.28515625" style="4" customWidth="1"/>
    <col min="11219" max="11223" width="14.7109375" style="4" customWidth="1"/>
    <col min="11224" max="11224" width="36" style="4" customWidth="1"/>
    <col min="11225" max="11468" width="9.140625" style="4"/>
    <col min="11469" max="11469" width="6.140625" style="4" customWidth="1"/>
    <col min="11470" max="11470" width="13" style="4" customWidth="1"/>
    <col min="11471" max="11471" width="9.42578125" style="4" customWidth="1"/>
    <col min="11472" max="11473" width="7.7109375" style="4" customWidth="1"/>
    <col min="11474" max="11474" width="69.28515625" style="4" customWidth="1"/>
    <col min="11475" max="11479" width="14.7109375" style="4" customWidth="1"/>
    <col min="11480" max="11480" width="36" style="4" customWidth="1"/>
    <col min="11481" max="11724" width="9.140625" style="4"/>
    <col min="11725" max="11725" width="6.140625" style="4" customWidth="1"/>
    <col min="11726" max="11726" width="13" style="4" customWidth="1"/>
    <col min="11727" max="11727" width="9.42578125" style="4" customWidth="1"/>
    <col min="11728" max="11729" width="7.7109375" style="4" customWidth="1"/>
    <col min="11730" max="11730" width="69.28515625" style="4" customWidth="1"/>
    <col min="11731" max="11735" width="14.7109375" style="4" customWidth="1"/>
    <col min="11736" max="11736" width="36" style="4" customWidth="1"/>
    <col min="11737" max="11980" width="9.140625" style="4"/>
    <col min="11981" max="11981" width="6.140625" style="4" customWidth="1"/>
    <col min="11982" max="11982" width="13" style="4" customWidth="1"/>
    <col min="11983" max="11983" width="9.42578125" style="4" customWidth="1"/>
    <col min="11984" max="11985" width="7.7109375" style="4" customWidth="1"/>
    <col min="11986" max="11986" width="69.28515625" style="4" customWidth="1"/>
    <col min="11987" max="11991" width="14.7109375" style="4" customWidth="1"/>
    <col min="11992" max="11992" width="36" style="4" customWidth="1"/>
    <col min="11993" max="12236" width="9.140625" style="4"/>
    <col min="12237" max="12237" width="6.140625" style="4" customWidth="1"/>
    <col min="12238" max="12238" width="13" style="4" customWidth="1"/>
    <col min="12239" max="12239" width="9.42578125" style="4" customWidth="1"/>
    <col min="12240" max="12241" width="7.7109375" style="4" customWidth="1"/>
    <col min="12242" max="12242" width="69.28515625" style="4" customWidth="1"/>
    <col min="12243" max="12247" width="14.7109375" style="4" customWidth="1"/>
    <col min="12248" max="12248" width="36" style="4" customWidth="1"/>
    <col min="12249" max="12492" width="9.140625" style="4"/>
    <col min="12493" max="12493" width="6.140625" style="4" customWidth="1"/>
    <col min="12494" max="12494" width="13" style="4" customWidth="1"/>
    <col min="12495" max="12495" width="9.42578125" style="4" customWidth="1"/>
    <col min="12496" max="12497" width="7.7109375" style="4" customWidth="1"/>
    <col min="12498" max="12498" width="69.28515625" style="4" customWidth="1"/>
    <col min="12499" max="12503" width="14.7109375" style="4" customWidth="1"/>
    <col min="12504" max="12504" width="36" style="4" customWidth="1"/>
    <col min="12505" max="12748" width="9.140625" style="4"/>
    <col min="12749" max="12749" width="6.140625" style="4" customWidth="1"/>
    <col min="12750" max="12750" width="13" style="4" customWidth="1"/>
    <col min="12751" max="12751" width="9.42578125" style="4" customWidth="1"/>
    <col min="12752" max="12753" width="7.7109375" style="4" customWidth="1"/>
    <col min="12754" max="12754" width="69.28515625" style="4" customWidth="1"/>
    <col min="12755" max="12759" width="14.7109375" style="4" customWidth="1"/>
    <col min="12760" max="12760" width="36" style="4" customWidth="1"/>
    <col min="12761" max="13004" width="9.140625" style="4"/>
    <col min="13005" max="13005" width="6.140625" style="4" customWidth="1"/>
    <col min="13006" max="13006" width="13" style="4" customWidth="1"/>
    <col min="13007" max="13007" width="9.42578125" style="4" customWidth="1"/>
    <col min="13008" max="13009" width="7.7109375" style="4" customWidth="1"/>
    <col min="13010" max="13010" width="69.28515625" style="4" customWidth="1"/>
    <col min="13011" max="13015" width="14.7109375" style="4" customWidth="1"/>
    <col min="13016" max="13016" width="36" style="4" customWidth="1"/>
    <col min="13017" max="13260" width="9.140625" style="4"/>
    <col min="13261" max="13261" width="6.140625" style="4" customWidth="1"/>
    <col min="13262" max="13262" width="13" style="4" customWidth="1"/>
    <col min="13263" max="13263" width="9.42578125" style="4" customWidth="1"/>
    <col min="13264" max="13265" width="7.7109375" style="4" customWidth="1"/>
    <col min="13266" max="13266" width="69.28515625" style="4" customWidth="1"/>
    <col min="13267" max="13271" width="14.7109375" style="4" customWidth="1"/>
    <col min="13272" max="13272" width="36" style="4" customWidth="1"/>
    <col min="13273" max="13516" width="9.140625" style="4"/>
    <col min="13517" max="13517" width="6.140625" style="4" customWidth="1"/>
    <col min="13518" max="13518" width="13" style="4" customWidth="1"/>
    <col min="13519" max="13519" width="9.42578125" style="4" customWidth="1"/>
    <col min="13520" max="13521" width="7.7109375" style="4" customWidth="1"/>
    <col min="13522" max="13522" width="69.28515625" style="4" customWidth="1"/>
    <col min="13523" max="13527" width="14.7109375" style="4" customWidth="1"/>
    <col min="13528" max="13528" width="36" style="4" customWidth="1"/>
    <col min="13529" max="13772" width="9.140625" style="4"/>
    <col min="13773" max="13773" width="6.140625" style="4" customWidth="1"/>
    <col min="13774" max="13774" width="13" style="4" customWidth="1"/>
    <col min="13775" max="13775" width="9.42578125" style="4" customWidth="1"/>
    <col min="13776" max="13777" width="7.7109375" style="4" customWidth="1"/>
    <col min="13778" max="13778" width="69.28515625" style="4" customWidth="1"/>
    <col min="13779" max="13783" width="14.7109375" style="4" customWidth="1"/>
    <col min="13784" max="13784" width="36" style="4" customWidth="1"/>
    <col min="13785" max="14028" width="9.140625" style="4"/>
    <col min="14029" max="14029" width="6.140625" style="4" customWidth="1"/>
    <col min="14030" max="14030" width="13" style="4" customWidth="1"/>
    <col min="14031" max="14031" width="9.42578125" style="4" customWidth="1"/>
    <col min="14032" max="14033" width="7.7109375" style="4" customWidth="1"/>
    <col min="14034" max="14034" width="69.28515625" style="4" customWidth="1"/>
    <col min="14035" max="14039" width="14.7109375" style="4" customWidth="1"/>
    <col min="14040" max="14040" width="36" style="4" customWidth="1"/>
    <col min="14041" max="14284" width="9.140625" style="4"/>
    <col min="14285" max="14285" width="6.140625" style="4" customWidth="1"/>
    <col min="14286" max="14286" width="13" style="4" customWidth="1"/>
    <col min="14287" max="14287" width="9.42578125" style="4" customWidth="1"/>
    <col min="14288" max="14289" width="7.7109375" style="4" customWidth="1"/>
    <col min="14290" max="14290" width="69.28515625" style="4" customWidth="1"/>
    <col min="14291" max="14295" width="14.7109375" style="4" customWidth="1"/>
    <col min="14296" max="14296" width="36" style="4" customWidth="1"/>
    <col min="14297" max="14540" width="9.140625" style="4"/>
    <col min="14541" max="14541" width="6.140625" style="4" customWidth="1"/>
    <col min="14542" max="14542" width="13" style="4" customWidth="1"/>
    <col min="14543" max="14543" width="9.42578125" style="4" customWidth="1"/>
    <col min="14544" max="14545" width="7.7109375" style="4" customWidth="1"/>
    <col min="14546" max="14546" width="69.28515625" style="4" customWidth="1"/>
    <col min="14547" max="14551" width="14.7109375" style="4" customWidth="1"/>
    <col min="14552" max="14552" width="36" style="4" customWidth="1"/>
    <col min="14553" max="14796" width="9.140625" style="4"/>
    <col min="14797" max="14797" width="6.140625" style="4" customWidth="1"/>
    <col min="14798" max="14798" width="13" style="4" customWidth="1"/>
    <col min="14799" max="14799" width="9.42578125" style="4" customWidth="1"/>
    <col min="14800" max="14801" width="7.7109375" style="4" customWidth="1"/>
    <col min="14802" max="14802" width="69.28515625" style="4" customWidth="1"/>
    <col min="14803" max="14807" width="14.7109375" style="4" customWidth="1"/>
    <col min="14808" max="14808" width="36" style="4" customWidth="1"/>
    <col min="14809" max="15052" width="9.140625" style="4"/>
    <col min="15053" max="15053" width="6.140625" style="4" customWidth="1"/>
    <col min="15054" max="15054" width="13" style="4" customWidth="1"/>
    <col min="15055" max="15055" width="9.42578125" style="4" customWidth="1"/>
    <col min="15056" max="15057" width="7.7109375" style="4" customWidth="1"/>
    <col min="15058" max="15058" width="69.28515625" style="4" customWidth="1"/>
    <col min="15059" max="15063" width="14.7109375" style="4" customWidth="1"/>
    <col min="15064" max="15064" width="36" style="4" customWidth="1"/>
    <col min="15065" max="15308" width="9.140625" style="4"/>
    <col min="15309" max="15309" width="6.140625" style="4" customWidth="1"/>
    <col min="15310" max="15310" width="13" style="4" customWidth="1"/>
    <col min="15311" max="15311" width="9.42578125" style="4" customWidth="1"/>
    <col min="15312" max="15313" width="7.7109375" style="4" customWidth="1"/>
    <col min="15314" max="15314" width="69.28515625" style="4" customWidth="1"/>
    <col min="15315" max="15319" width="14.7109375" style="4" customWidth="1"/>
    <col min="15320" max="15320" width="36" style="4" customWidth="1"/>
    <col min="15321" max="15564" width="9.140625" style="4"/>
    <col min="15565" max="15565" width="6.140625" style="4" customWidth="1"/>
    <col min="15566" max="15566" width="13" style="4" customWidth="1"/>
    <col min="15567" max="15567" width="9.42578125" style="4" customWidth="1"/>
    <col min="15568" max="15569" width="7.7109375" style="4" customWidth="1"/>
    <col min="15570" max="15570" width="69.28515625" style="4" customWidth="1"/>
    <col min="15571" max="15575" width="14.7109375" style="4" customWidth="1"/>
    <col min="15576" max="15576" width="36" style="4" customWidth="1"/>
    <col min="15577" max="15820" width="9.140625" style="4"/>
    <col min="15821" max="15821" width="6.140625" style="4" customWidth="1"/>
    <col min="15822" max="15822" width="13" style="4" customWidth="1"/>
    <col min="15823" max="15823" width="9.42578125" style="4" customWidth="1"/>
    <col min="15824" max="15825" width="7.7109375" style="4" customWidth="1"/>
    <col min="15826" max="15826" width="69.28515625" style="4" customWidth="1"/>
    <col min="15827" max="15831" width="14.7109375" style="4" customWidth="1"/>
    <col min="15832" max="15832" width="36" style="4" customWidth="1"/>
    <col min="15833" max="16076" width="9.140625" style="4"/>
    <col min="16077" max="16077" width="6.140625" style="4" customWidth="1"/>
    <col min="16078" max="16078" width="13" style="4" customWidth="1"/>
    <col min="16079" max="16079" width="9.42578125" style="4" customWidth="1"/>
    <col min="16080" max="16081" width="7.7109375" style="4" customWidth="1"/>
    <col min="16082" max="16082" width="69.28515625" style="4" customWidth="1"/>
    <col min="16083" max="16087" width="14.7109375" style="4" customWidth="1"/>
    <col min="16088" max="16088" width="36" style="4" customWidth="1"/>
    <col min="16089" max="16384" width="9.140625" style="4"/>
  </cols>
  <sheetData>
    <row r="1" spans="1:9" ht="23.25" customHeight="1">
      <c r="A1" s="88" t="s">
        <v>36</v>
      </c>
      <c r="B1" s="89"/>
      <c r="C1" s="89"/>
      <c r="D1" s="89"/>
      <c r="E1" s="89"/>
      <c r="F1" s="90"/>
      <c r="I1" s="931" t="s">
        <v>320</v>
      </c>
    </row>
    <row r="2" spans="1:9" ht="18.75" customHeight="1">
      <c r="A2" s="88"/>
      <c r="B2" s="89"/>
      <c r="C2" s="89"/>
      <c r="D2" s="89"/>
      <c r="E2" s="89"/>
      <c r="F2" s="90"/>
      <c r="I2" s="931"/>
    </row>
    <row r="3" spans="1:9" ht="22.5" customHeight="1" thickBot="1">
      <c r="A3" s="934" t="s">
        <v>301</v>
      </c>
      <c r="B3" s="91"/>
      <c r="C3" s="91"/>
      <c r="D3" s="92"/>
      <c r="E3" s="92"/>
      <c r="F3" s="93"/>
    </row>
    <row r="4" spans="1:9" ht="18" customHeight="1">
      <c r="A4" s="91"/>
      <c r="B4" s="91"/>
      <c r="C4" s="91"/>
      <c r="D4" s="92"/>
      <c r="E4" s="566" t="s">
        <v>252</v>
      </c>
      <c r="F4" s="567">
        <v>5000</v>
      </c>
    </row>
    <row r="5" spans="1:9" ht="18" customHeight="1" thickBot="1">
      <c r="A5" s="94"/>
      <c r="B5" s="94"/>
      <c r="C5" s="95"/>
      <c r="D5" s="96"/>
      <c r="E5" s="568" t="s">
        <v>282</v>
      </c>
      <c r="F5" s="569">
        <v>41500</v>
      </c>
    </row>
    <row r="6" spans="1:9" ht="18" customHeight="1">
      <c r="A6" s="94"/>
      <c r="B6" s="94"/>
      <c r="C6" s="95"/>
      <c r="D6" s="96"/>
      <c r="E6" s="570" t="s">
        <v>89</v>
      </c>
      <c r="F6" s="571">
        <v>-44749.65</v>
      </c>
    </row>
    <row r="7" spans="1:9" ht="18" customHeight="1" thickBot="1">
      <c r="A7" s="95"/>
      <c r="B7" s="95"/>
      <c r="C7" s="95"/>
      <c r="D7" s="96"/>
      <c r="E7" s="648" t="s">
        <v>251</v>
      </c>
      <c r="F7" s="604">
        <f>SUM(F4:F6)</f>
        <v>1750.3499999999985</v>
      </c>
    </row>
    <row r="8" spans="1:9" ht="18" customHeight="1">
      <c r="A8" s="95"/>
      <c r="B8" s="95"/>
      <c r="C8" s="95"/>
      <c r="D8" s="96"/>
      <c r="E8" s="294"/>
      <c r="F8" s="301"/>
    </row>
    <row r="9" spans="1:9" ht="18" customHeight="1" thickBot="1">
      <c r="A9" s="46"/>
      <c r="E9" s="7"/>
      <c r="F9" s="774" t="s">
        <v>12</v>
      </c>
      <c r="G9" s="98"/>
      <c r="H9" s="98"/>
      <c r="I9" s="98"/>
    </row>
    <row r="10" spans="1:9" ht="45" customHeight="1" thickBot="1">
      <c r="A10" s="70" t="s">
        <v>37</v>
      </c>
      <c r="B10" s="99" t="s">
        <v>13</v>
      </c>
      <c r="C10" s="99" t="s">
        <v>14</v>
      </c>
      <c r="D10" s="99" t="s">
        <v>38</v>
      </c>
      <c r="E10" s="99" t="s">
        <v>15</v>
      </c>
      <c r="F10" s="547" t="s">
        <v>26</v>
      </c>
      <c r="G10" s="548" t="s">
        <v>31</v>
      </c>
      <c r="H10" s="548" t="s">
        <v>32</v>
      </c>
      <c r="I10" s="549" t="s">
        <v>33</v>
      </c>
    </row>
    <row r="11" spans="1:9" ht="21.75" customHeight="1" thickBot="1">
      <c r="A11" s="100"/>
      <c r="B11" s="101"/>
      <c r="C11" s="102"/>
      <c r="D11" s="103"/>
      <c r="E11" s="104" t="s">
        <v>18</v>
      </c>
      <c r="F11" s="105"/>
      <c r="G11" s="106"/>
      <c r="H11" s="106"/>
      <c r="I11" s="840"/>
    </row>
    <row r="12" spans="1:9" ht="39.75" customHeight="1" thickBot="1">
      <c r="A12" s="966">
        <v>3232</v>
      </c>
      <c r="B12" s="620">
        <v>3639</v>
      </c>
      <c r="C12" s="620">
        <v>6121</v>
      </c>
      <c r="D12" s="621" t="s">
        <v>39</v>
      </c>
      <c r="E12" s="919" t="s">
        <v>91</v>
      </c>
      <c r="F12" s="623">
        <v>41500</v>
      </c>
      <c r="G12" s="186"/>
      <c r="H12" s="902">
        <v>57000</v>
      </c>
      <c r="I12" s="187" t="s">
        <v>90</v>
      </c>
    </row>
    <row r="13" spans="1:9" s="44" customFormat="1" ht="36" customHeight="1" thickBot="1">
      <c r="A13" s="675">
        <v>3248</v>
      </c>
      <c r="B13" s="188">
        <v>3639</v>
      </c>
      <c r="C13" s="188">
        <v>5169</v>
      </c>
      <c r="D13" s="621" t="s">
        <v>304</v>
      </c>
      <c r="E13" s="920" t="s">
        <v>237</v>
      </c>
      <c r="F13" s="624">
        <v>2000</v>
      </c>
      <c r="G13" s="186"/>
      <c r="H13" s="189"/>
      <c r="I13" s="190"/>
    </row>
    <row r="14" spans="1:9" s="44" customFormat="1" ht="36" customHeight="1" thickBot="1">
      <c r="A14" s="675">
        <v>3249</v>
      </c>
      <c r="B14" s="188">
        <v>3639</v>
      </c>
      <c r="C14" s="188">
        <v>5169</v>
      </c>
      <c r="D14" s="621" t="s">
        <v>305</v>
      </c>
      <c r="E14" s="919" t="s">
        <v>40</v>
      </c>
      <c r="F14" s="624">
        <v>500</v>
      </c>
      <c r="G14" s="190"/>
      <c r="H14" s="189"/>
      <c r="I14" s="190"/>
    </row>
    <row r="15" spans="1:9" s="44" customFormat="1" ht="36" customHeight="1" thickBot="1">
      <c r="A15" s="191">
        <v>3250</v>
      </c>
      <c r="B15" s="192">
        <v>3639</v>
      </c>
      <c r="C15" s="192">
        <v>5169</v>
      </c>
      <c r="D15" s="621" t="s">
        <v>306</v>
      </c>
      <c r="E15" s="919" t="s">
        <v>41</v>
      </c>
      <c r="F15" s="623">
        <v>500</v>
      </c>
      <c r="G15" s="186"/>
      <c r="H15" s="187"/>
      <c r="I15" s="186"/>
    </row>
    <row r="16" spans="1:9" s="44" customFormat="1" ht="24" customHeight="1">
      <c r="A16" s="950">
        <v>3251</v>
      </c>
      <c r="B16" s="107">
        <v>3639</v>
      </c>
      <c r="C16" s="107">
        <v>5171</v>
      </c>
      <c r="D16" s="952" t="s">
        <v>307</v>
      </c>
      <c r="E16" s="954" t="s">
        <v>42</v>
      </c>
      <c r="F16" s="625">
        <v>199.65</v>
      </c>
      <c r="G16" s="193"/>
      <c r="H16" s="194"/>
      <c r="I16" s="193"/>
    </row>
    <row r="17" spans="1:9" s="44" customFormat="1" ht="24" customHeight="1" thickBot="1">
      <c r="A17" s="951"/>
      <c r="B17" s="195">
        <v>3936</v>
      </c>
      <c r="C17" s="195">
        <v>5169</v>
      </c>
      <c r="D17" s="953"/>
      <c r="E17" s="955"/>
      <c r="F17" s="626">
        <v>50</v>
      </c>
      <c r="G17" s="196"/>
      <c r="H17" s="197"/>
      <c r="I17" s="196"/>
    </row>
    <row r="18" spans="1:9" ht="25.5" customHeight="1" thickBot="1">
      <c r="A18" s="600"/>
      <c r="B18" s="601">
        <v>6409</v>
      </c>
      <c r="C18" s="601">
        <v>6901</v>
      </c>
      <c r="D18" s="602"/>
      <c r="E18" s="622" t="s">
        <v>35</v>
      </c>
      <c r="F18" s="627">
        <v>1750.35</v>
      </c>
      <c r="G18" s="133"/>
      <c r="H18" s="134"/>
      <c r="I18" s="133"/>
    </row>
    <row r="19" spans="1:9" ht="24" customHeight="1" thickBot="1">
      <c r="A19" s="948" t="s">
        <v>16</v>
      </c>
      <c r="B19" s="949"/>
      <c r="C19" s="949"/>
      <c r="D19" s="949"/>
      <c r="E19" s="674"/>
      <c r="F19" s="628">
        <f>SUM(F12:F18)</f>
        <v>46500</v>
      </c>
      <c r="G19" s="84"/>
      <c r="H19" s="135"/>
      <c r="I19" s="84"/>
    </row>
    <row r="20" spans="1:9" ht="20.25" customHeight="1" thickBot="1">
      <c r="A20" s="41"/>
      <c r="B20" s="41"/>
      <c r="C20" s="41"/>
      <c r="D20" s="41"/>
      <c r="E20" s="43"/>
      <c r="F20" s="108"/>
      <c r="G20" s="109"/>
      <c r="H20" s="110"/>
      <c r="I20" s="109"/>
    </row>
    <row r="21" spans="1:9" ht="18" customHeight="1" thickBot="1">
      <c r="A21" s="619" t="s">
        <v>19</v>
      </c>
      <c r="B21" s="112"/>
      <c r="C21" s="112"/>
      <c r="D21" s="113"/>
      <c r="E21" s="113"/>
      <c r="F21" s="841"/>
      <c r="G21" s="114"/>
      <c r="H21" s="114"/>
      <c r="I21" s="114"/>
    </row>
    <row r="22" spans="1:9" ht="21.75" customHeight="1">
      <c r="A22" s="676" t="s">
        <v>14</v>
      </c>
      <c r="B22" s="677"/>
      <c r="C22" s="678">
        <v>5171</v>
      </c>
      <c r="D22" s="677"/>
      <c r="E22" s="679" t="s">
        <v>43</v>
      </c>
      <c r="F22" s="770">
        <f>F16</f>
        <v>199.65</v>
      </c>
      <c r="G22" s="115"/>
      <c r="H22" s="115"/>
      <c r="I22" s="115"/>
    </row>
    <row r="23" spans="1:9" ht="21.75" customHeight="1">
      <c r="A23" s="676" t="s">
        <v>14</v>
      </c>
      <c r="B23" s="677"/>
      <c r="C23" s="349">
        <v>5169</v>
      </c>
      <c r="D23" s="677"/>
      <c r="E23" s="680" t="s">
        <v>44</v>
      </c>
      <c r="F23" s="771">
        <f>F13+F14+F15+F17</f>
        <v>3050</v>
      </c>
      <c r="G23" s="115"/>
      <c r="H23" s="115"/>
      <c r="I23" s="115"/>
    </row>
    <row r="24" spans="1:9" ht="21.75" customHeight="1">
      <c r="A24" s="681" t="s">
        <v>14</v>
      </c>
      <c r="B24" s="682"/>
      <c r="C24" s="117">
        <v>6121</v>
      </c>
      <c r="D24" s="682"/>
      <c r="E24" s="683" t="s">
        <v>45</v>
      </c>
      <c r="F24" s="254">
        <f>F12</f>
        <v>41500</v>
      </c>
      <c r="G24" s="118"/>
      <c r="H24" s="118"/>
      <c r="I24" s="118"/>
    </row>
    <row r="25" spans="1:9" ht="21.75" customHeight="1" thickBot="1">
      <c r="A25" s="684" t="s">
        <v>14</v>
      </c>
      <c r="B25" s="685"/>
      <c r="C25" s="686">
        <v>6901</v>
      </c>
      <c r="D25" s="685"/>
      <c r="E25" s="687" t="s">
        <v>46</v>
      </c>
      <c r="F25" s="772">
        <f>F18</f>
        <v>1750.35</v>
      </c>
      <c r="G25" s="119"/>
      <c r="H25" s="119"/>
      <c r="I25" s="119"/>
    </row>
    <row r="26" spans="1:9" s="44" customFormat="1" ht="22.5" customHeight="1" thickBot="1">
      <c r="A26" s="120"/>
      <c r="B26" s="121"/>
      <c r="C26" s="121"/>
      <c r="D26" s="121"/>
      <c r="E26" s="612" t="s">
        <v>17</v>
      </c>
      <c r="F26" s="250">
        <f>SUM(F22:F25)</f>
        <v>46500</v>
      </c>
      <c r="G26" s="109"/>
      <c r="H26" s="109"/>
      <c r="I26" s="109"/>
    </row>
    <row r="27" spans="1:9" ht="18" customHeight="1">
      <c r="A27" s="122"/>
      <c r="B27" s="122"/>
      <c r="C27" s="122"/>
      <c r="D27" s="122"/>
      <c r="E27" s="122"/>
      <c r="F27" s="123"/>
      <c r="G27" s="44"/>
      <c r="H27" s="44"/>
    </row>
    <row r="28" spans="1:9" ht="22.5" customHeight="1">
      <c r="A28" s="122"/>
      <c r="B28" s="124"/>
      <c r="C28" s="122"/>
      <c r="D28" s="125"/>
      <c r="E28" s="126"/>
      <c r="F28" s="123"/>
      <c r="G28" s="44"/>
      <c r="H28" s="44"/>
    </row>
    <row r="29" spans="1:9" ht="15.75" customHeight="1">
      <c r="A29" s="127"/>
      <c r="B29" s="128"/>
      <c r="C29" s="128"/>
      <c r="D29" s="128"/>
      <c r="E29" s="128"/>
      <c r="F29" s="129"/>
      <c r="G29" s="44"/>
      <c r="H29" s="44"/>
    </row>
    <row r="30" spans="1:9" ht="15.75" customHeight="1">
      <c r="A30" s="128"/>
      <c r="B30" s="128"/>
      <c r="C30" s="128"/>
      <c r="D30" s="128"/>
      <c r="E30" s="128"/>
      <c r="F30" s="130"/>
      <c r="G30" s="44"/>
      <c r="H30" s="44"/>
    </row>
    <row r="31" spans="1:9" ht="15.75" customHeight="1">
      <c r="A31" s="128"/>
      <c r="B31" s="128"/>
      <c r="C31" s="128"/>
      <c r="D31" s="128"/>
      <c r="E31" s="128"/>
      <c r="F31" s="130"/>
      <c r="G31" s="44"/>
      <c r="H31" s="44"/>
    </row>
    <row r="32" spans="1:9" ht="15.75" customHeight="1">
      <c r="A32" s="128"/>
      <c r="B32" s="128"/>
      <c r="C32" s="128"/>
      <c r="D32" s="128"/>
      <c r="E32" s="128"/>
      <c r="F32" s="130"/>
      <c r="G32" s="44"/>
      <c r="H32" s="44"/>
    </row>
    <row r="33" spans="1:8" ht="15.75" customHeight="1">
      <c r="A33" s="128"/>
      <c r="B33" s="128"/>
      <c r="C33" s="128"/>
      <c r="D33" s="128"/>
      <c r="E33" s="128"/>
      <c r="F33" s="130"/>
      <c r="G33" s="44"/>
      <c r="H33" s="44"/>
    </row>
    <row r="34" spans="1:8" ht="15.75" customHeight="1">
      <c r="A34" s="128"/>
      <c r="B34" s="128"/>
      <c r="C34" s="128"/>
      <c r="D34" s="128"/>
      <c r="E34" s="128"/>
      <c r="F34" s="130"/>
      <c r="G34" s="44"/>
      <c r="H34" s="44"/>
    </row>
    <row r="35" spans="1:8" ht="15.75" customHeight="1">
      <c r="A35" s="128"/>
      <c r="B35" s="128"/>
      <c r="C35" s="128"/>
      <c r="D35" s="128"/>
      <c r="E35" s="128"/>
      <c r="F35" s="130"/>
      <c r="G35" s="44"/>
      <c r="H35" s="44"/>
    </row>
    <row r="36" spans="1:8" ht="15.75" customHeight="1">
      <c r="A36" s="128"/>
      <c r="B36" s="128"/>
      <c r="C36" s="128"/>
      <c r="D36" s="128"/>
      <c r="E36" s="128"/>
      <c r="F36" s="130"/>
    </row>
    <row r="37" spans="1:8" ht="15.75" customHeight="1">
      <c r="A37" s="128"/>
      <c r="B37" s="128"/>
      <c r="C37" s="128"/>
      <c r="D37" s="128"/>
      <c r="E37" s="128"/>
      <c r="F37" s="130"/>
    </row>
  </sheetData>
  <mergeCells count="4">
    <mergeCell ref="A16:A17"/>
    <mergeCell ref="D16:D17"/>
    <mergeCell ref="E16:E17"/>
    <mergeCell ref="A19:D19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zoomScaleNormal="100" workbookViewId="0">
      <selection activeCell="H5" sqref="H5"/>
    </sheetView>
  </sheetViews>
  <sheetFormatPr defaultColWidth="8.85546875" defaultRowHeight="12.75"/>
  <cols>
    <col min="1" max="1" width="6.28515625" style="368" customWidth="1"/>
    <col min="2" max="2" width="6.7109375" style="368" customWidth="1"/>
    <col min="3" max="3" width="6.5703125" style="368" customWidth="1"/>
    <col min="4" max="4" width="11.42578125" style="388" customWidth="1"/>
    <col min="5" max="5" width="58.7109375" style="368" customWidth="1"/>
    <col min="6" max="6" width="17.85546875" style="388" customWidth="1"/>
    <col min="7" max="7" width="19.7109375" style="368" customWidth="1"/>
    <col min="8" max="8" width="23.140625" style="368" customWidth="1"/>
    <col min="9" max="9" width="35" style="368" customWidth="1"/>
    <col min="10" max="16384" width="8.85546875" style="368"/>
  </cols>
  <sheetData>
    <row r="1" spans="1:9" s="293" customFormat="1" ht="20.25" customHeight="1">
      <c r="A1" s="386" t="s">
        <v>36</v>
      </c>
      <c r="D1" s="387"/>
      <c r="F1" s="387"/>
      <c r="I1" s="931" t="s">
        <v>319</v>
      </c>
    </row>
    <row r="2" spans="1:9" s="293" customFormat="1" ht="14.25" customHeight="1">
      <c r="A2" s="386"/>
      <c r="D2" s="387"/>
      <c r="F2" s="387"/>
      <c r="I2" s="931"/>
    </row>
    <row r="3" spans="1:9" s="293" customFormat="1" ht="18" customHeight="1" thickBot="1">
      <c r="A3" s="97" t="s">
        <v>302</v>
      </c>
      <c r="D3" s="387"/>
      <c r="F3" s="387"/>
    </row>
    <row r="4" spans="1:9" ht="19.5" customHeight="1" thickBot="1">
      <c r="A4" s="390"/>
      <c r="B4" s="671"/>
      <c r="C4" s="672"/>
      <c r="E4" s="851" t="s">
        <v>252</v>
      </c>
      <c r="F4" s="673">
        <v>100000</v>
      </c>
      <c r="H4" s="387"/>
      <c r="I4" s="388"/>
    </row>
    <row r="5" spans="1:9" ht="17.25" customHeight="1">
      <c r="A5" s="390"/>
      <c r="B5" s="671"/>
      <c r="C5" s="672"/>
      <c r="E5" s="853" t="s">
        <v>89</v>
      </c>
      <c r="F5" s="389">
        <v>-100000</v>
      </c>
    </row>
    <row r="6" spans="1:9" ht="20.25" customHeight="1" thickBot="1">
      <c r="A6" s="390"/>
      <c r="B6" s="391"/>
      <c r="C6" s="672"/>
      <c r="E6" s="852" t="s">
        <v>251</v>
      </c>
      <c r="F6" s="759">
        <f>SUM(F4:F5)</f>
        <v>0</v>
      </c>
    </row>
    <row r="7" spans="1:9" ht="17.25" customHeight="1">
      <c r="A7" s="390"/>
      <c r="B7" s="391"/>
      <c r="C7" s="293"/>
      <c r="E7" s="392"/>
      <c r="F7" s="649"/>
    </row>
    <row r="8" spans="1:9" ht="19.5" customHeight="1" thickBot="1">
      <c r="A8" s="390"/>
      <c r="B8" s="393"/>
      <c r="C8" s="393"/>
      <c r="D8" s="394"/>
      <c r="E8" s="393"/>
      <c r="F8" s="238" t="s">
        <v>12</v>
      </c>
    </row>
    <row r="9" spans="1:9" ht="45" customHeight="1" thickBot="1">
      <c r="A9" s="395" t="s">
        <v>144</v>
      </c>
      <c r="B9" s="396" t="s">
        <v>13</v>
      </c>
      <c r="C9" s="397" t="s">
        <v>145</v>
      </c>
      <c r="D9" s="395" t="s">
        <v>123</v>
      </c>
      <c r="E9" s="395" t="s">
        <v>272</v>
      </c>
      <c r="F9" s="547" t="s">
        <v>26</v>
      </c>
      <c r="G9" s="398" t="s">
        <v>31</v>
      </c>
      <c r="H9" s="398" t="s">
        <v>32</v>
      </c>
      <c r="I9" s="398" t="s">
        <v>33</v>
      </c>
    </row>
    <row r="10" spans="1:9" ht="28.15" customHeight="1">
      <c r="A10" s="399">
        <v>301</v>
      </c>
      <c r="B10" s="721">
        <v>3121</v>
      </c>
      <c r="C10" s="400"/>
      <c r="D10" s="401"/>
      <c r="E10" s="402" t="s">
        <v>146</v>
      </c>
      <c r="F10" s="707"/>
      <c r="G10" s="732"/>
      <c r="H10" s="733"/>
      <c r="I10" s="403"/>
    </row>
    <row r="11" spans="1:9" ht="15" customHeight="1">
      <c r="A11" s="404"/>
      <c r="B11" s="722"/>
      <c r="C11" s="405">
        <v>5171</v>
      </c>
      <c r="D11" s="406" t="s">
        <v>147</v>
      </c>
      <c r="E11" s="407" t="s">
        <v>148</v>
      </c>
      <c r="F11" s="886">
        <v>4800</v>
      </c>
      <c r="G11" s="734"/>
      <c r="H11" s="903">
        <v>20000</v>
      </c>
      <c r="I11" s="688"/>
    </row>
    <row r="12" spans="1:9" ht="15" customHeight="1">
      <c r="A12" s="404"/>
      <c r="B12" s="722"/>
      <c r="C12" s="405">
        <v>5169</v>
      </c>
      <c r="D12" s="406" t="s">
        <v>147</v>
      </c>
      <c r="E12" s="407" t="s">
        <v>148</v>
      </c>
      <c r="F12" s="715">
        <v>200</v>
      </c>
      <c r="G12" s="734"/>
      <c r="H12" s="735"/>
      <c r="I12" s="688"/>
    </row>
    <row r="13" spans="1:9" ht="15" customHeight="1" thickBot="1">
      <c r="A13" s="404"/>
      <c r="B13" s="722"/>
      <c r="C13" s="408">
        <v>5331</v>
      </c>
      <c r="D13" s="406" t="s">
        <v>149</v>
      </c>
      <c r="E13" s="409" t="s">
        <v>253</v>
      </c>
      <c r="F13" s="715">
        <v>300</v>
      </c>
      <c r="G13" s="736"/>
      <c r="H13" s="735"/>
      <c r="I13" s="689"/>
    </row>
    <row r="14" spans="1:9" ht="19.899999999999999" customHeight="1">
      <c r="A14" s="399">
        <v>302</v>
      </c>
      <c r="B14" s="721">
        <v>3121</v>
      </c>
      <c r="C14" s="410"/>
      <c r="D14" s="411"/>
      <c r="E14" s="402" t="s">
        <v>150</v>
      </c>
      <c r="F14" s="708"/>
      <c r="G14" s="738"/>
      <c r="H14" s="739"/>
      <c r="I14" s="690"/>
    </row>
    <row r="15" spans="1:9" ht="15.75" customHeight="1" thickBot="1">
      <c r="A15" s="412"/>
      <c r="B15" s="413"/>
      <c r="C15" s="414">
        <v>6121</v>
      </c>
      <c r="D15" s="415" t="s">
        <v>151</v>
      </c>
      <c r="E15" s="416" t="s">
        <v>152</v>
      </c>
      <c r="F15" s="625">
        <v>7000</v>
      </c>
      <c r="G15" s="736"/>
      <c r="H15" s="904">
        <v>12000</v>
      </c>
      <c r="I15" s="689"/>
    </row>
    <row r="16" spans="1:9" ht="30" customHeight="1">
      <c r="A16" s="399">
        <v>309</v>
      </c>
      <c r="B16" s="721">
        <v>3127</v>
      </c>
      <c r="C16" s="410"/>
      <c r="D16" s="411"/>
      <c r="E16" s="417" t="s">
        <v>153</v>
      </c>
      <c r="F16" s="708"/>
      <c r="G16" s="738"/>
      <c r="H16" s="739"/>
      <c r="I16" s="691"/>
    </row>
    <row r="17" spans="1:9" ht="18" customHeight="1" thickBot="1">
      <c r="A17" s="418"/>
      <c r="B17" s="419"/>
      <c r="C17" s="408">
        <v>6351</v>
      </c>
      <c r="D17" s="420" t="s">
        <v>154</v>
      </c>
      <c r="E17" s="407" t="s">
        <v>155</v>
      </c>
      <c r="F17" s="625">
        <v>5000</v>
      </c>
      <c r="G17" s="904">
        <v>3000</v>
      </c>
      <c r="H17" s="904">
        <v>8000</v>
      </c>
      <c r="I17" s="689"/>
    </row>
    <row r="18" spans="1:9" ht="35.25" customHeight="1">
      <c r="A18" s="399">
        <v>314</v>
      </c>
      <c r="B18" s="721">
        <v>3122</v>
      </c>
      <c r="C18" s="421"/>
      <c r="D18" s="422"/>
      <c r="E18" s="402" t="s">
        <v>156</v>
      </c>
      <c r="F18" s="709"/>
      <c r="G18" s="738"/>
      <c r="H18" s="739"/>
      <c r="I18" s="691"/>
    </row>
    <row r="19" spans="1:9" s="428" customFormat="1" ht="15.75" customHeight="1" thickBot="1">
      <c r="A19" s="423"/>
      <c r="B19" s="424"/>
      <c r="C19" s="425">
        <v>6351</v>
      </c>
      <c r="D19" s="426" t="s">
        <v>157</v>
      </c>
      <c r="E19" s="427" t="s">
        <v>254</v>
      </c>
      <c r="F19" s="625">
        <v>5000</v>
      </c>
      <c r="G19" s="740"/>
      <c r="H19" s="904">
        <v>8500</v>
      </c>
      <c r="I19" s="692"/>
    </row>
    <row r="20" spans="1:9" s="428" customFormat="1" ht="30.6" customHeight="1">
      <c r="A20" s="429">
        <v>320</v>
      </c>
      <c r="B20" s="722">
        <v>3114</v>
      </c>
      <c r="C20" s="430"/>
      <c r="D20" s="431"/>
      <c r="E20" s="432" t="s">
        <v>158</v>
      </c>
      <c r="F20" s="711"/>
      <c r="G20" s="741"/>
      <c r="H20" s="742"/>
      <c r="I20" s="693"/>
    </row>
    <row r="21" spans="1:9" s="428" customFormat="1" ht="15.75" customHeight="1">
      <c r="A21" s="433"/>
      <c r="B21" s="434"/>
      <c r="C21" s="405">
        <v>5171</v>
      </c>
      <c r="D21" s="431" t="s">
        <v>159</v>
      </c>
      <c r="E21" s="956" t="s">
        <v>160</v>
      </c>
      <c r="F21" s="886">
        <v>3800</v>
      </c>
      <c r="G21" s="743"/>
      <c r="H21" s="744"/>
      <c r="I21" s="694"/>
    </row>
    <row r="22" spans="1:9" s="428" customFormat="1" ht="15" customHeight="1" thickBot="1">
      <c r="A22" s="433"/>
      <c r="B22" s="434"/>
      <c r="C22" s="435">
        <v>5169</v>
      </c>
      <c r="D22" s="431" t="s">
        <v>159</v>
      </c>
      <c r="E22" s="957"/>
      <c r="F22" s="717">
        <v>200</v>
      </c>
      <c r="G22" s="740"/>
      <c r="H22" s="904">
        <v>4736</v>
      </c>
      <c r="I22" s="692"/>
    </row>
    <row r="23" spans="1:9" ht="28.15" customHeight="1">
      <c r="A23" s="399">
        <v>321</v>
      </c>
      <c r="B23" s="721">
        <v>3114</v>
      </c>
      <c r="C23" s="436"/>
      <c r="D23" s="437"/>
      <c r="E23" s="417" t="s">
        <v>161</v>
      </c>
      <c r="F23" s="710"/>
      <c r="G23" s="738"/>
      <c r="H23" s="739"/>
      <c r="I23" s="691"/>
    </row>
    <row r="24" spans="1:9" ht="17.25" customHeight="1" thickBot="1">
      <c r="A24" s="438"/>
      <c r="B24" s="723"/>
      <c r="C24" s="439">
        <v>5331</v>
      </c>
      <c r="D24" s="440" t="s">
        <v>162</v>
      </c>
      <c r="E24" s="645" t="s">
        <v>163</v>
      </c>
      <c r="F24" s="625">
        <v>2250</v>
      </c>
      <c r="G24" s="745"/>
      <c r="H24" s="746"/>
      <c r="I24" s="695"/>
    </row>
    <row r="25" spans="1:9" ht="30.75" customHeight="1">
      <c r="A25" s="399">
        <v>332</v>
      </c>
      <c r="B25" s="721">
        <v>3147</v>
      </c>
      <c r="C25" s="441"/>
      <c r="D25" s="442"/>
      <c r="E25" s="417" t="s">
        <v>164</v>
      </c>
      <c r="F25" s="710"/>
      <c r="G25" s="738"/>
      <c r="H25" s="739"/>
      <c r="I25" s="691"/>
    </row>
    <row r="26" spans="1:9" ht="15.75" customHeight="1" thickBot="1">
      <c r="A26" s="443"/>
      <c r="B26" s="444"/>
      <c r="C26" s="439">
        <v>6351</v>
      </c>
      <c r="D26" s="431" t="s">
        <v>165</v>
      </c>
      <c r="E26" s="645" t="s">
        <v>166</v>
      </c>
      <c r="F26" s="625">
        <v>1800</v>
      </c>
      <c r="G26" s="904">
        <v>2300</v>
      </c>
      <c r="H26" s="904">
        <v>6900</v>
      </c>
      <c r="I26" s="689"/>
    </row>
    <row r="27" spans="1:9" ht="15.75" customHeight="1">
      <c r="A27" s="399">
        <v>338</v>
      </c>
      <c r="B27" s="721">
        <v>3121</v>
      </c>
      <c r="C27" s="400"/>
      <c r="D27" s="401"/>
      <c r="E27" s="445" t="s">
        <v>167</v>
      </c>
      <c r="F27" s="718"/>
      <c r="G27" s="738"/>
      <c r="H27" s="739"/>
      <c r="I27" s="691"/>
    </row>
    <row r="28" spans="1:9" ht="15.75" customHeight="1" thickBot="1">
      <c r="A28" s="404"/>
      <c r="B28" s="722"/>
      <c r="C28" s="446">
        <v>6351</v>
      </c>
      <c r="D28" s="420" t="s">
        <v>168</v>
      </c>
      <c r="E28" s="447" t="s">
        <v>169</v>
      </c>
      <c r="F28" s="625">
        <v>2000</v>
      </c>
      <c r="G28" s="745"/>
      <c r="H28" s="904">
        <v>3650</v>
      </c>
      <c r="I28" s="689"/>
    </row>
    <row r="29" spans="1:9" ht="15.75" customHeight="1">
      <c r="A29" s="399">
        <v>340</v>
      </c>
      <c r="B29" s="721">
        <v>3121</v>
      </c>
      <c r="C29" s="400"/>
      <c r="D29" s="401"/>
      <c r="E29" s="445" t="s">
        <v>170</v>
      </c>
      <c r="F29" s="718"/>
      <c r="G29" s="738"/>
      <c r="H29" s="739"/>
      <c r="I29" s="691"/>
    </row>
    <row r="30" spans="1:9" ht="15.75" customHeight="1" thickBot="1">
      <c r="A30" s="404"/>
      <c r="B30" s="722"/>
      <c r="C30" s="446">
        <v>5331</v>
      </c>
      <c r="D30" s="420" t="s">
        <v>171</v>
      </c>
      <c r="E30" s="447" t="s">
        <v>172</v>
      </c>
      <c r="F30" s="625">
        <v>1000</v>
      </c>
      <c r="G30" s="736"/>
      <c r="H30" s="737"/>
      <c r="I30" s="689"/>
    </row>
    <row r="31" spans="1:9" ht="31.15" customHeight="1">
      <c r="A31" s="399">
        <v>345</v>
      </c>
      <c r="B31" s="721">
        <v>3124</v>
      </c>
      <c r="C31" s="448"/>
      <c r="D31" s="449"/>
      <c r="E31" s="417" t="s">
        <v>173</v>
      </c>
      <c r="F31" s="710"/>
      <c r="G31" s="738"/>
      <c r="H31" s="739"/>
      <c r="I31" s="691"/>
    </row>
    <row r="32" spans="1:9" ht="27.6" customHeight="1" thickBot="1">
      <c r="A32" s="450"/>
      <c r="B32" s="451"/>
      <c r="C32" s="452">
        <v>6351</v>
      </c>
      <c r="D32" s="453" t="s">
        <v>174</v>
      </c>
      <c r="E32" s="454" t="s">
        <v>175</v>
      </c>
      <c r="F32" s="625">
        <v>2200</v>
      </c>
      <c r="G32" s="747"/>
      <c r="H32" s="748"/>
      <c r="I32" s="696"/>
    </row>
    <row r="33" spans="1:9" ht="30.75" customHeight="1">
      <c r="A33" s="399">
        <v>349</v>
      </c>
      <c r="B33" s="721">
        <v>3133</v>
      </c>
      <c r="C33" s="442"/>
      <c r="D33" s="458"/>
      <c r="E33" s="417" t="s">
        <v>176</v>
      </c>
      <c r="F33" s="711"/>
      <c r="G33" s="738"/>
      <c r="H33" s="739"/>
      <c r="I33" s="691"/>
    </row>
    <row r="34" spans="1:9" ht="15.6" customHeight="1" thickBot="1">
      <c r="A34" s="459"/>
      <c r="B34" s="724"/>
      <c r="C34" s="460">
        <v>6351</v>
      </c>
      <c r="D34" s="406" t="s">
        <v>177</v>
      </c>
      <c r="E34" s="645" t="s">
        <v>178</v>
      </c>
      <c r="F34" s="716">
        <v>600</v>
      </c>
      <c r="G34" s="736"/>
      <c r="H34" s="737"/>
      <c r="I34" s="689"/>
    </row>
    <row r="35" spans="1:9" ht="15.6" customHeight="1">
      <c r="A35" s="461">
        <v>358</v>
      </c>
      <c r="B35" s="512"/>
      <c r="C35" s="462"/>
      <c r="D35" s="449"/>
      <c r="E35" s="417" t="s">
        <v>255</v>
      </c>
      <c r="F35" s="710"/>
      <c r="G35" s="738"/>
      <c r="H35" s="739"/>
      <c r="I35" s="691"/>
    </row>
    <row r="36" spans="1:9" ht="15.75" customHeight="1" thickBot="1">
      <c r="A36" s="463"/>
      <c r="B36" s="475"/>
      <c r="C36" s="465">
        <v>5331</v>
      </c>
      <c r="D36" s="466" t="s">
        <v>256</v>
      </c>
      <c r="E36" s="645" t="s">
        <v>179</v>
      </c>
      <c r="F36" s="717">
        <v>550</v>
      </c>
      <c r="G36" s="736"/>
      <c r="H36" s="737"/>
      <c r="I36" s="689"/>
    </row>
    <row r="37" spans="1:9" ht="28.15" customHeight="1">
      <c r="A37" s="442">
        <v>370</v>
      </c>
      <c r="B37" s="512">
        <v>3122</v>
      </c>
      <c r="C37" s="442"/>
      <c r="D37" s="442"/>
      <c r="E37" s="417" t="s">
        <v>180</v>
      </c>
      <c r="F37" s="710"/>
      <c r="G37" s="738"/>
      <c r="H37" s="739"/>
      <c r="I37" s="691"/>
    </row>
    <row r="38" spans="1:9" ht="15.75" customHeight="1" thickBot="1">
      <c r="A38" s="459"/>
      <c r="B38" s="725"/>
      <c r="C38" s="457">
        <v>5331</v>
      </c>
      <c r="D38" s="467" t="s">
        <v>181</v>
      </c>
      <c r="E38" s="645" t="s">
        <v>182</v>
      </c>
      <c r="F38" s="625">
        <v>1000</v>
      </c>
      <c r="G38" s="736"/>
      <c r="H38" s="737"/>
      <c r="I38" s="689"/>
    </row>
    <row r="39" spans="1:9" ht="44.25" customHeight="1">
      <c r="A39" s="399">
        <v>372</v>
      </c>
      <c r="B39" s="721">
        <v>3127</v>
      </c>
      <c r="C39" s="468"/>
      <c r="D39" s="442"/>
      <c r="E39" s="469" t="s">
        <v>183</v>
      </c>
      <c r="F39" s="712"/>
      <c r="G39" s="738"/>
      <c r="H39" s="739"/>
      <c r="I39" s="691"/>
    </row>
    <row r="40" spans="1:9" ht="15" customHeight="1" thickBot="1">
      <c r="A40" s="418"/>
      <c r="B40" s="444"/>
      <c r="C40" s="457">
        <v>6351</v>
      </c>
      <c r="D40" s="466" t="s">
        <v>257</v>
      </c>
      <c r="E40" s="456" t="s">
        <v>258</v>
      </c>
      <c r="F40" s="625">
        <v>2500</v>
      </c>
      <c r="G40" s="736"/>
      <c r="H40" s="737"/>
      <c r="I40" s="689"/>
    </row>
    <row r="41" spans="1:9" ht="16.899999999999999" customHeight="1">
      <c r="A41" s="461">
        <v>374</v>
      </c>
      <c r="B41" s="512"/>
      <c r="C41" s="442"/>
      <c r="D41" s="449"/>
      <c r="E41" s="470" t="s">
        <v>184</v>
      </c>
      <c r="F41" s="708"/>
      <c r="G41" s="738"/>
      <c r="H41" s="739"/>
      <c r="I41" s="691"/>
    </row>
    <row r="42" spans="1:9" ht="15" customHeight="1" thickBot="1">
      <c r="A42" s="471"/>
      <c r="B42" s="457"/>
      <c r="C42" s="457">
        <v>6351</v>
      </c>
      <c r="D42" s="466" t="s">
        <v>259</v>
      </c>
      <c r="E42" s="472" t="s">
        <v>260</v>
      </c>
      <c r="F42" s="625">
        <v>2000</v>
      </c>
      <c r="G42" s="736"/>
      <c r="H42" s="904">
        <v>3000</v>
      </c>
      <c r="I42" s="689"/>
    </row>
    <row r="43" spans="1:9" ht="15" customHeight="1">
      <c r="A43" s="461">
        <v>379</v>
      </c>
      <c r="B43" s="512">
        <v>3114</v>
      </c>
      <c r="C43" s="442"/>
      <c r="D43" s="449"/>
      <c r="E43" s="473" t="s">
        <v>185</v>
      </c>
      <c r="F43" s="708"/>
      <c r="G43" s="738"/>
      <c r="H43" s="739"/>
      <c r="I43" s="691"/>
    </row>
    <row r="44" spans="1:9" ht="16.5" thickBot="1">
      <c r="A44" s="471"/>
      <c r="B44" s="457"/>
      <c r="C44" s="457">
        <v>6351</v>
      </c>
      <c r="D44" s="650" t="s">
        <v>261</v>
      </c>
      <c r="E44" s="472" t="s">
        <v>262</v>
      </c>
      <c r="F44" s="625">
        <v>1200</v>
      </c>
      <c r="G44" s="736"/>
      <c r="H44" s="737"/>
      <c r="I44" s="689"/>
    </row>
    <row r="45" spans="1:9" ht="31.15" customHeight="1">
      <c r="A45" s="476">
        <v>395</v>
      </c>
      <c r="B45" s="721">
        <v>3122</v>
      </c>
      <c r="C45" s="468"/>
      <c r="D45" s="442"/>
      <c r="E45" s="417" t="s">
        <v>186</v>
      </c>
      <c r="F45" s="712"/>
      <c r="G45" s="738"/>
      <c r="H45" s="739"/>
      <c r="I45" s="691"/>
    </row>
    <row r="46" spans="1:9" ht="16.149999999999999" customHeight="1" thickBot="1">
      <c r="A46" s="477"/>
      <c r="B46" s="474"/>
      <c r="C46" s="475">
        <v>6351</v>
      </c>
      <c r="D46" s="464" t="s">
        <v>187</v>
      </c>
      <c r="E46" s="478" t="s">
        <v>188</v>
      </c>
      <c r="F46" s="625">
        <v>3000</v>
      </c>
      <c r="G46" s="736"/>
      <c r="H46" s="904">
        <v>4550</v>
      </c>
      <c r="I46" s="689"/>
    </row>
    <row r="47" spans="1:9" ht="16.149999999999999" customHeight="1">
      <c r="A47" s="476">
        <v>410</v>
      </c>
      <c r="B47" s="721">
        <v>3121</v>
      </c>
      <c r="C47" s="479"/>
      <c r="D47" s="437"/>
      <c r="E47" s="417" t="s">
        <v>189</v>
      </c>
      <c r="F47" s="708"/>
      <c r="G47" s="738"/>
      <c r="H47" s="739"/>
      <c r="I47" s="691"/>
    </row>
    <row r="48" spans="1:9" ht="16.149999999999999" customHeight="1" thickBot="1">
      <c r="A48" s="651"/>
      <c r="B48" s="652"/>
      <c r="C48" s="465">
        <v>5331</v>
      </c>
      <c r="D48" s="653" t="s">
        <v>190</v>
      </c>
      <c r="E48" s="538" t="s">
        <v>191</v>
      </c>
      <c r="F48" s="887">
        <v>5200</v>
      </c>
      <c r="G48" s="736"/>
      <c r="H48" s="737"/>
      <c r="I48" s="688"/>
    </row>
    <row r="49" spans="1:9" ht="28.15" customHeight="1">
      <c r="A49" s="476">
        <v>413</v>
      </c>
      <c r="B49" s="721">
        <v>3121</v>
      </c>
      <c r="C49" s="410"/>
      <c r="D49" s="411"/>
      <c r="E49" s="487" t="s">
        <v>192</v>
      </c>
      <c r="F49" s="715"/>
      <c r="G49" s="734"/>
      <c r="H49" s="735"/>
      <c r="I49" s="691"/>
    </row>
    <row r="50" spans="1:9" ht="16.149999999999999" customHeight="1" thickBot="1">
      <c r="A50" s="654"/>
      <c r="B50" s="655"/>
      <c r="C50" s="460">
        <v>5331</v>
      </c>
      <c r="D50" s="656" t="s">
        <v>193</v>
      </c>
      <c r="E50" s="490" t="s">
        <v>194</v>
      </c>
      <c r="F50" s="625">
        <v>2000</v>
      </c>
      <c r="G50" s="904">
        <v>1000</v>
      </c>
      <c r="H50" s="904">
        <v>5180</v>
      </c>
      <c r="I50" s="689"/>
    </row>
    <row r="51" spans="1:9" ht="28.9" customHeight="1">
      <c r="A51" s="476">
        <v>418</v>
      </c>
      <c r="B51" s="721">
        <v>3127</v>
      </c>
      <c r="C51" s="702"/>
      <c r="D51" s="512"/>
      <c r="E51" s="417" t="s">
        <v>195</v>
      </c>
      <c r="F51" s="708"/>
      <c r="G51" s="738"/>
      <c r="H51" s="739"/>
      <c r="I51" s="691"/>
    </row>
    <row r="52" spans="1:9" ht="16.149999999999999" customHeight="1" thickBot="1">
      <c r="A52" s="703"/>
      <c r="B52" s="704"/>
      <c r="C52" s="460">
        <v>6351</v>
      </c>
      <c r="D52" s="705" t="s">
        <v>196</v>
      </c>
      <c r="E52" s="706" t="s">
        <v>197</v>
      </c>
      <c r="F52" s="887">
        <v>3300</v>
      </c>
      <c r="G52" s="904">
        <v>1400</v>
      </c>
      <c r="H52" s="904">
        <v>6650</v>
      </c>
      <c r="I52" s="689"/>
    </row>
    <row r="53" spans="1:9" ht="33.6" customHeight="1">
      <c r="A53" s="404">
        <v>431</v>
      </c>
      <c r="B53" s="722">
        <v>3114</v>
      </c>
      <c r="C53" s="700"/>
      <c r="D53" s="701"/>
      <c r="E53" s="482" t="s">
        <v>198</v>
      </c>
      <c r="F53" s="713"/>
      <c r="G53" s="738"/>
      <c r="H53" s="739"/>
      <c r="I53" s="691"/>
    </row>
    <row r="54" spans="1:9" ht="15.6" customHeight="1" thickBot="1">
      <c r="A54" s="418"/>
      <c r="B54" s="419"/>
      <c r="C54" s="457">
        <v>6351</v>
      </c>
      <c r="D54" s="484" t="s">
        <v>199</v>
      </c>
      <c r="E54" s="485" t="s">
        <v>200</v>
      </c>
      <c r="F54" s="713">
        <v>2000</v>
      </c>
      <c r="G54" s="736"/>
      <c r="H54" s="904">
        <v>4100</v>
      </c>
      <c r="I54" s="689"/>
    </row>
    <row r="55" spans="1:9" ht="26.45" customHeight="1">
      <c r="A55" s="486">
        <v>445</v>
      </c>
      <c r="B55" s="726">
        <v>3127</v>
      </c>
      <c r="C55" s="442"/>
      <c r="D55" s="442"/>
      <c r="E55" s="487" t="s">
        <v>201</v>
      </c>
      <c r="F55" s="712"/>
      <c r="G55" s="738"/>
      <c r="H55" s="739"/>
      <c r="I55" s="691"/>
    </row>
    <row r="56" spans="1:9" ht="16.149999999999999" customHeight="1" thickBot="1">
      <c r="A56" s="488"/>
      <c r="B56" s="460"/>
      <c r="C56" s="460">
        <v>6351</v>
      </c>
      <c r="D56" s="657" t="s">
        <v>263</v>
      </c>
      <c r="E56" s="490" t="s">
        <v>202</v>
      </c>
      <c r="F56" s="719">
        <v>1200</v>
      </c>
      <c r="G56" s="736"/>
      <c r="H56" s="737"/>
      <c r="I56" s="689"/>
    </row>
    <row r="57" spans="1:9" ht="28.9" customHeight="1">
      <c r="A57" s="404">
        <v>454</v>
      </c>
      <c r="B57" s="722">
        <v>3127</v>
      </c>
      <c r="C57" s="491"/>
      <c r="D57" s="483"/>
      <c r="E57" s="482" t="s">
        <v>203</v>
      </c>
      <c r="F57" s="713"/>
      <c r="G57" s="738"/>
      <c r="H57" s="739"/>
      <c r="I57" s="691"/>
    </row>
    <row r="58" spans="1:9" ht="18" customHeight="1">
      <c r="A58" s="492"/>
      <c r="B58" s="493"/>
      <c r="C58" s="457">
        <v>6351</v>
      </c>
      <c r="D58" s="483" t="s">
        <v>204</v>
      </c>
      <c r="E58" s="494" t="s">
        <v>205</v>
      </c>
      <c r="F58" s="886">
        <v>3000</v>
      </c>
      <c r="G58" s="734"/>
      <c r="H58" s="903">
        <v>6281</v>
      </c>
      <c r="I58" s="688"/>
    </row>
    <row r="59" spans="1:9" ht="18" customHeight="1">
      <c r="A59" s="658"/>
      <c r="B59" s="493"/>
      <c r="C59" s="497">
        <v>6351</v>
      </c>
      <c r="D59" s="420" t="s">
        <v>264</v>
      </c>
      <c r="E59" s="659" t="s">
        <v>265</v>
      </c>
      <c r="F59" s="886">
        <v>1500</v>
      </c>
      <c r="G59" s="734"/>
      <c r="H59" s="735"/>
      <c r="I59" s="688"/>
    </row>
    <row r="60" spans="1:9" ht="18.600000000000001" customHeight="1" thickBot="1">
      <c r="A60" s="495"/>
      <c r="B60" s="496"/>
      <c r="C60" s="497">
        <v>6351</v>
      </c>
      <c r="D60" s="420" t="s">
        <v>206</v>
      </c>
      <c r="E60" s="498" t="s">
        <v>207</v>
      </c>
      <c r="F60" s="720">
        <v>800</v>
      </c>
      <c r="G60" s="736"/>
      <c r="H60" s="737"/>
      <c r="I60" s="689"/>
    </row>
    <row r="61" spans="1:9" ht="44.45" customHeight="1" thickBot="1">
      <c r="A61" s="499">
        <v>456</v>
      </c>
      <c r="B61" s="727">
        <v>3127</v>
      </c>
      <c r="C61" s="442"/>
      <c r="D61" s="500"/>
      <c r="E61" s="501" t="s">
        <v>208</v>
      </c>
      <c r="F61" s="906"/>
      <c r="G61" s="739"/>
      <c r="H61" s="739"/>
      <c r="I61" s="691"/>
    </row>
    <row r="62" spans="1:9" ht="18" customHeight="1">
      <c r="A62" s="502"/>
      <c r="B62" s="728"/>
      <c r="C62" s="457">
        <v>5331</v>
      </c>
      <c r="D62" s="500" t="s">
        <v>209</v>
      </c>
      <c r="E62" s="503" t="s">
        <v>210</v>
      </c>
      <c r="F62" s="905">
        <v>3000</v>
      </c>
      <c r="G62" s="903">
        <v>3000</v>
      </c>
      <c r="H62" s="903">
        <v>6000</v>
      </c>
      <c r="I62" s="688"/>
    </row>
    <row r="63" spans="1:9" ht="18" customHeight="1">
      <c r="A63" s="502"/>
      <c r="B63" s="728"/>
      <c r="C63" s="504">
        <v>6351</v>
      </c>
      <c r="D63" s="453" t="s">
        <v>266</v>
      </c>
      <c r="E63" s="505" t="s">
        <v>267</v>
      </c>
      <c r="F63" s="905">
        <v>100</v>
      </c>
      <c r="G63" s="903"/>
      <c r="H63" s="903"/>
      <c r="I63" s="688"/>
    </row>
    <row r="64" spans="1:9" ht="18" customHeight="1">
      <c r="A64" s="502"/>
      <c r="B64" s="728"/>
      <c r="C64" s="504">
        <v>6351</v>
      </c>
      <c r="D64" s="453" t="s">
        <v>268</v>
      </c>
      <c r="E64" s="505" t="s">
        <v>211</v>
      </c>
      <c r="F64" s="905">
        <v>1000</v>
      </c>
      <c r="G64" s="735"/>
      <c r="H64" s="735"/>
      <c r="I64" s="688"/>
    </row>
    <row r="65" spans="1:9" ht="18" customHeight="1">
      <c r="A65" s="502"/>
      <c r="B65" s="728"/>
      <c r="C65" s="504">
        <v>6351</v>
      </c>
      <c r="D65" s="661" t="s">
        <v>269</v>
      </c>
      <c r="E65" s="505" t="s">
        <v>212</v>
      </c>
      <c r="F65" s="905">
        <v>500</v>
      </c>
      <c r="G65" s="735"/>
      <c r="H65" s="735"/>
      <c r="I65" s="688"/>
    </row>
    <row r="66" spans="1:9" ht="18" customHeight="1" thickBot="1">
      <c r="A66" s="506"/>
      <c r="B66" s="729"/>
      <c r="C66" s="460">
        <v>6351</v>
      </c>
      <c r="D66" s="489" t="s">
        <v>213</v>
      </c>
      <c r="E66" s="507" t="s">
        <v>214</v>
      </c>
      <c r="F66" s="907">
        <v>3000</v>
      </c>
      <c r="G66" s="737"/>
      <c r="H66" s="737"/>
      <c r="I66" s="689"/>
    </row>
    <row r="67" spans="1:9" ht="28.15" customHeight="1">
      <c r="A67" s="508">
        <v>457</v>
      </c>
      <c r="B67" s="722">
        <v>3127</v>
      </c>
      <c r="C67" s="509"/>
      <c r="D67" s="481"/>
      <c r="E67" s="482" t="s">
        <v>215</v>
      </c>
      <c r="F67" s="713"/>
      <c r="G67" s="738"/>
      <c r="H67" s="739"/>
      <c r="I67" s="691"/>
    </row>
    <row r="68" spans="1:9" ht="18" customHeight="1" thickBot="1">
      <c r="A68" s="510"/>
      <c r="B68" s="730"/>
      <c r="C68" s="511">
        <v>6121</v>
      </c>
      <c r="D68" s="420" t="s">
        <v>216</v>
      </c>
      <c r="E68" s="498" t="s">
        <v>217</v>
      </c>
      <c r="F68" s="626">
        <v>4000</v>
      </c>
      <c r="G68" s="736"/>
      <c r="H68" s="737"/>
      <c r="I68" s="689"/>
    </row>
    <row r="69" spans="1:9" ht="30" customHeight="1">
      <c r="A69" s="399">
        <v>458</v>
      </c>
      <c r="B69" s="721">
        <v>3127</v>
      </c>
      <c r="C69" s="512"/>
      <c r="D69" s="449"/>
      <c r="E69" s="417" t="s">
        <v>270</v>
      </c>
      <c r="F69" s="714"/>
      <c r="G69" s="738"/>
      <c r="H69" s="739"/>
      <c r="I69" s="691"/>
    </row>
    <row r="70" spans="1:9" ht="18" customHeight="1">
      <c r="A70" s="508"/>
      <c r="B70" s="730"/>
      <c r="C70" s="457">
        <v>6351</v>
      </c>
      <c r="D70" s="453" t="s">
        <v>218</v>
      </c>
      <c r="E70" s="498" t="s">
        <v>219</v>
      </c>
      <c r="F70" s="886">
        <v>3000</v>
      </c>
      <c r="G70" s="734"/>
      <c r="H70" s="903">
        <v>8905</v>
      </c>
      <c r="I70" s="688"/>
    </row>
    <row r="71" spans="1:9" ht="18" customHeight="1" thickBot="1">
      <c r="A71" s="510"/>
      <c r="B71" s="730"/>
      <c r="C71" s="480">
        <v>6351</v>
      </c>
      <c r="D71" s="420" t="s">
        <v>220</v>
      </c>
      <c r="E71" s="513" t="s">
        <v>221</v>
      </c>
      <c r="F71" s="887">
        <v>12000</v>
      </c>
      <c r="G71" s="736"/>
      <c r="H71" s="737"/>
      <c r="I71" s="689"/>
    </row>
    <row r="72" spans="1:9" ht="46.15" customHeight="1">
      <c r="A72" s="399">
        <v>459</v>
      </c>
      <c r="B72" s="731">
        <v>3127</v>
      </c>
      <c r="C72" s="512"/>
      <c r="D72" s="449"/>
      <c r="E72" s="417" t="s">
        <v>271</v>
      </c>
      <c r="F72" s="714"/>
      <c r="G72" s="738"/>
      <c r="H72" s="739"/>
      <c r="I72" s="691"/>
    </row>
    <row r="73" spans="1:9" ht="18" customHeight="1" thickBot="1">
      <c r="A73" s="662"/>
      <c r="B73" s="663"/>
      <c r="C73" s="460">
        <v>6351</v>
      </c>
      <c r="D73" s="489" t="s">
        <v>222</v>
      </c>
      <c r="E73" s="664" t="s">
        <v>223</v>
      </c>
      <c r="F73" s="887">
        <v>8000</v>
      </c>
      <c r="G73" s="736"/>
      <c r="H73" s="737"/>
      <c r="I73" s="689"/>
    </row>
    <row r="74" spans="1:9" ht="21.75" customHeight="1" thickBot="1">
      <c r="A74" s="665"/>
      <c r="B74" s="666"/>
      <c r="C74" s="667"/>
      <c r="D74" s="464"/>
      <c r="E74" s="668"/>
      <c r="F74" s="660"/>
      <c r="G74" s="697"/>
      <c r="H74" s="698"/>
      <c r="I74" s="699" t="s">
        <v>273</v>
      </c>
    </row>
    <row r="75" spans="1:9" ht="24" customHeight="1" thickBot="1">
      <c r="A75" s="948" t="s">
        <v>49</v>
      </c>
      <c r="B75" s="949"/>
      <c r="C75" s="949"/>
      <c r="D75" s="949"/>
      <c r="E75" s="646"/>
      <c r="F75" s="628">
        <f>SUM(F11:F73)</f>
        <v>100000</v>
      </c>
      <c r="G75" s="669"/>
      <c r="H75" s="669"/>
      <c r="I75" s="751"/>
    </row>
    <row r="76" spans="1:9" s="428" customFormat="1" ht="17.45" customHeight="1" thickBot="1">
      <c r="A76" s="515"/>
      <c r="B76" s="516"/>
      <c r="C76" s="516"/>
      <c r="D76" s="516"/>
      <c r="E76" s="516"/>
      <c r="F76" s="749"/>
      <c r="G76" s="750"/>
    </row>
    <row r="77" spans="1:9" s="428" customFormat="1" ht="17.25" customHeight="1" thickBot="1">
      <c r="A77" s="514" t="s">
        <v>82</v>
      </c>
      <c r="B77" s="517"/>
      <c r="C77" s="518"/>
      <c r="D77" s="519"/>
      <c r="E77" s="520"/>
      <c r="F77" s="843"/>
    </row>
    <row r="78" spans="1:9" s="428" customFormat="1" ht="24.75" customHeight="1">
      <c r="A78" s="958" t="s">
        <v>14</v>
      </c>
      <c r="B78" s="959"/>
      <c r="C78" s="521">
        <v>6121</v>
      </c>
      <c r="D78" s="522"/>
      <c r="E78" s="523" t="s">
        <v>224</v>
      </c>
      <c r="F78" s="771">
        <f>F15+F68</f>
        <v>11000</v>
      </c>
    </row>
    <row r="79" spans="1:9" ht="18" customHeight="1">
      <c r="A79" s="524" t="s">
        <v>225</v>
      </c>
      <c r="B79" s="525"/>
      <c r="C79" s="480">
        <v>6351</v>
      </c>
      <c r="D79" s="526"/>
      <c r="E79" s="527" t="s">
        <v>84</v>
      </c>
      <c r="F79" s="254">
        <f>F17+F26+F28+F34+F40+F42+F44+F46+F52+F54+F56+F58+F59+F60+F63+F64+F65+F66+F70+F71+F73+F19+F32</f>
        <v>64700</v>
      </c>
    </row>
    <row r="80" spans="1:9" ht="17.25" customHeight="1">
      <c r="A80" s="525" t="s">
        <v>14</v>
      </c>
      <c r="B80" s="528"/>
      <c r="C80" s="529">
        <v>5169</v>
      </c>
      <c r="D80" s="455"/>
      <c r="E80" s="530" t="s">
        <v>226</v>
      </c>
      <c r="F80" s="771">
        <f>F12+F22</f>
        <v>400</v>
      </c>
    </row>
    <row r="81" spans="1:6" ht="19.5" customHeight="1">
      <c r="A81" s="525" t="s">
        <v>14</v>
      </c>
      <c r="B81" s="528"/>
      <c r="C81" s="529">
        <v>5171</v>
      </c>
      <c r="D81" s="455"/>
      <c r="E81" s="530" t="s">
        <v>115</v>
      </c>
      <c r="F81" s="254">
        <f>F11+F21</f>
        <v>8600</v>
      </c>
    </row>
    <row r="82" spans="1:6" ht="18" customHeight="1" thickBot="1">
      <c r="A82" s="525" t="s">
        <v>225</v>
      </c>
      <c r="B82" s="531"/>
      <c r="C82" s="457">
        <v>5331</v>
      </c>
      <c r="D82" s="532"/>
      <c r="E82" s="533" t="s">
        <v>227</v>
      </c>
      <c r="F82" s="771">
        <f>F13+F24+F30+F36+F38+F48+F50+F62</f>
        <v>15300</v>
      </c>
    </row>
    <row r="83" spans="1:6" ht="22.5" customHeight="1" thickBot="1">
      <c r="A83" s="534"/>
      <c r="B83" s="519"/>
      <c r="C83" s="535"/>
      <c r="D83" s="519"/>
      <c r="E83" s="536" t="s">
        <v>17</v>
      </c>
      <c r="F83" s="752">
        <f>SUM(F78:F82)</f>
        <v>100000</v>
      </c>
    </row>
    <row r="84" spans="1:6" ht="18" customHeight="1">
      <c r="A84" s="388"/>
      <c r="B84" s="388"/>
      <c r="C84" s="388"/>
      <c r="E84" s="388"/>
    </row>
    <row r="85" spans="1:6" ht="18" customHeight="1">
      <c r="A85" s="388"/>
      <c r="B85" s="388"/>
      <c r="C85" s="388"/>
      <c r="E85" s="388"/>
    </row>
    <row r="86" spans="1:6">
      <c r="A86" s="428"/>
      <c r="B86" s="428"/>
      <c r="C86" s="428"/>
      <c r="E86" s="428"/>
    </row>
    <row r="87" spans="1:6">
      <c r="A87" s="670"/>
      <c r="B87" s="670"/>
      <c r="C87" s="670"/>
      <c r="D87" s="387"/>
      <c r="E87" s="670"/>
    </row>
    <row r="88" spans="1:6">
      <c r="A88" s="293"/>
      <c r="B88" s="293"/>
      <c r="C88" s="293"/>
      <c r="D88" s="387"/>
      <c r="E88" s="293"/>
    </row>
  </sheetData>
  <mergeCells count="3">
    <mergeCell ref="E21:E22"/>
    <mergeCell ref="A78:B78"/>
    <mergeCell ref="A75:D75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rowBreaks count="2" manualBreakCount="2">
    <brk id="32" max="16383" man="1"/>
    <brk id="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4" zoomScaleNormal="100" workbookViewId="0">
      <selection activeCell="A30" sqref="A30:XFD30"/>
    </sheetView>
  </sheetViews>
  <sheetFormatPr defaultRowHeight="15"/>
  <cols>
    <col min="1" max="1" width="6.28515625" customWidth="1"/>
    <col min="2" max="2" width="6.42578125" customWidth="1"/>
    <col min="3" max="3" width="7.5703125" customWidth="1"/>
    <col min="4" max="4" width="6.42578125" customWidth="1"/>
    <col min="5" max="5" width="11" customWidth="1"/>
    <col min="6" max="6" width="68.7109375" customWidth="1"/>
    <col min="7" max="7" width="16.28515625" customWidth="1"/>
    <col min="8" max="8" width="18.7109375" customWidth="1"/>
    <col min="9" max="9" width="15" customWidth="1"/>
    <col min="10" max="10" width="21" customWidth="1"/>
    <col min="11" max="11" width="17.7109375" customWidth="1"/>
    <col min="257" max="257" width="6.28515625" customWidth="1"/>
    <col min="258" max="258" width="6.42578125" customWidth="1"/>
    <col min="259" max="259" width="7.5703125" customWidth="1"/>
    <col min="260" max="260" width="6.42578125" customWidth="1"/>
    <col min="261" max="261" width="11" customWidth="1"/>
    <col min="262" max="262" width="68.7109375" customWidth="1"/>
    <col min="263" max="263" width="16.28515625" customWidth="1"/>
    <col min="264" max="264" width="18.7109375" customWidth="1"/>
    <col min="265" max="265" width="15" customWidth="1"/>
    <col min="266" max="266" width="21" customWidth="1"/>
    <col min="267" max="267" width="17.7109375" customWidth="1"/>
    <col min="513" max="513" width="6.28515625" customWidth="1"/>
    <col min="514" max="514" width="6.42578125" customWidth="1"/>
    <col min="515" max="515" width="7.5703125" customWidth="1"/>
    <col min="516" max="516" width="6.42578125" customWidth="1"/>
    <col min="517" max="517" width="11" customWidth="1"/>
    <col min="518" max="518" width="68.7109375" customWidth="1"/>
    <col min="519" max="519" width="16.28515625" customWidth="1"/>
    <col min="520" max="520" width="18.7109375" customWidth="1"/>
    <col min="521" max="521" width="15" customWidth="1"/>
    <col min="522" max="522" width="21" customWidth="1"/>
    <col min="523" max="523" width="17.7109375" customWidth="1"/>
    <col min="769" max="769" width="6.28515625" customWidth="1"/>
    <col min="770" max="770" width="6.42578125" customWidth="1"/>
    <col min="771" max="771" width="7.5703125" customWidth="1"/>
    <col min="772" max="772" width="6.42578125" customWidth="1"/>
    <col min="773" max="773" width="11" customWidth="1"/>
    <col min="774" max="774" width="68.7109375" customWidth="1"/>
    <col min="775" max="775" width="16.28515625" customWidth="1"/>
    <col min="776" max="776" width="18.7109375" customWidth="1"/>
    <col min="777" max="777" width="15" customWidth="1"/>
    <col min="778" max="778" width="21" customWidth="1"/>
    <col min="779" max="779" width="17.7109375" customWidth="1"/>
    <col min="1025" max="1025" width="6.28515625" customWidth="1"/>
    <col min="1026" max="1026" width="6.42578125" customWidth="1"/>
    <col min="1027" max="1027" width="7.5703125" customWidth="1"/>
    <col min="1028" max="1028" width="6.42578125" customWidth="1"/>
    <col min="1029" max="1029" width="11" customWidth="1"/>
    <col min="1030" max="1030" width="68.7109375" customWidth="1"/>
    <col min="1031" max="1031" width="16.28515625" customWidth="1"/>
    <col min="1032" max="1032" width="18.7109375" customWidth="1"/>
    <col min="1033" max="1033" width="15" customWidth="1"/>
    <col min="1034" max="1034" width="21" customWidth="1"/>
    <col min="1035" max="1035" width="17.7109375" customWidth="1"/>
    <col min="1281" max="1281" width="6.28515625" customWidth="1"/>
    <col min="1282" max="1282" width="6.42578125" customWidth="1"/>
    <col min="1283" max="1283" width="7.5703125" customWidth="1"/>
    <col min="1284" max="1284" width="6.42578125" customWidth="1"/>
    <col min="1285" max="1285" width="11" customWidth="1"/>
    <col min="1286" max="1286" width="68.7109375" customWidth="1"/>
    <col min="1287" max="1287" width="16.28515625" customWidth="1"/>
    <col min="1288" max="1288" width="18.7109375" customWidth="1"/>
    <col min="1289" max="1289" width="15" customWidth="1"/>
    <col min="1290" max="1290" width="21" customWidth="1"/>
    <col min="1291" max="1291" width="17.7109375" customWidth="1"/>
    <col min="1537" max="1537" width="6.28515625" customWidth="1"/>
    <col min="1538" max="1538" width="6.42578125" customWidth="1"/>
    <col min="1539" max="1539" width="7.5703125" customWidth="1"/>
    <col min="1540" max="1540" width="6.42578125" customWidth="1"/>
    <col min="1541" max="1541" width="11" customWidth="1"/>
    <col min="1542" max="1542" width="68.7109375" customWidth="1"/>
    <col min="1543" max="1543" width="16.28515625" customWidth="1"/>
    <col min="1544" max="1544" width="18.7109375" customWidth="1"/>
    <col min="1545" max="1545" width="15" customWidth="1"/>
    <col min="1546" max="1546" width="21" customWidth="1"/>
    <col min="1547" max="1547" width="17.7109375" customWidth="1"/>
    <col min="1793" max="1793" width="6.28515625" customWidth="1"/>
    <col min="1794" max="1794" width="6.42578125" customWidth="1"/>
    <col min="1795" max="1795" width="7.5703125" customWidth="1"/>
    <col min="1796" max="1796" width="6.42578125" customWidth="1"/>
    <col min="1797" max="1797" width="11" customWidth="1"/>
    <col min="1798" max="1798" width="68.7109375" customWidth="1"/>
    <col min="1799" max="1799" width="16.28515625" customWidth="1"/>
    <col min="1800" max="1800" width="18.7109375" customWidth="1"/>
    <col min="1801" max="1801" width="15" customWidth="1"/>
    <col min="1802" max="1802" width="21" customWidth="1"/>
    <col min="1803" max="1803" width="17.7109375" customWidth="1"/>
    <col min="2049" max="2049" width="6.28515625" customWidth="1"/>
    <col min="2050" max="2050" width="6.42578125" customWidth="1"/>
    <col min="2051" max="2051" width="7.5703125" customWidth="1"/>
    <col min="2052" max="2052" width="6.42578125" customWidth="1"/>
    <col min="2053" max="2053" width="11" customWidth="1"/>
    <col min="2054" max="2054" width="68.7109375" customWidth="1"/>
    <col min="2055" max="2055" width="16.28515625" customWidth="1"/>
    <col min="2056" max="2056" width="18.7109375" customWidth="1"/>
    <col min="2057" max="2057" width="15" customWidth="1"/>
    <col min="2058" max="2058" width="21" customWidth="1"/>
    <col min="2059" max="2059" width="17.7109375" customWidth="1"/>
    <col min="2305" max="2305" width="6.28515625" customWidth="1"/>
    <col min="2306" max="2306" width="6.42578125" customWidth="1"/>
    <col min="2307" max="2307" width="7.5703125" customWidth="1"/>
    <col min="2308" max="2308" width="6.42578125" customWidth="1"/>
    <col min="2309" max="2309" width="11" customWidth="1"/>
    <col min="2310" max="2310" width="68.7109375" customWidth="1"/>
    <col min="2311" max="2311" width="16.28515625" customWidth="1"/>
    <col min="2312" max="2312" width="18.7109375" customWidth="1"/>
    <col min="2313" max="2313" width="15" customWidth="1"/>
    <col min="2314" max="2314" width="21" customWidth="1"/>
    <col min="2315" max="2315" width="17.7109375" customWidth="1"/>
    <col min="2561" max="2561" width="6.28515625" customWidth="1"/>
    <col min="2562" max="2562" width="6.42578125" customWidth="1"/>
    <col min="2563" max="2563" width="7.5703125" customWidth="1"/>
    <col min="2564" max="2564" width="6.42578125" customWidth="1"/>
    <col min="2565" max="2565" width="11" customWidth="1"/>
    <col min="2566" max="2566" width="68.7109375" customWidth="1"/>
    <col min="2567" max="2567" width="16.28515625" customWidth="1"/>
    <col min="2568" max="2568" width="18.7109375" customWidth="1"/>
    <col min="2569" max="2569" width="15" customWidth="1"/>
    <col min="2570" max="2570" width="21" customWidth="1"/>
    <col min="2571" max="2571" width="17.7109375" customWidth="1"/>
    <col min="2817" max="2817" width="6.28515625" customWidth="1"/>
    <col min="2818" max="2818" width="6.42578125" customWidth="1"/>
    <col min="2819" max="2819" width="7.5703125" customWidth="1"/>
    <col min="2820" max="2820" width="6.42578125" customWidth="1"/>
    <col min="2821" max="2821" width="11" customWidth="1"/>
    <col min="2822" max="2822" width="68.7109375" customWidth="1"/>
    <col min="2823" max="2823" width="16.28515625" customWidth="1"/>
    <col min="2824" max="2824" width="18.7109375" customWidth="1"/>
    <col min="2825" max="2825" width="15" customWidth="1"/>
    <col min="2826" max="2826" width="21" customWidth="1"/>
    <col min="2827" max="2827" width="17.7109375" customWidth="1"/>
    <col min="3073" max="3073" width="6.28515625" customWidth="1"/>
    <col min="3074" max="3074" width="6.42578125" customWidth="1"/>
    <col min="3075" max="3075" width="7.5703125" customWidth="1"/>
    <col min="3076" max="3076" width="6.42578125" customWidth="1"/>
    <col min="3077" max="3077" width="11" customWidth="1"/>
    <col min="3078" max="3078" width="68.7109375" customWidth="1"/>
    <col min="3079" max="3079" width="16.28515625" customWidth="1"/>
    <col min="3080" max="3080" width="18.7109375" customWidth="1"/>
    <col min="3081" max="3081" width="15" customWidth="1"/>
    <col min="3082" max="3082" width="21" customWidth="1"/>
    <col min="3083" max="3083" width="17.7109375" customWidth="1"/>
    <col min="3329" max="3329" width="6.28515625" customWidth="1"/>
    <col min="3330" max="3330" width="6.42578125" customWidth="1"/>
    <col min="3331" max="3331" width="7.5703125" customWidth="1"/>
    <col min="3332" max="3332" width="6.42578125" customWidth="1"/>
    <col min="3333" max="3333" width="11" customWidth="1"/>
    <col min="3334" max="3334" width="68.7109375" customWidth="1"/>
    <col min="3335" max="3335" width="16.28515625" customWidth="1"/>
    <col min="3336" max="3336" width="18.7109375" customWidth="1"/>
    <col min="3337" max="3337" width="15" customWidth="1"/>
    <col min="3338" max="3338" width="21" customWidth="1"/>
    <col min="3339" max="3339" width="17.7109375" customWidth="1"/>
    <col min="3585" max="3585" width="6.28515625" customWidth="1"/>
    <col min="3586" max="3586" width="6.42578125" customWidth="1"/>
    <col min="3587" max="3587" width="7.5703125" customWidth="1"/>
    <col min="3588" max="3588" width="6.42578125" customWidth="1"/>
    <col min="3589" max="3589" width="11" customWidth="1"/>
    <col min="3590" max="3590" width="68.7109375" customWidth="1"/>
    <col min="3591" max="3591" width="16.28515625" customWidth="1"/>
    <col min="3592" max="3592" width="18.7109375" customWidth="1"/>
    <col min="3593" max="3593" width="15" customWidth="1"/>
    <col min="3594" max="3594" width="21" customWidth="1"/>
    <col min="3595" max="3595" width="17.7109375" customWidth="1"/>
    <col min="3841" max="3841" width="6.28515625" customWidth="1"/>
    <col min="3842" max="3842" width="6.42578125" customWidth="1"/>
    <col min="3843" max="3843" width="7.5703125" customWidth="1"/>
    <col min="3844" max="3844" width="6.42578125" customWidth="1"/>
    <col min="3845" max="3845" width="11" customWidth="1"/>
    <col min="3846" max="3846" width="68.7109375" customWidth="1"/>
    <col min="3847" max="3847" width="16.28515625" customWidth="1"/>
    <col min="3848" max="3848" width="18.7109375" customWidth="1"/>
    <col min="3849" max="3849" width="15" customWidth="1"/>
    <col min="3850" max="3850" width="21" customWidth="1"/>
    <col min="3851" max="3851" width="17.7109375" customWidth="1"/>
    <col min="4097" max="4097" width="6.28515625" customWidth="1"/>
    <col min="4098" max="4098" width="6.42578125" customWidth="1"/>
    <col min="4099" max="4099" width="7.5703125" customWidth="1"/>
    <col min="4100" max="4100" width="6.42578125" customWidth="1"/>
    <col min="4101" max="4101" width="11" customWidth="1"/>
    <col min="4102" max="4102" width="68.7109375" customWidth="1"/>
    <col min="4103" max="4103" width="16.28515625" customWidth="1"/>
    <col min="4104" max="4104" width="18.7109375" customWidth="1"/>
    <col min="4105" max="4105" width="15" customWidth="1"/>
    <col min="4106" max="4106" width="21" customWidth="1"/>
    <col min="4107" max="4107" width="17.7109375" customWidth="1"/>
    <col min="4353" max="4353" width="6.28515625" customWidth="1"/>
    <col min="4354" max="4354" width="6.42578125" customWidth="1"/>
    <col min="4355" max="4355" width="7.5703125" customWidth="1"/>
    <col min="4356" max="4356" width="6.42578125" customWidth="1"/>
    <col min="4357" max="4357" width="11" customWidth="1"/>
    <col min="4358" max="4358" width="68.7109375" customWidth="1"/>
    <col min="4359" max="4359" width="16.28515625" customWidth="1"/>
    <col min="4360" max="4360" width="18.7109375" customWidth="1"/>
    <col min="4361" max="4361" width="15" customWidth="1"/>
    <col min="4362" max="4362" width="21" customWidth="1"/>
    <col min="4363" max="4363" width="17.7109375" customWidth="1"/>
    <col min="4609" max="4609" width="6.28515625" customWidth="1"/>
    <col min="4610" max="4610" width="6.42578125" customWidth="1"/>
    <col min="4611" max="4611" width="7.5703125" customWidth="1"/>
    <col min="4612" max="4612" width="6.42578125" customWidth="1"/>
    <col min="4613" max="4613" width="11" customWidth="1"/>
    <col min="4614" max="4614" width="68.7109375" customWidth="1"/>
    <col min="4615" max="4615" width="16.28515625" customWidth="1"/>
    <col min="4616" max="4616" width="18.7109375" customWidth="1"/>
    <col min="4617" max="4617" width="15" customWidth="1"/>
    <col min="4618" max="4618" width="21" customWidth="1"/>
    <col min="4619" max="4619" width="17.7109375" customWidth="1"/>
    <col min="4865" max="4865" width="6.28515625" customWidth="1"/>
    <col min="4866" max="4866" width="6.42578125" customWidth="1"/>
    <col min="4867" max="4867" width="7.5703125" customWidth="1"/>
    <col min="4868" max="4868" width="6.42578125" customWidth="1"/>
    <col min="4869" max="4869" width="11" customWidth="1"/>
    <col min="4870" max="4870" width="68.7109375" customWidth="1"/>
    <col min="4871" max="4871" width="16.28515625" customWidth="1"/>
    <col min="4872" max="4872" width="18.7109375" customWidth="1"/>
    <col min="4873" max="4873" width="15" customWidth="1"/>
    <col min="4874" max="4874" width="21" customWidth="1"/>
    <col min="4875" max="4875" width="17.7109375" customWidth="1"/>
    <col min="5121" max="5121" width="6.28515625" customWidth="1"/>
    <col min="5122" max="5122" width="6.42578125" customWidth="1"/>
    <col min="5123" max="5123" width="7.5703125" customWidth="1"/>
    <col min="5124" max="5124" width="6.42578125" customWidth="1"/>
    <col min="5125" max="5125" width="11" customWidth="1"/>
    <col min="5126" max="5126" width="68.7109375" customWidth="1"/>
    <col min="5127" max="5127" width="16.28515625" customWidth="1"/>
    <col min="5128" max="5128" width="18.7109375" customWidth="1"/>
    <col min="5129" max="5129" width="15" customWidth="1"/>
    <col min="5130" max="5130" width="21" customWidth="1"/>
    <col min="5131" max="5131" width="17.7109375" customWidth="1"/>
    <col min="5377" max="5377" width="6.28515625" customWidth="1"/>
    <col min="5378" max="5378" width="6.42578125" customWidth="1"/>
    <col min="5379" max="5379" width="7.5703125" customWidth="1"/>
    <col min="5380" max="5380" width="6.42578125" customWidth="1"/>
    <col min="5381" max="5381" width="11" customWidth="1"/>
    <col min="5382" max="5382" width="68.7109375" customWidth="1"/>
    <col min="5383" max="5383" width="16.28515625" customWidth="1"/>
    <col min="5384" max="5384" width="18.7109375" customWidth="1"/>
    <col min="5385" max="5385" width="15" customWidth="1"/>
    <col min="5386" max="5386" width="21" customWidth="1"/>
    <col min="5387" max="5387" width="17.7109375" customWidth="1"/>
    <col min="5633" max="5633" width="6.28515625" customWidth="1"/>
    <col min="5634" max="5634" width="6.42578125" customWidth="1"/>
    <col min="5635" max="5635" width="7.5703125" customWidth="1"/>
    <col min="5636" max="5636" width="6.42578125" customWidth="1"/>
    <col min="5637" max="5637" width="11" customWidth="1"/>
    <col min="5638" max="5638" width="68.7109375" customWidth="1"/>
    <col min="5639" max="5639" width="16.28515625" customWidth="1"/>
    <col min="5640" max="5640" width="18.7109375" customWidth="1"/>
    <col min="5641" max="5641" width="15" customWidth="1"/>
    <col min="5642" max="5642" width="21" customWidth="1"/>
    <col min="5643" max="5643" width="17.7109375" customWidth="1"/>
    <col min="5889" max="5889" width="6.28515625" customWidth="1"/>
    <col min="5890" max="5890" width="6.42578125" customWidth="1"/>
    <col min="5891" max="5891" width="7.5703125" customWidth="1"/>
    <col min="5892" max="5892" width="6.42578125" customWidth="1"/>
    <col min="5893" max="5893" width="11" customWidth="1"/>
    <col min="5894" max="5894" width="68.7109375" customWidth="1"/>
    <col min="5895" max="5895" width="16.28515625" customWidth="1"/>
    <col min="5896" max="5896" width="18.7109375" customWidth="1"/>
    <col min="5897" max="5897" width="15" customWidth="1"/>
    <col min="5898" max="5898" width="21" customWidth="1"/>
    <col min="5899" max="5899" width="17.7109375" customWidth="1"/>
    <col min="6145" max="6145" width="6.28515625" customWidth="1"/>
    <col min="6146" max="6146" width="6.42578125" customWidth="1"/>
    <col min="6147" max="6147" width="7.5703125" customWidth="1"/>
    <col min="6148" max="6148" width="6.42578125" customWidth="1"/>
    <col min="6149" max="6149" width="11" customWidth="1"/>
    <col min="6150" max="6150" width="68.7109375" customWidth="1"/>
    <col min="6151" max="6151" width="16.28515625" customWidth="1"/>
    <col min="6152" max="6152" width="18.7109375" customWidth="1"/>
    <col min="6153" max="6153" width="15" customWidth="1"/>
    <col min="6154" max="6154" width="21" customWidth="1"/>
    <col min="6155" max="6155" width="17.7109375" customWidth="1"/>
    <col min="6401" max="6401" width="6.28515625" customWidth="1"/>
    <col min="6402" max="6402" width="6.42578125" customWidth="1"/>
    <col min="6403" max="6403" width="7.5703125" customWidth="1"/>
    <col min="6404" max="6404" width="6.42578125" customWidth="1"/>
    <col min="6405" max="6405" width="11" customWidth="1"/>
    <col min="6406" max="6406" width="68.7109375" customWidth="1"/>
    <col min="6407" max="6407" width="16.28515625" customWidth="1"/>
    <col min="6408" max="6408" width="18.7109375" customWidth="1"/>
    <col min="6409" max="6409" width="15" customWidth="1"/>
    <col min="6410" max="6410" width="21" customWidth="1"/>
    <col min="6411" max="6411" width="17.7109375" customWidth="1"/>
    <col min="6657" max="6657" width="6.28515625" customWidth="1"/>
    <col min="6658" max="6658" width="6.42578125" customWidth="1"/>
    <col min="6659" max="6659" width="7.5703125" customWidth="1"/>
    <col min="6660" max="6660" width="6.42578125" customWidth="1"/>
    <col min="6661" max="6661" width="11" customWidth="1"/>
    <col min="6662" max="6662" width="68.7109375" customWidth="1"/>
    <col min="6663" max="6663" width="16.28515625" customWidth="1"/>
    <col min="6664" max="6664" width="18.7109375" customWidth="1"/>
    <col min="6665" max="6665" width="15" customWidth="1"/>
    <col min="6666" max="6666" width="21" customWidth="1"/>
    <col min="6667" max="6667" width="17.7109375" customWidth="1"/>
    <col min="6913" max="6913" width="6.28515625" customWidth="1"/>
    <col min="6914" max="6914" width="6.42578125" customWidth="1"/>
    <col min="6915" max="6915" width="7.5703125" customWidth="1"/>
    <col min="6916" max="6916" width="6.42578125" customWidth="1"/>
    <col min="6917" max="6917" width="11" customWidth="1"/>
    <col min="6918" max="6918" width="68.7109375" customWidth="1"/>
    <col min="6919" max="6919" width="16.28515625" customWidth="1"/>
    <col min="6920" max="6920" width="18.7109375" customWidth="1"/>
    <col min="6921" max="6921" width="15" customWidth="1"/>
    <col min="6922" max="6922" width="21" customWidth="1"/>
    <col min="6923" max="6923" width="17.7109375" customWidth="1"/>
    <col min="7169" max="7169" width="6.28515625" customWidth="1"/>
    <col min="7170" max="7170" width="6.42578125" customWidth="1"/>
    <col min="7171" max="7171" width="7.5703125" customWidth="1"/>
    <col min="7172" max="7172" width="6.42578125" customWidth="1"/>
    <col min="7173" max="7173" width="11" customWidth="1"/>
    <col min="7174" max="7174" width="68.7109375" customWidth="1"/>
    <col min="7175" max="7175" width="16.28515625" customWidth="1"/>
    <col min="7176" max="7176" width="18.7109375" customWidth="1"/>
    <col min="7177" max="7177" width="15" customWidth="1"/>
    <col min="7178" max="7178" width="21" customWidth="1"/>
    <col min="7179" max="7179" width="17.7109375" customWidth="1"/>
    <col min="7425" max="7425" width="6.28515625" customWidth="1"/>
    <col min="7426" max="7426" width="6.42578125" customWidth="1"/>
    <col min="7427" max="7427" width="7.5703125" customWidth="1"/>
    <col min="7428" max="7428" width="6.42578125" customWidth="1"/>
    <col min="7429" max="7429" width="11" customWidth="1"/>
    <col min="7430" max="7430" width="68.7109375" customWidth="1"/>
    <col min="7431" max="7431" width="16.28515625" customWidth="1"/>
    <col min="7432" max="7432" width="18.7109375" customWidth="1"/>
    <col min="7433" max="7433" width="15" customWidth="1"/>
    <col min="7434" max="7434" width="21" customWidth="1"/>
    <col min="7435" max="7435" width="17.7109375" customWidth="1"/>
    <col min="7681" max="7681" width="6.28515625" customWidth="1"/>
    <col min="7682" max="7682" width="6.42578125" customWidth="1"/>
    <col min="7683" max="7683" width="7.5703125" customWidth="1"/>
    <col min="7684" max="7684" width="6.42578125" customWidth="1"/>
    <col min="7685" max="7685" width="11" customWidth="1"/>
    <col min="7686" max="7686" width="68.7109375" customWidth="1"/>
    <col min="7687" max="7687" width="16.28515625" customWidth="1"/>
    <col min="7688" max="7688" width="18.7109375" customWidth="1"/>
    <col min="7689" max="7689" width="15" customWidth="1"/>
    <col min="7690" max="7690" width="21" customWidth="1"/>
    <col min="7691" max="7691" width="17.7109375" customWidth="1"/>
    <col min="7937" max="7937" width="6.28515625" customWidth="1"/>
    <col min="7938" max="7938" width="6.42578125" customWidth="1"/>
    <col min="7939" max="7939" width="7.5703125" customWidth="1"/>
    <col min="7940" max="7940" width="6.42578125" customWidth="1"/>
    <col min="7941" max="7941" width="11" customWidth="1"/>
    <col min="7942" max="7942" width="68.7109375" customWidth="1"/>
    <col min="7943" max="7943" width="16.28515625" customWidth="1"/>
    <col min="7944" max="7944" width="18.7109375" customWidth="1"/>
    <col min="7945" max="7945" width="15" customWidth="1"/>
    <col min="7946" max="7946" width="21" customWidth="1"/>
    <col min="7947" max="7947" width="17.7109375" customWidth="1"/>
    <col min="8193" max="8193" width="6.28515625" customWidth="1"/>
    <col min="8194" max="8194" width="6.42578125" customWidth="1"/>
    <col min="8195" max="8195" width="7.5703125" customWidth="1"/>
    <col min="8196" max="8196" width="6.42578125" customWidth="1"/>
    <col min="8197" max="8197" width="11" customWidth="1"/>
    <col min="8198" max="8198" width="68.7109375" customWidth="1"/>
    <col min="8199" max="8199" width="16.28515625" customWidth="1"/>
    <col min="8200" max="8200" width="18.7109375" customWidth="1"/>
    <col min="8201" max="8201" width="15" customWidth="1"/>
    <col min="8202" max="8202" width="21" customWidth="1"/>
    <col min="8203" max="8203" width="17.7109375" customWidth="1"/>
    <col min="8449" max="8449" width="6.28515625" customWidth="1"/>
    <col min="8450" max="8450" width="6.42578125" customWidth="1"/>
    <col min="8451" max="8451" width="7.5703125" customWidth="1"/>
    <col min="8452" max="8452" width="6.42578125" customWidth="1"/>
    <col min="8453" max="8453" width="11" customWidth="1"/>
    <col min="8454" max="8454" width="68.7109375" customWidth="1"/>
    <col min="8455" max="8455" width="16.28515625" customWidth="1"/>
    <col min="8456" max="8456" width="18.7109375" customWidth="1"/>
    <col min="8457" max="8457" width="15" customWidth="1"/>
    <col min="8458" max="8458" width="21" customWidth="1"/>
    <col min="8459" max="8459" width="17.7109375" customWidth="1"/>
    <col min="8705" max="8705" width="6.28515625" customWidth="1"/>
    <col min="8706" max="8706" width="6.42578125" customWidth="1"/>
    <col min="8707" max="8707" width="7.5703125" customWidth="1"/>
    <col min="8708" max="8708" width="6.42578125" customWidth="1"/>
    <col min="8709" max="8709" width="11" customWidth="1"/>
    <col min="8710" max="8710" width="68.7109375" customWidth="1"/>
    <col min="8711" max="8711" width="16.28515625" customWidth="1"/>
    <col min="8712" max="8712" width="18.7109375" customWidth="1"/>
    <col min="8713" max="8713" width="15" customWidth="1"/>
    <col min="8714" max="8714" width="21" customWidth="1"/>
    <col min="8715" max="8715" width="17.7109375" customWidth="1"/>
    <col min="8961" max="8961" width="6.28515625" customWidth="1"/>
    <col min="8962" max="8962" width="6.42578125" customWidth="1"/>
    <col min="8963" max="8963" width="7.5703125" customWidth="1"/>
    <col min="8964" max="8964" width="6.42578125" customWidth="1"/>
    <col min="8965" max="8965" width="11" customWidth="1"/>
    <col min="8966" max="8966" width="68.7109375" customWidth="1"/>
    <col min="8967" max="8967" width="16.28515625" customWidth="1"/>
    <col min="8968" max="8968" width="18.7109375" customWidth="1"/>
    <col min="8969" max="8969" width="15" customWidth="1"/>
    <col min="8970" max="8970" width="21" customWidth="1"/>
    <col min="8971" max="8971" width="17.7109375" customWidth="1"/>
    <col min="9217" max="9217" width="6.28515625" customWidth="1"/>
    <col min="9218" max="9218" width="6.42578125" customWidth="1"/>
    <col min="9219" max="9219" width="7.5703125" customWidth="1"/>
    <col min="9220" max="9220" width="6.42578125" customWidth="1"/>
    <col min="9221" max="9221" width="11" customWidth="1"/>
    <col min="9222" max="9222" width="68.7109375" customWidth="1"/>
    <col min="9223" max="9223" width="16.28515625" customWidth="1"/>
    <col min="9224" max="9224" width="18.7109375" customWidth="1"/>
    <col min="9225" max="9225" width="15" customWidth="1"/>
    <col min="9226" max="9226" width="21" customWidth="1"/>
    <col min="9227" max="9227" width="17.7109375" customWidth="1"/>
    <col min="9473" max="9473" width="6.28515625" customWidth="1"/>
    <col min="9474" max="9474" width="6.42578125" customWidth="1"/>
    <col min="9475" max="9475" width="7.5703125" customWidth="1"/>
    <col min="9476" max="9476" width="6.42578125" customWidth="1"/>
    <col min="9477" max="9477" width="11" customWidth="1"/>
    <col min="9478" max="9478" width="68.7109375" customWidth="1"/>
    <col min="9479" max="9479" width="16.28515625" customWidth="1"/>
    <col min="9480" max="9480" width="18.7109375" customWidth="1"/>
    <col min="9481" max="9481" width="15" customWidth="1"/>
    <col min="9482" max="9482" width="21" customWidth="1"/>
    <col min="9483" max="9483" width="17.7109375" customWidth="1"/>
    <col min="9729" max="9729" width="6.28515625" customWidth="1"/>
    <col min="9730" max="9730" width="6.42578125" customWidth="1"/>
    <col min="9731" max="9731" width="7.5703125" customWidth="1"/>
    <col min="9732" max="9732" width="6.42578125" customWidth="1"/>
    <col min="9733" max="9733" width="11" customWidth="1"/>
    <col min="9734" max="9734" width="68.7109375" customWidth="1"/>
    <col min="9735" max="9735" width="16.28515625" customWidth="1"/>
    <col min="9736" max="9736" width="18.7109375" customWidth="1"/>
    <col min="9737" max="9737" width="15" customWidth="1"/>
    <col min="9738" max="9738" width="21" customWidth="1"/>
    <col min="9739" max="9739" width="17.7109375" customWidth="1"/>
    <col min="9985" max="9985" width="6.28515625" customWidth="1"/>
    <col min="9986" max="9986" width="6.42578125" customWidth="1"/>
    <col min="9987" max="9987" width="7.5703125" customWidth="1"/>
    <col min="9988" max="9988" width="6.42578125" customWidth="1"/>
    <col min="9989" max="9989" width="11" customWidth="1"/>
    <col min="9990" max="9990" width="68.7109375" customWidth="1"/>
    <col min="9991" max="9991" width="16.28515625" customWidth="1"/>
    <col min="9992" max="9992" width="18.7109375" customWidth="1"/>
    <col min="9993" max="9993" width="15" customWidth="1"/>
    <col min="9994" max="9994" width="21" customWidth="1"/>
    <col min="9995" max="9995" width="17.7109375" customWidth="1"/>
    <col min="10241" max="10241" width="6.28515625" customWidth="1"/>
    <col min="10242" max="10242" width="6.42578125" customWidth="1"/>
    <col min="10243" max="10243" width="7.5703125" customWidth="1"/>
    <col min="10244" max="10244" width="6.42578125" customWidth="1"/>
    <col min="10245" max="10245" width="11" customWidth="1"/>
    <col min="10246" max="10246" width="68.7109375" customWidth="1"/>
    <col min="10247" max="10247" width="16.28515625" customWidth="1"/>
    <col min="10248" max="10248" width="18.7109375" customWidth="1"/>
    <col min="10249" max="10249" width="15" customWidth="1"/>
    <col min="10250" max="10250" width="21" customWidth="1"/>
    <col min="10251" max="10251" width="17.7109375" customWidth="1"/>
    <col min="10497" max="10497" width="6.28515625" customWidth="1"/>
    <col min="10498" max="10498" width="6.42578125" customWidth="1"/>
    <col min="10499" max="10499" width="7.5703125" customWidth="1"/>
    <col min="10500" max="10500" width="6.42578125" customWidth="1"/>
    <col min="10501" max="10501" width="11" customWidth="1"/>
    <col min="10502" max="10502" width="68.7109375" customWidth="1"/>
    <col min="10503" max="10503" width="16.28515625" customWidth="1"/>
    <col min="10504" max="10504" width="18.7109375" customWidth="1"/>
    <col min="10505" max="10505" width="15" customWidth="1"/>
    <col min="10506" max="10506" width="21" customWidth="1"/>
    <col min="10507" max="10507" width="17.7109375" customWidth="1"/>
    <col min="10753" max="10753" width="6.28515625" customWidth="1"/>
    <col min="10754" max="10754" width="6.42578125" customWidth="1"/>
    <col min="10755" max="10755" width="7.5703125" customWidth="1"/>
    <col min="10756" max="10756" width="6.42578125" customWidth="1"/>
    <col min="10757" max="10757" width="11" customWidth="1"/>
    <col min="10758" max="10758" width="68.7109375" customWidth="1"/>
    <col min="10759" max="10759" width="16.28515625" customWidth="1"/>
    <col min="10760" max="10760" width="18.7109375" customWidth="1"/>
    <col min="10761" max="10761" width="15" customWidth="1"/>
    <col min="10762" max="10762" width="21" customWidth="1"/>
    <col min="10763" max="10763" width="17.7109375" customWidth="1"/>
    <col min="11009" max="11009" width="6.28515625" customWidth="1"/>
    <col min="11010" max="11010" width="6.42578125" customWidth="1"/>
    <col min="11011" max="11011" width="7.5703125" customWidth="1"/>
    <col min="11012" max="11012" width="6.42578125" customWidth="1"/>
    <col min="11013" max="11013" width="11" customWidth="1"/>
    <col min="11014" max="11014" width="68.7109375" customWidth="1"/>
    <col min="11015" max="11015" width="16.28515625" customWidth="1"/>
    <col min="11016" max="11016" width="18.7109375" customWidth="1"/>
    <col min="11017" max="11017" width="15" customWidth="1"/>
    <col min="11018" max="11018" width="21" customWidth="1"/>
    <col min="11019" max="11019" width="17.7109375" customWidth="1"/>
    <col min="11265" max="11265" width="6.28515625" customWidth="1"/>
    <col min="11266" max="11266" width="6.42578125" customWidth="1"/>
    <col min="11267" max="11267" width="7.5703125" customWidth="1"/>
    <col min="11268" max="11268" width="6.42578125" customWidth="1"/>
    <col min="11269" max="11269" width="11" customWidth="1"/>
    <col min="11270" max="11270" width="68.7109375" customWidth="1"/>
    <col min="11271" max="11271" width="16.28515625" customWidth="1"/>
    <col min="11272" max="11272" width="18.7109375" customWidth="1"/>
    <col min="11273" max="11273" width="15" customWidth="1"/>
    <col min="11274" max="11274" width="21" customWidth="1"/>
    <col min="11275" max="11275" width="17.7109375" customWidth="1"/>
    <col min="11521" max="11521" width="6.28515625" customWidth="1"/>
    <col min="11522" max="11522" width="6.42578125" customWidth="1"/>
    <col min="11523" max="11523" width="7.5703125" customWidth="1"/>
    <col min="11524" max="11524" width="6.42578125" customWidth="1"/>
    <col min="11525" max="11525" width="11" customWidth="1"/>
    <col min="11526" max="11526" width="68.7109375" customWidth="1"/>
    <col min="11527" max="11527" width="16.28515625" customWidth="1"/>
    <col min="11528" max="11528" width="18.7109375" customWidth="1"/>
    <col min="11529" max="11529" width="15" customWidth="1"/>
    <col min="11530" max="11530" width="21" customWidth="1"/>
    <col min="11531" max="11531" width="17.7109375" customWidth="1"/>
    <col min="11777" max="11777" width="6.28515625" customWidth="1"/>
    <col min="11778" max="11778" width="6.42578125" customWidth="1"/>
    <col min="11779" max="11779" width="7.5703125" customWidth="1"/>
    <col min="11780" max="11780" width="6.42578125" customWidth="1"/>
    <col min="11781" max="11781" width="11" customWidth="1"/>
    <col min="11782" max="11782" width="68.7109375" customWidth="1"/>
    <col min="11783" max="11783" width="16.28515625" customWidth="1"/>
    <col min="11784" max="11784" width="18.7109375" customWidth="1"/>
    <col min="11785" max="11785" width="15" customWidth="1"/>
    <col min="11786" max="11786" width="21" customWidth="1"/>
    <col min="11787" max="11787" width="17.7109375" customWidth="1"/>
    <col min="12033" max="12033" width="6.28515625" customWidth="1"/>
    <col min="12034" max="12034" width="6.42578125" customWidth="1"/>
    <col min="12035" max="12035" width="7.5703125" customWidth="1"/>
    <col min="12036" max="12036" width="6.42578125" customWidth="1"/>
    <col min="12037" max="12037" width="11" customWidth="1"/>
    <col min="12038" max="12038" width="68.7109375" customWidth="1"/>
    <col min="12039" max="12039" width="16.28515625" customWidth="1"/>
    <col min="12040" max="12040" width="18.7109375" customWidth="1"/>
    <col min="12041" max="12041" width="15" customWidth="1"/>
    <col min="12042" max="12042" width="21" customWidth="1"/>
    <col min="12043" max="12043" width="17.7109375" customWidth="1"/>
    <col min="12289" max="12289" width="6.28515625" customWidth="1"/>
    <col min="12290" max="12290" width="6.42578125" customWidth="1"/>
    <col min="12291" max="12291" width="7.5703125" customWidth="1"/>
    <col min="12292" max="12292" width="6.42578125" customWidth="1"/>
    <col min="12293" max="12293" width="11" customWidth="1"/>
    <col min="12294" max="12294" width="68.7109375" customWidth="1"/>
    <col min="12295" max="12295" width="16.28515625" customWidth="1"/>
    <col min="12296" max="12296" width="18.7109375" customWidth="1"/>
    <col min="12297" max="12297" width="15" customWidth="1"/>
    <col min="12298" max="12298" width="21" customWidth="1"/>
    <col min="12299" max="12299" width="17.7109375" customWidth="1"/>
    <col min="12545" max="12545" width="6.28515625" customWidth="1"/>
    <col min="12546" max="12546" width="6.42578125" customWidth="1"/>
    <col min="12547" max="12547" width="7.5703125" customWidth="1"/>
    <col min="12548" max="12548" width="6.42578125" customWidth="1"/>
    <col min="12549" max="12549" width="11" customWidth="1"/>
    <col min="12550" max="12550" width="68.7109375" customWidth="1"/>
    <col min="12551" max="12551" width="16.28515625" customWidth="1"/>
    <col min="12552" max="12552" width="18.7109375" customWidth="1"/>
    <col min="12553" max="12553" width="15" customWidth="1"/>
    <col min="12554" max="12554" width="21" customWidth="1"/>
    <col min="12555" max="12555" width="17.7109375" customWidth="1"/>
    <col min="12801" max="12801" width="6.28515625" customWidth="1"/>
    <col min="12802" max="12802" width="6.42578125" customWidth="1"/>
    <col min="12803" max="12803" width="7.5703125" customWidth="1"/>
    <col min="12804" max="12804" width="6.42578125" customWidth="1"/>
    <col min="12805" max="12805" width="11" customWidth="1"/>
    <col min="12806" max="12806" width="68.7109375" customWidth="1"/>
    <col min="12807" max="12807" width="16.28515625" customWidth="1"/>
    <col min="12808" max="12808" width="18.7109375" customWidth="1"/>
    <col min="12809" max="12809" width="15" customWidth="1"/>
    <col min="12810" max="12810" width="21" customWidth="1"/>
    <col min="12811" max="12811" width="17.7109375" customWidth="1"/>
    <col min="13057" max="13057" width="6.28515625" customWidth="1"/>
    <col min="13058" max="13058" width="6.42578125" customWidth="1"/>
    <col min="13059" max="13059" width="7.5703125" customWidth="1"/>
    <col min="13060" max="13060" width="6.42578125" customWidth="1"/>
    <col min="13061" max="13061" width="11" customWidth="1"/>
    <col min="13062" max="13062" width="68.7109375" customWidth="1"/>
    <col min="13063" max="13063" width="16.28515625" customWidth="1"/>
    <col min="13064" max="13064" width="18.7109375" customWidth="1"/>
    <col min="13065" max="13065" width="15" customWidth="1"/>
    <col min="13066" max="13066" width="21" customWidth="1"/>
    <col min="13067" max="13067" width="17.7109375" customWidth="1"/>
    <col min="13313" max="13313" width="6.28515625" customWidth="1"/>
    <col min="13314" max="13314" width="6.42578125" customWidth="1"/>
    <col min="13315" max="13315" width="7.5703125" customWidth="1"/>
    <col min="13316" max="13316" width="6.42578125" customWidth="1"/>
    <col min="13317" max="13317" width="11" customWidth="1"/>
    <col min="13318" max="13318" width="68.7109375" customWidth="1"/>
    <col min="13319" max="13319" width="16.28515625" customWidth="1"/>
    <col min="13320" max="13320" width="18.7109375" customWidth="1"/>
    <col min="13321" max="13321" width="15" customWidth="1"/>
    <col min="13322" max="13322" width="21" customWidth="1"/>
    <col min="13323" max="13323" width="17.7109375" customWidth="1"/>
    <col min="13569" max="13569" width="6.28515625" customWidth="1"/>
    <col min="13570" max="13570" width="6.42578125" customWidth="1"/>
    <col min="13571" max="13571" width="7.5703125" customWidth="1"/>
    <col min="13572" max="13572" width="6.42578125" customWidth="1"/>
    <col min="13573" max="13573" width="11" customWidth="1"/>
    <col min="13574" max="13574" width="68.7109375" customWidth="1"/>
    <col min="13575" max="13575" width="16.28515625" customWidth="1"/>
    <col min="13576" max="13576" width="18.7109375" customWidth="1"/>
    <col min="13577" max="13577" width="15" customWidth="1"/>
    <col min="13578" max="13578" width="21" customWidth="1"/>
    <col min="13579" max="13579" width="17.7109375" customWidth="1"/>
    <col min="13825" max="13825" width="6.28515625" customWidth="1"/>
    <col min="13826" max="13826" width="6.42578125" customWidth="1"/>
    <col min="13827" max="13827" width="7.5703125" customWidth="1"/>
    <col min="13828" max="13828" width="6.42578125" customWidth="1"/>
    <col min="13829" max="13829" width="11" customWidth="1"/>
    <col min="13830" max="13830" width="68.7109375" customWidth="1"/>
    <col min="13831" max="13831" width="16.28515625" customWidth="1"/>
    <col min="13832" max="13832" width="18.7109375" customWidth="1"/>
    <col min="13833" max="13833" width="15" customWidth="1"/>
    <col min="13834" max="13834" width="21" customWidth="1"/>
    <col min="13835" max="13835" width="17.7109375" customWidth="1"/>
    <col min="14081" max="14081" width="6.28515625" customWidth="1"/>
    <col min="14082" max="14082" width="6.42578125" customWidth="1"/>
    <col min="14083" max="14083" width="7.5703125" customWidth="1"/>
    <col min="14084" max="14084" width="6.42578125" customWidth="1"/>
    <col min="14085" max="14085" width="11" customWidth="1"/>
    <col min="14086" max="14086" width="68.7109375" customWidth="1"/>
    <col min="14087" max="14087" width="16.28515625" customWidth="1"/>
    <col min="14088" max="14088" width="18.7109375" customWidth="1"/>
    <col min="14089" max="14089" width="15" customWidth="1"/>
    <col min="14090" max="14090" width="21" customWidth="1"/>
    <col min="14091" max="14091" width="17.7109375" customWidth="1"/>
    <col min="14337" max="14337" width="6.28515625" customWidth="1"/>
    <col min="14338" max="14338" width="6.42578125" customWidth="1"/>
    <col min="14339" max="14339" width="7.5703125" customWidth="1"/>
    <col min="14340" max="14340" width="6.42578125" customWidth="1"/>
    <col min="14341" max="14341" width="11" customWidth="1"/>
    <col min="14342" max="14342" width="68.7109375" customWidth="1"/>
    <col min="14343" max="14343" width="16.28515625" customWidth="1"/>
    <col min="14344" max="14344" width="18.7109375" customWidth="1"/>
    <col min="14345" max="14345" width="15" customWidth="1"/>
    <col min="14346" max="14346" width="21" customWidth="1"/>
    <col min="14347" max="14347" width="17.7109375" customWidth="1"/>
    <col min="14593" max="14593" width="6.28515625" customWidth="1"/>
    <col min="14594" max="14594" width="6.42578125" customWidth="1"/>
    <col min="14595" max="14595" width="7.5703125" customWidth="1"/>
    <col min="14596" max="14596" width="6.42578125" customWidth="1"/>
    <col min="14597" max="14597" width="11" customWidth="1"/>
    <col min="14598" max="14598" width="68.7109375" customWidth="1"/>
    <col min="14599" max="14599" width="16.28515625" customWidth="1"/>
    <col min="14600" max="14600" width="18.7109375" customWidth="1"/>
    <col min="14601" max="14601" width="15" customWidth="1"/>
    <col min="14602" max="14602" width="21" customWidth="1"/>
    <col min="14603" max="14603" width="17.7109375" customWidth="1"/>
    <col min="14849" max="14849" width="6.28515625" customWidth="1"/>
    <col min="14850" max="14850" width="6.42578125" customWidth="1"/>
    <col min="14851" max="14851" width="7.5703125" customWidth="1"/>
    <col min="14852" max="14852" width="6.42578125" customWidth="1"/>
    <col min="14853" max="14853" width="11" customWidth="1"/>
    <col min="14854" max="14854" width="68.7109375" customWidth="1"/>
    <col min="14855" max="14855" width="16.28515625" customWidth="1"/>
    <col min="14856" max="14856" width="18.7109375" customWidth="1"/>
    <col min="14857" max="14857" width="15" customWidth="1"/>
    <col min="14858" max="14858" width="21" customWidth="1"/>
    <col min="14859" max="14859" width="17.7109375" customWidth="1"/>
    <col min="15105" max="15105" width="6.28515625" customWidth="1"/>
    <col min="15106" max="15106" width="6.42578125" customWidth="1"/>
    <col min="15107" max="15107" width="7.5703125" customWidth="1"/>
    <col min="15108" max="15108" width="6.42578125" customWidth="1"/>
    <col min="15109" max="15109" width="11" customWidth="1"/>
    <col min="15110" max="15110" width="68.7109375" customWidth="1"/>
    <col min="15111" max="15111" width="16.28515625" customWidth="1"/>
    <col min="15112" max="15112" width="18.7109375" customWidth="1"/>
    <col min="15113" max="15113" width="15" customWidth="1"/>
    <col min="15114" max="15114" width="21" customWidth="1"/>
    <col min="15115" max="15115" width="17.7109375" customWidth="1"/>
    <col min="15361" max="15361" width="6.28515625" customWidth="1"/>
    <col min="15362" max="15362" width="6.42578125" customWidth="1"/>
    <col min="15363" max="15363" width="7.5703125" customWidth="1"/>
    <col min="15364" max="15364" width="6.42578125" customWidth="1"/>
    <col min="15365" max="15365" width="11" customWidth="1"/>
    <col min="15366" max="15366" width="68.7109375" customWidth="1"/>
    <col min="15367" max="15367" width="16.28515625" customWidth="1"/>
    <col min="15368" max="15368" width="18.7109375" customWidth="1"/>
    <col min="15369" max="15369" width="15" customWidth="1"/>
    <col min="15370" max="15370" width="21" customWidth="1"/>
    <col min="15371" max="15371" width="17.7109375" customWidth="1"/>
    <col min="15617" max="15617" width="6.28515625" customWidth="1"/>
    <col min="15618" max="15618" width="6.42578125" customWidth="1"/>
    <col min="15619" max="15619" width="7.5703125" customWidth="1"/>
    <col min="15620" max="15620" width="6.42578125" customWidth="1"/>
    <col min="15621" max="15621" width="11" customWidth="1"/>
    <col min="15622" max="15622" width="68.7109375" customWidth="1"/>
    <col min="15623" max="15623" width="16.28515625" customWidth="1"/>
    <col min="15624" max="15624" width="18.7109375" customWidth="1"/>
    <col min="15625" max="15625" width="15" customWidth="1"/>
    <col min="15626" max="15626" width="21" customWidth="1"/>
    <col min="15627" max="15627" width="17.7109375" customWidth="1"/>
    <col min="15873" max="15873" width="6.28515625" customWidth="1"/>
    <col min="15874" max="15874" width="6.42578125" customWidth="1"/>
    <col min="15875" max="15875" width="7.5703125" customWidth="1"/>
    <col min="15876" max="15876" width="6.42578125" customWidth="1"/>
    <col min="15877" max="15877" width="11" customWidth="1"/>
    <col min="15878" max="15878" width="68.7109375" customWidth="1"/>
    <col min="15879" max="15879" width="16.28515625" customWidth="1"/>
    <col min="15880" max="15880" width="18.7109375" customWidth="1"/>
    <col min="15881" max="15881" width="15" customWidth="1"/>
    <col min="15882" max="15882" width="21" customWidth="1"/>
    <col min="15883" max="15883" width="17.7109375" customWidth="1"/>
    <col min="16129" max="16129" width="6.28515625" customWidth="1"/>
    <col min="16130" max="16130" width="6.42578125" customWidth="1"/>
    <col min="16131" max="16131" width="7.5703125" customWidth="1"/>
    <col min="16132" max="16132" width="6.42578125" customWidth="1"/>
    <col min="16133" max="16133" width="11" customWidth="1"/>
    <col min="16134" max="16134" width="68.7109375" customWidth="1"/>
    <col min="16135" max="16135" width="16.28515625" customWidth="1"/>
    <col min="16136" max="16136" width="18.7109375" customWidth="1"/>
    <col min="16137" max="16137" width="15" customWidth="1"/>
    <col min="16138" max="16138" width="21" customWidth="1"/>
    <col min="16139" max="16139" width="17.7109375" customWidth="1"/>
  </cols>
  <sheetData>
    <row r="1" spans="1:11" s="293" customFormat="1" ht="19.5" customHeight="1">
      <c r="A1" s="292" t="s">
        <v>36</v>
      </c>
      <c r="B1" s="89"/>
      <c r="C1" s="89"/>
      <c r="D1" s="89"/>
      <c r="E1" s="809"/>
      <c r="F1" s="89"/>
      <c r="G1" s="89"/>
      <c r="H1" s="91"/>
      <c r="I1" s="198"/>
      <c r="J1" s="931" t="s">
        <v>318</v>
      </c>
    </row>
    <row r="2" spans="1:11" s="293" customFormat="1" ht="17.25" customHeight="1">
      <c r="A2" s="292"/>
      <c r="B2" s="89"/>
      <c r="C2" s="89"/>
      <c r="D2" s="89"/>
      <c r="E2" s="932"/>
      <c r="F2" s="89"/>
      <c r="G2" s="89"/>
      <c r="H2" s="91"/>
      <c r="I2" s="198"/>
      <c r="J2" s="931"/>
    </row>
    <row r="3" spans="1:11" ht="16.5" thickBot="1">
      <c r="A3" s="97" t="s">
        <v>118</v>
      </c>
      <c r="B3" s="91"/>
      <c r="C3" s="91"/>
      <c r="D3" s="91"/>
      <c r="E3" s="810"/>
      <c r="F3" s="92"/>
      <c r="G3" s="92"/>
      <c r="H3" s="92"/>
      <c r="I3" s="92"/>
    </row>
    <row r="4" spans="1:11" ht="18" customHeight="1" thickBot="1">
      <c r="A4" s="294"/>
      <c r="B4" s="294"/>
      <c r="C4" s="91"/>
      <c r="D4" s="91"/>
      <c r="E4" s="92"/>
      <c r="F4" s="832" t="s">
        <v>252</v>
      </c>
      <c r="G4" s="295">
        <v>250000</v>
      </c>
      <c r="H4" s="296"/>
      <c r="I4" s="296"/>
    </row>
    <row r="5" spans="1:11" ht="17.25" customHeight="1">
      <c r="A5" s="294"/>
      <c r="B5" s="294"/>
      <c r="C5" s="91"/>
      <c r="D5" s="91"/>
      <c r="E5" s="92"/>
      <c r="F5" s="570" t="s">
        <v>89</v>
      </c>
      <c r="G5" s="203">
        <v>-247450</v>
      </c>
      <c r="H5" s="296"/>
      <c r="I5" s="297"/>
    </row>
    <row r="6" spans="1:11" ht="18" customHeight="1" thickBot="1">
      <c r="A6" s="91"/>
      <c r="B6" s="91"/>
      <c r="C6" s="91"/>
      <c r="D6" s="91"/>
      <c r="E6" s="92"/>
      <c r="F6" s="833" t="s">
        <v>251</v>
      </c>
      <c r="G6" s="831">
        <f>SUM(G4:G5)</f>
        <v>2550</v>
      </c>
      <c r="H6" s="296"/>
      <c r="I6" s="811"/>
      <c r="J6" s="298"/>
    </row>
    <row r="7" spans="1:11" ht="15" customHeight="1">
      <c r="A7" s="97"/>
      <c r="B7" s="299"/>
      <c r="C7" s="299"/>
      <c r="D7" s="299"/>
      <c r="E7" s="300"/>
      <c r="F7" s="206"/>
      <c r="G7" s="301"/>
      <c r="H7" s="296"/>
      <c r="I7" s="296"/>
    </row>
    <row r="8" spans="1:11" ht="15" customHeight="1" thickBot="1">
      <c r="A8" s="204"/>
      <c r="B8" s="299"/>
      <c r="C8" s="299"/>
      <c r="D8" s="299"/>
      <c r="E8" s="300"/>
      <c r="F8" s="206"/>
      <c r="G8" s="302" t="s">
        <v>12</v>
      </c>
      <c r="H8" s="296"/>
      <c r="I8" s="296"/>
    </row>
    <row r="9" spans="1:11" ht="47.25" customHeight="1" thickBot="1">
      <c r="A9" s="303" t="s">
        <v>119</v>
      </c>
      <c r="B9" s="304" t="s">
        <v>120</v>
      </c>
      <c r="C9" s="812" t="s">
        <v>121</v>
      </c>
      <c r="D9" s="305" t="s">
        <v>122</v>
      </c>
      <c r="E9" s="306" t="s">
        <v>123</v>
      </c>
      <c r="F9" s="306" t="s">
        <v>95</v>
      </c>
      <c r="G9" s="307" t="s">
        <v>26</v>
      </c>
      <c r="H9" s="308" t="s">
        <v>31</v>
      </c>
      <c r="I9" s="308" t="s">
        <v>32</v>
      </c>
      <c r="J9" s="308" t="s">
        <v>33</v>
      </c>
    </row>
    <row r="10" spans="1:11" ht="20.25" customHeight="1">
      <c r="A10" s="309" t="s">
        <v>124</v>
      </c>
      <c r="B10" s="310">
        <v>3522</v>
      </c>
      <c r="C10" s="311"/>
      <c r="D10" s="311"/>
      <c r="E10" s="228"/>
      <c r="F10" s="312" t="s">
        <v>125</v>
      </c>
      <c r="G10" s="881"/>
      <c r="H10" s="313"/>
      <c r="I10" s="314"/>
      <c r="J10" s="315"/>
    </row>
    <row r="11" spans="1:11" ht="32.25" customHeight="1" thickBot="1">
      <c r="A11" s="316"/>
      <c r="B11" s="317"/>
      <c r="C11" s="318">
        <v>3061</v>
      </c>
      <c r="D11" s="326">
        <v>6121</v>
      </c>
      <c r="E11" s="319" t="s">
        <v>126</v>
      </c>
      <c r="F11" s="856" t="s">
        <v>127</v>
      </c>
      <c r="G11" s="320"/>
      <c r="H11" s="321"/>
      <c r="I11" s="322"/>
      <c r="J11" s="835" t="s">
        <v>235</v>
      </c>
      <c r="K11" s="826"/>
    </row>
    <row r="12" spans="1:11" ht="21" customHeight="1">
      <c r="A12" s="309" t="s">
        <v>128</v>
      </c>
      <c r="B12" s="310">
        <v>3522</v>
      </c>
      <c r="C12" s="310"/>
      <c r="D12" s="836"/>
      <c r="E12" s="339"/>
      <c r="F12" s="340" t="s">
        <v>129</v>
      </c>
      <c r="G12" s="882"/>
      <c r="H12" s="341"/>
      <c r="I12" s="314"/>
      <c r="J12" s="342"/>
      <c r="K12" s="827"/>
    </row>
    <row r="13" spans="1:11" ht="21" customHeight="1" thickBot="1">
      <c r="A13" s="316"/>
      <c r="B13" s="317"/>
      <c r="C13" s="329"/>
      <c r="D13" s="231">
        <v>6122</v>
      </c>
      <c r="E13" s="330"/>
      <c r="F13" s="824" t="s">
        <v>308</v>
      </c>
      <c r="G13" s="829">
        <v>200000</v>
      </c>
      <c r="H13" s="343"/>
      <c r="I13" s="328"/>
      <c r="J13" s="828"/>
      <c r="K13" s="826"/>
    </row>
    <row r="14" spans="1:11" ht="20.25" customHeight="1">
      <c r="A14" s="309" t="s">
        <v>130</v>
      </c>
      <c r="B14" s="310">
        <v>3522</v>
      </c>
      <c r="C14" s="310"/>
      <c r="D14" s="836"/>
      <c r="E14" s="339"/>
      <c r="F14" s="340" t="s">
        <v>131</v>
      </c>
      <c r="G14" s="883"/>
      <c r="H14" s="313"/>
      <c r="I14" s="314"/>
      <c r="J14" s="315"/>
    </row>
    <row r="15" spans="1:11" ht="21" customHeight="1" thickBot="1">
      <c r="A15" s="316"/>
      <c r="B15" s="329"/>
      <c r="C15" s="324">
        <v>3034</v>
      </c>
      <c r="D15" s="837">
        <v>6121</v>
      </c>
      <c r="E15" s="330" t="s">
        <v>132</v>
      </c>
      <c r="F15" s="856" t="s">
        <v>133</v>
      </c>
      <c r="G15" s="830">
        <v>17450</v>
      </c>
      <c r="H15" s="335"/>
      <c r="I15" s="332"/>
      <c r="J15" s="834" t="s">
        <v>234</v>
      </c>
    </row>
    <row r="16" spans="1:11" ht="21.75" customHeight="1">
      <c r="A16" s="309">
        <v>507</v>
      </c>
      <c r="B16" s="310">
        <v>3526</v>
      </c>
      <c r="C16" s="310"/>
      <c r="D16" s="836"/>
      <c r="E16" s="339"/>
      <c r="F16" s="340" t="s">
        <v>134</v>
      </c>
      <c r="G16" s="347"/>
      <c r="H16" s="315"/>
      <c r="I16" s="381"/>
      <c r="J16" s="315"/>
    </row>
    <row r="17" spans="1:10" ht="17.25" customHeight="1">
      <c r="A17" s="323"/>
      <c r="B17" s="235"/>
      <c r="C17" s="337">
        <v>3252</v>
      </c>
      <c r="D17" s="854">
        <v>6351</v>
      </c>
      <c r="E17" s="935" t="s">
        <v>323</v>
      </c>
      <c r="F17" s="824" t="s">
        <v>138</v>
      </c>
      <c r="G17" s="379">
        <v>2600</v>
      </c>
      <c r="H17" s="384"/>
      <c r="I17" s="382"/>
      <c r="J17" s="348"/>
    </row>
    <row r="18" spans="1:10" ht="17.25" customHeight="1">
      <c r="A18" s="323"/>
      <c r="B18" s="235"/>
      <c r="C18" s="338">
        <v>3253</v>
      </c>
      <c r="D18" s="855">
        <v>6351</v>
      </c>
      <c r="E18" s="935" t="s">
        <v>324</v>
      </c>
      <c r="F18" s="824" t="s">
        <v>139</v>
      </c>
      <c r="G18" s="379">
        <v>1300</v>
      </c>
      <c r="H18" s="384"/>
      <c r="I18" s="382"/>
      <c r="J18" s="348"/>
    </row>
    <row r="19" spans="1:10" ht="17.25" customHeight="1">
      <c r="A19" s="323"/>
      <c r="B19" s="235"/>
      <c r="C19" s="338">
        <v>3254</v>
      </c>
      <c r="D19" s="855">
        <v>5331</v>
      </c>
      <c r="E19" s="935" t="s">
        <v>325</v>
      </c>
      <c r="F19" s="824" t="s">
        <v>140</v>
      </c>
      <c r="G19" s="379">
        <v>200</v>
      </c>
      <c r="H19" s="384"/>
      <c r="I19" s="382"/>
      <c r="J19" s="348"/>
    </row>
    <row r="20" spans="1:10" ht="17.25" customHeight="1">
      <c r="A20" s="323"/>
      <c r="B20" s="235"/>
      <c r="C20" s="338">
        <v>3255</v>
      </c>
      <c r="D20" s="855">
        <v>6351</v>
      </c>
      <c r="E20" s="935" t="s">
        <v>326</v>
      </c>
      <c r="F20" s="824" t="s">
        <v>141</v>
      </c>
      <c r="G20" s="379">
        <v>450</v>
      </c>
      <c r="H20" s="384"/>
      <c r="I20" s="382"/>
      <c r="J20" s="348"/>
    </row>
    <row r="21" spans="1:10" ht="17.25" customHeight="1">
      <c r="A21" s="323"/>
      <c r="B21" s="235"/>
      <c r="C21" s="338">
        <v>3256</v>
      </c>
      <c r="D21" s="855">
        <v>6351</v>
      </c>
      <c r="E21" s="935" t="s">
        <v>327</v>
      </c>
      <c r="F21" s="824" t="s">
        <v>142</v>
      </c>
      <c r="G21" s="379">
        <v>600</v>
      </c>
      <c r="H21" s="384"/>
      <c r="I21" s="382"/>
      <c r="J21" s="348"/>
    </row>
    <row r="22" spans="1:10" ht="17.25" customHeight="1" thickBot="1">
      <c r="A22" s="323"/>
      <c r="B22" s="235"/>
      <c r="C22" s="338">
        <v>3257</v>
      </c>
      <c r="D22" s="855">
        <v>6351</v>
      </c>
      <c r="E22" s="935" t="s">
        <v>328</v>
      </c>
      <c r="F22" s="824" t="s">
        <v>143</v>
      </c>
      <c r="G22" s="380">
        <v>1410.11</v>
      </c>
      <c r="H22" s="385"/>
      <c r="I22" s="383"/>
      <c r="J22" s="348"/>
    </row>
    <row r="23" spans="1:10" ht="18.75" customHeight="1">
      <c r="A23" s="309">
        <v>509</v>
      </c>
      <c r="B23" s="310">
        <v>3524</v>
      </c>
      <c r="C23" s="310"/>
      <c r="D23" s="836"/>
      <c r="E23" s="344"/>
      <c r="F23" s="340" t="s">
        <v>135</v>
      </c>
      <c r="G23" s="351"/>
      <c r="H23" s="352"/>
      <c r="I23" s="353"/>
      <c r="J23" s="354"/>
    </row>
    <row r="24" spans="1:10" ht="19.5" customHeight="1" thickBot="1">
      <c r="A24" s="355"/>
      <c r="B24" s="324"/>
      <c r="C24" s="329">
        <v>3148</v>
      </c>
      <c r="D24" s="336">
        <v>6121</v>
      </c>
      <c r="E24" s="334" t="s">
        <v>136</v>
      </c>
      <c r="F24" s="232" t="s">
        <v>310</v>
      </c>
      <c r="G24" s="379">
        <v>934.89</v>
      </c>
      <c r="H24" s="356"/>
      <c r="I24" s="332"/>
      <c r="J24" s="357"/>
    </row>
    <row r="25" spans="1:10" ht="19.5" customHeight="1">
      <c r="A25" s="309">
        <v>511</v>
      </c>
      <c r="B25" s="310">
        <v>3533</v>
      </c>
      <c r="C25" s="310"/>
      <c r="D25" s="836"/>
      <c r="E25" s="339"/>
      <c r="F25" s="312" t="s">
        <v>137</v>
      </c>
      <c r="G25" s="358"/>
      <c r="H25" s="313"/>
      <c r="I25" s="350"/>
      <c r="J25" s="315"/>
    </row>
    <row r="26" spans="1:10" ht="18" customHeight="1">
      <c r="A26" s="323"/>
      <c r="B26" s="235"/>
      <c r="C26" s="937">
        <v>3258</v>
      </c>
      <c r="D26" s="837">
        <v>6351</v>
      </c>
      <c r="E26" s="936" t="s">
        <v>329</v>
      </c>
      <c r="F26" s="824" t="s">
        <v>228</v>
      </c>
      <c r="G26" s="539">
        <v>2800</v>
      </c>
      <c r="H26" s="327"/>
      <c r="I26" s="359"/>
      <c r="J26" s="325"/>
    </row>
    <row r="27" spans="1:10" ht="18" customHeight="1">
      <c r="A27" s="316"/>
      <c r="B27" s="317"/>
      <c r="C27" s="336">
        <v>3259</v>
      </c>
      <c r="D27" s="837">
        <v>6351</v>
      </c>
      <c r="E27" s="936" t="s">
        <v>330</v>
      </c>
      <c r="F27" s="824" t="s">
        <v>229</v>
      </c>
      <c r="G27" s="539">
        <v>16800</v>
      </c>
      <c r="H27" s="327"/>
      <c r="I27" s="359"/>
      <c r="J27" s="325"/>
    </row>
    <row r="28" spans="1:10" ht="17.25" customHeight="1">
      <c r="A28" s="323"/>
      <c r="B28" s="235"/>
      <c r="C28" s="937">
        <v>3260</v>
      </c>
      <c r="D28" s="837">
        <v>6351</v>
      </c>
      <c r="E28" s="936" t="s">
        <v>331</v>
      </c>
      <c r="F28" s="824" t="s">
        <v>230</v>
      </c>
      <c r="G28" s="539">
        <v>250</v>
      </c>
      <c r="H28" s="331"/>
      <c r="I28" s="359"/>
      <c r="J28" s="333"/>
    </row>
    <row r="29" spans="1:10" ht="17.25" customHeight="1">
      <c r="A29" s="323"/>
      <c r="B29" s="235"/>
      <c r="C29" s="937">
        <v>3261</v>
      </c>
      <c r="D29" s="837">
        <v>6351</v>
      </c>
      <c r="E29" s="936" t="s">
        <v>332</v>
      </c>
      <c r="F29" s="824" t="s">
        <v>231</v>
      </c>
      <c r="G29" s="539">
        <v>2000</v>
      </c>
      <c r="H29" s="360"/>
      <c r="I29" s="359"/>
      <c r="J29" s="361"/>
    </row>
    <row r="30" spans="1:10" ht="18.75" customHeight="1">
      <c r="A30" s="323"/>
      <c r="B30" s="235"/>
      <c r="C30" s="937">
        <v>3262</v>
      </c>
      <c r="D30" s="837">
        <v>6351</v>
      </c>
      <c r="E30" s="936" t="s">
        <v>333</v>
      </c>
      <c r="F30" s="824" t="s">
        <v>232</v>
      </c>
      <c r="G30" s="539">
        <v>155</v>
      </c>
      <c r="H30" s="331"/>
      <c r="I30" s="362"/>
      <c r="J30" s="333"/>
    </row>
    <row r="31" spans="1:10" ht="18.75" customHeight="1" thickBot="1">
      <c r="A31" s="817"/>
      <c r="B31" s="818"/>
      <c r="C31" s="819">
        <v>3263</v>
      </c>
      <c r="D31" s="686">
        <v>6351</v>
      </c>
      <c r="E31" s="936" t="s">
        <v>334</v>
      </c>
      <c r="F31" s="825" t="s">
        <v>233</v>
      </c>
      <c r="G31" s="820">
        <v>500</v>
      </c>
      <c r="H31" s="821"/>
      <c r="I31" s="822"/>
      <c r="J31" s="823"/>
    </row>
    <row r="32" spans="1:10" ht="18.75" customHeight="1" thickBot="1">
      <c r="A32" s="345"/>
      <c r="B32" s="346"/>
      <c r="C32" s="813"/>
      <c r="D32" s="601">
        <v>6409</v>
      </c>
      <c r="E32" s="601">
        <v>6901</v>
      </c>
      <c r="F32" s="603" t="s">
        <v>35</v>
      </c>
      <c r="G32" s="909">
        <v>2550</v>
      </c>
      <c r="H32" s="814"/>
      <c r="I32" s="815"/>
      <c r="J32" s="816"/>
    </row>
    <row r="33" spans="1:10" ht="24" customHeight="1" thickBot="1">
      <c r="A33" s="960" t="s">
        <v>49</v>
      </c>
      <c r="B33" s="961"/>
      <c r="C33" s="961"/>
      <c r="D33" s="961"/>
      <c r="E33" s="961"/>
      <c r="F33" s="962"/>
      <c r="G33" s="857">
        <f>SUM(G10:G32)</f>
        <v>250000</v>
      </c>
      <c r="H33" s="363"/>
      <c r="I33" s="364"/>
      <c r="J33" s="364"/>
    </row>
    <row r="34" spans="1:10">
      <c r="A34" s="365"/>
      <c r="B34" s="238"/>
      <c r="C34" s="238"/>
      <c r="D34" s="238"/>
      <c r="E34" s="238"/>
      <c r="F34" s="238"/>
      <c r="G34" s="366"/>
      <c r="H34" s="366"/>
      <c r="I34" s="366"/>
      <c r="J34" s="366"/>
    </row>
    <row r="35" spans="1:10" s="368" customFormat="1" ht="18" customHeight="1" thickBot="1">
      <c r="A35" s="237"/>
      <c r="B35" s="238"/>
      <c r="C35" s="238"/>
      <c r="D35" s="238"/>
      <c r="E35" s="238"/>
      <c r="F35" s="238"/>
      <c r="G35" s="366"/>
      <c r="H35" s="367"/>
      <c r="I35" s="367"/>
      <c r="J35" s="367"/>
    </row>
    <row r="36" spans="1:10" s="372" customFormat="1" ht="16.5" thickBot="1">
      <c r="A36" s="838" t="s">
        <v>82</v>
      </c>
      <c r="B36" s="224"/>
      <c r="C36" s="224"/>
      <c r="D36" s="224"/>
      <c r="E36" s="369"/>
      <c r="F36" s="370"/>
      <c r="G36" s="841"/>
      <c r="H36" s="371"/>
      <c r="I36" s="371"/>
      <c r="J36" s="371"/>
    </row>
    <row r="37" spans="1:10" s="372" customFormat="1">
      <c r="A37" s="862" t="s">
        <v>14</v>
      </c>
      <c r="B37" s="863"/>
      <c r="C37" s="863"/>
      <c r="D37" s="864">
        <v>6121</v>
      </c>
      <c r="E37" s="865"/>
      <c r="F37" s="866" t="s">
        <v>24</v>
      </c>
      <c r="G37" s="858">
        <f>G15+G24</f>
        <v>18384.89</v>
      </c>
      <c r="H37" s="373"/>
      <c r="I37" s="366"/>
      <c r="J37" s="373"/>
    </row>
    <row r="38" spans="1:10" s="372" customFormat="1">
      <c r="A38" s="862" t="s">
        <v>14</v>
      </c>
      <c r="B38" s="867"/>
      <c r="C38" s="867"/>
      <c r="D38" s="868">
        <v>6122</v>
      </c>
      <c r="E38" s="869"/>
      <c r="F38" s="870" t="s">
        <v>309</v>
      </c>
      <c r="G38" s="234">
        <f>G13</f>
        <v>200000</v>
      </c>
      <c r="H38" s="373"/>
      <c r="I38" s="366"/>
      <c r="J38" s="373"/>
    </row>
    <row r="39" spans="1:10" ht="15.75">
      <c r="A39" s="862" t="s">
        <v>14</v>
      </c>
      <c r="B39" s="867"/>
      <c r="C39" s="867"/>
      <c r="D39" s="868">
        <v>6351</v>
      </c>
      <c r="E39" s="869"/>
      <c r="F39" s="870" t="s">
        <v>84</v>
      </c>
      <c r="G39" s="234">
        <f>G17+G18+G20+G21+G22+G26+G27+G28+G29+G30+G31</f>
        <v>28865.11</v>
      </c>
      <c r="H39" s="373"/>
      <c r="I39" s="366"/>
      <c r="J39" s="373"/>
    </row>
    <row r="40" spans="1:10" ht="15.75">
      <c r="A40" s="871" t="s">
        <v>14</v>
      </c>
      <c r="B40" s="872"/>
      <c r="C40" s="872"/>
      <c r="D40" s="873">
        <v>5331</v>
      </c>
      <c r="E40" s="874"/>
      <c r="F40" s="875" t="s">
        <v>85</v>
      </c>
      <c r="G40" s="859">
        <f>G19</f>
        <v>200</v>
      </c>
      <c r="H40" s="367"/>
      <c r="I40" s="366"/>
      <c r="J40" s="367"/>
    </row>
    <row r="41" spans="1:10" ht="16.5" thickBot="1">
      <c r="A41" s="876" t="s">
        <v>14</v>
      </c>
      <c r="B41" s="877"/>
      <c r="C41" s="877"/>
      <c r="D41" s="878">
        <v>6901</v>
      </c>
      <c r="E41" s="879"/>
      <c r="F41" s="880" t="s">
        <v>46</v>
      </c>
      <c r="G41" s="860">
        <f>G32</f>
        <v>2550</v>
      </c>
      <c r="H41" s="367"/>
      <c r="I41" s="366"/>
      <c r="J41" s="367"/>
    </row>
    <row r="42" spans="1:10" ht="22.5" customHeight="1" thickBot="1">
      <c r="A42" s="240"/>
      <c r="B42" s="241"/>
      <c r="C42" s="241"/>
      <c r="D42" s="374"/>
      <c r="E42" s="374"/>
      <c r="F42" s="861" t="s">
        <v>17</v>
      </c>
      <c r="G42" s="244">
        <f>SUM(G37:G41)</f>
        <v>250000</v>
      </c>
      <c r="H42" s="375"/>
      <c r="I42" s="375"/>
      <c r="J42" s="375"/>
    </row>
    <row r="43" spans="1:10">
      <c r="A43" s="92"/>
      <c r="B43" s="92"/>
      <c r="C43" s="92"/>
      <c r="D43" s="376"/>
      <c r="E43" s="92"/>
      <c r="F43" s="92"/>
      <c r="G43" s="377"/>
      <c r="H43" s="377"/>
      <c r="I43" s="377"/>
      <c r="J43" s="378"/>
    </row>
  </sheetData>
  <mergeCells count="1">
    <mergeCell ref="A33:F33"/>
  </mergeCells>
  <pageMargins left="0.70866141732283472" right="0.70866141732283472" top="0.78740157480314965" bottom="0.78740157480314965" header="0.31496062992125984" footer="0.31496062992125984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zoomScaleNormal="100" workbookViewId="0">
      <selection activeCell="G4" sqref="G4"/>
    </sheetView>
  </sheetViews>
  <sheetFormatPr defaultRowHeight="12.75"/>
  <cols>
    <col min="1" max="1" width="8.7109375" style="4" customWidth="1"/>
    <col min="2" max="2" width="10" style="4" customWidth="1"/>
    <col min="3" max="3" width="10.140625" style="4" customWidth="1"/>
    <col min="4" max="4" width="67.42578125" style="4" customWidth="1"/>
    <col min="5" max="5" width="19" style="4" customWidth="1"/>
    <col min="6" max="6" width="17.28515625" style="4" customWidth="1"/>
    <col min="7" max="7" width="17.7109375" style="4" customWidth="1"/>
    <col min="8" max="8" width="33.42578125" style="4" customWidth="1"/>
    <col min="9" max="234" width="9.140625" style="4"/>
    <col min="235" max="235" width="6" style="4" customWidth="1"/>
    <col min="236" max="236" width="7.5703125" style="4" customWidth="1"/>
    <col min="237" max="237" width="10.5703125" style="4" customWidth="1"/>
    <col min="238" max="238" width="12.5703125" style="4" customWidth="1"/>
    <col min="239" max="239" width="88.85546875" style="4" customWidth="1"/>
    <col min="240" max="241" width="20.85546875" style="4" customWidth="1"/>
    <col min="242" max="242" width="20.7109375" style="4" customWidth="1"/>
    <col min="243" max="244" width="17.85546875" style="4" customWidth="1"/>
    <col min="245" max="245" width="23.140625" style="4" customWidth="1"/>
    <col min="246" max="490" width="9.140625" style="4"/>
    <col min="491" max="491" width="6" style="4" customWidth="1"/>
    <col min="492" max="492" width="7.5703125" style="4" customWidth="1"/>
    <col min="493" max="493" width="10.5703125" style="4" customWidth="1"/>
    <col min="494" max="494" width="12.5703125" style="4" customWidth="1"/>
    <col min="495" max="495" width="88.85546875" style="4" customWidth="1"/>
    <col min="496" max="497" width="20.85546875" style="4" customWidth="1"/>
    <col min="498" max="498" width="20.7109375" style="4" customWidth="1"/>
    <col min="499" max="500" width="17.85546875" style="4" customWidth="1"/>
    <col min="501" max="501" width="23.140625" style="4" customWidth="1"/>
    <col min="502" max="746" width="9.140625" style="4"/>
    <col min="747" max="747" width="6" style="4" customWidth="1"/>
    <col min="748" max="748" width="7.5703125" style="4" customWidth="1"/>
    <col min="749" max="749" width="10.5703125" style="4" customWidth="1"/>
    <col min="750" max="750" width="12.5703125" style="4" customWidth="1"/>
    <col min="751" max="751" width="88.85546875" style="4" customWidth="1"/>
    <col min="752" max="753" width="20.85546875" style="4" customWidth="1"/>
    <col min="754" max="754" width="20.7109375" style="4" customWidth="1"/>
    <col min="755" max="756" width="17.85546875" style="4" customWidth="1"/>
    <col min="757" max="757" width="23.140625" style="4" customWidth="1"/>
    <col min="758" max="1002" width="9.140625" style="4"/>
    <col min="1003" max="1003" width="6" style="4" customWidth="1"/>
    <col min="1004" max="1004" width="7.5703125" style="4" customWidth="1"/>
    <col min="1005" max="1005" width="10.5703125" style="4" customWidth="1"/>
    <col min="1006" max="1006" width="12.5703125" style="4" customWidth="1"/>
    <col min="1007" max="1007" width="88.85546875" style="4" customWidth="1"/>
    <col min="1008" max="1009" width="20.85546875" style="4" customWidth="1"/>
    <col min="1010" max="1010" width="20.7109375" style="4" customWidth="1"/>
    <col min="1011" max="1012" width="17.85546875" style="4" customWidth="1"/>
    <col min="1013" max="1013" width="23.140625" style="4" customWidth="1"/>
    <col min="1014" max="1258" width="9.140625" style="4"/>
    <col min="1259" max="1259" width="6" style="4" customWidth="1"/>
    <col min="1260" max="1260" width="7.5703125" style="4" customWidth="1"/>
    <col min="1261" max="1261" width="10.5703125" style="4" customWidth="1"/>
    <col min="1262" max="1262" width="12.5703125" style="4" customWidth="1"/>
    <col min="1263" max="1263" width="88.85546875" style="4" customWidth="1"/>
    <col min="1264" max="1265" width="20.85546875" style="4" customWidth="1"/>
    <col min="1266" max="1266" width="20.7109375" style="4" customWidth="1"/>
    <col min="1267" max="1268" width="17.85546875" style="4" customWidth="1"/>
    <col min="1269" max="1269" width="23.140625" style="4" customWidth="1"/>
    <col min="1270" max="1514" width="9.140625" style="4"/>
    <col min="1515" max="1515" width="6" style="4" customWidth="1"/>
    <col min="1516" max="1516" width="7.5703125" style="4" customWidth="1"/>
    <col min="1517" max="1517" width="10.5703125" style="4" customWidth="1"/>
    <col min="1518" max="1518" width="12.5703125" style="4" customWidth="1"/>
    <col min="1519" max="1519" width="88.85546875" style="4" customWidth="1"/>
    <col min="1520" max="1521" width="20.85546875" style="4" customWidth="1"/>
    <col min="1522" max="1522" width="20.7109375" style="4" customWidth="1"/>
    <col min="1523" max="1524" width="17.85546875" style="4" customWidth="1"/>
    <col min="1525" max="1525" width="23.140625" style="4" customWidth="1"/>
    <col min="1526" max="1770" width="9.140625" style="4"/>
    <col min="1771" max="1771" width="6" style="4" customWidth="1"/>
    <col min="1772" max="1772" width="7.5703125" style="4" customWidth="1"/>
    <col min="1773" max="1773" width="10.5703125" style="4" customWidth="1"/>
    <col min="1774" max="1774" width="12.5703125" style="4" customWidth="1"/>
    <col min="1775" max="1775" width="88.85546875" style="4" customWidth="1"/>
    <col min="1776" max="1777" width="20.85546875" style="4" customWidth="1"/>
    <col min="1778" max="1778" width="20.7109375" style="4" customWidth="1"/>
    <col min="1779" max="1780" width="17.85546875" style="4" customWidth="1"/>
    <col min="1781" max="1781" width="23.140625" style="4" customWidth="1"/>
    <col min="1782" max="2026" width="9.140625" style="4"/>
    <col min="2027" max="2027" width="6" style="4" customWidth="1"/>
    <col min="2028" max="2028" width="7.5703125" style="4" customWidth="1"/>
    <col min="2029" max="2029" width="10.5703125" style="4" customWidth="1"/>
    <col min="2030" max="2030" width="12.5703125" style="4" customWidth="1"/>
    <col min="2031" max="2031" width="88.85546875" style="4" customWidth="1"/>
    <col min="2032" max="2033" width="20.85546875" style="4" customWidth="1"/>
    <col min="2034" max="2034" width="20.7109375" style="4" customWidth="1"/>
    <col min="2035" max="2036" width="17.85546875" style="4" customWidth="1"/>
    <col min="2037" max="2037" width="23.140625" style="4" customWidth="1"/>
    <col min="2038" max="2282" width="9.140625" style="4"/>
    <col min="2283" max="2283" width="6" style="4" customWidth="1"/>
    <col min="2284" max="2284" width="7.5703125" style="4" customWidth="1"/>
    <col min="2285" max="2285" width="10.5703125" style="4" customWidth="1"/>
    <col min="2286" max="2286" width="12.5703125" style="4" customWidth="1"/>
    <col min="2287" max="2287" width="88.85546875" style="4" customWidth="1"/>
    <col min="2288" max="2289" width="20.85546875" style="4" customWidth="1"/>
    <col min="2290" max="2290" width="20.7109375" style="4" customWidth="1"/>
    <col min="2291" max="2292" width="17.85546875" style="4" customWidth="1"/>
    <col min="2293" max="2293" width="23.140625" style="4" customWidth="1"/>
    <col min="2294" max="2538" width="9.140625" style="4"/>
    <col min="2539" max="2539" width="6" style="4" customWidth="1"/>
    <col min="2540" max="2540" width="7.5703125" style="4" customWidth="1"/>
    <col min="2541" max="2541" width="10.5703125" style="4" customWidth="1"/>
    <col min="2542" max="2542" width="12.5703125" style="4" customWidth="1"/>
    <col min="2543" max="2543" width="88.85546875" style="4" customWidth="1"/>
    <col min="2544" max="2545" width="20.85546875" style="4" customWidth="1"/>
    <col min="2546" max="2546" width="20.7109375" style="4" customWidth="1"/>
    <col min="2547" max="2548" width="17.85546875" style="4" customWidth="1"/>
    <col min="2549" max="2549" width="23.140625" style="4" customWidth="1"/>
    <col min="2550" max="2794" width="9.140625" style="4"/>
    <col min="2795" max="2795" width="6" style="4" customWidth="1"/>
    <col min="2796" max="2796" width="7.5703125" style="4" customWidth="1"/>
    <col min="2797" max="2797" width="10.5703125" style="4" customWidth="1"/>
    <col min="2798" max="2798" width="12.5703125" style="4" customWidth="1"/>
    <col min="2799" max="2799" width="88.85546875" style="4" customWidth="1"/>
    <col min="2800" max="2801" width="20.85546875" style="4" customWidth="1"/>
    <col min="2802" max="2802" width="20.7109375" style="4" customWidth="1"/>
    <col min="2803" max="2804" width="17.85546875" style="4" customWidth="1"/>
    <col min="2805" max="2805" width="23.140625" style="4" customWidth="1"/>
    <col min="2806" max="3050" width="9.140625" style="4"/>
    <col min="3051" max="3051" width="6" style="4" customWidth="1"/>
    <col min="3052" max="3052" width="7.5703125" style="4" customWidth="1"/>
    <col min="3053" max="3053" width="10.5703125" style="4" customWidth="1"/>
    <col min="3054" max="3054" width="12.5703125" style="4" customWidth="1"/>
    <col min="3055" max="3055" width="88.85546875" style="4" customWidth="1"/>
    <col min="3056" max="3057" width="20.85546875" style="4" customWidth="1"/>
    <col min="3058" max="3058" width="20.7109375" style="4" customWidth="1"/>
    <col min="3059" max="3060" width="17.85546875" style="4" customWidth="1"/>
    <col min="3061" max="3061" width="23.140625" style="4" customWidth="1"/>
    <col min="3062" max="3306" width="9.140625" style="4"/>
    <col min="3307" max="3307" width="6" style="4" customWidth="1"/>
    <col min="3308" max="3308" width="7.5703125" style="4" customWidth="1"/>
    <col min="3309" max="3309" width="10.5703125" style="4" customWidth="1"/>
    <col min="3310" max="3310" width="12.5703125" style="4" customWidth="1"/>
    <col min="3311" max="3311" width="88.85546875" style="4" customWidth="1"/>
    <col min="3312" max="3313" width="20.85546875" style="4" customWidth="1"/>
    <col min="3314" max="3314" width="20.7109375" style="4" customWidth="1"/>
    <col min="3315" max="3316" width="17.85546875" style="4" customWidth="1"/>
    <col min="3317" max="3317" width="23.140625" style="4" customWidth="1"/>
    <col min="3318" max="3562" width="9.140625" style="4"/>
    <col min="3563" max="3563" width="6" style="4" customWidth="1"/>
    <col min="3564" max="3564" width="7.5703125" style="4" customWidth="1"/>
    <col min="3565" max="3565" width="10.5703125" style="4" customWidth="1"/>
    <col min="3566" max="3566" width="12.5703125" style="4" customWidth="1"/>
    <col min="3567" max="3567" width="88.85546875" style="4" customWidth="1"/>
    <col min="3568" max="3569" width="20.85546875" style="4" customWidth="1"/>
    <col min="3570" max="3570" width="20.7109375" style="4" customWidth="1"/>
    <col min="3571" max="3572" width="17.85546875" style="4" customWidth="1"/>
    <col min="3573" max="3573" width="23.140625" style="4" customWidth="1"/>
    <col min="3574" max="3818" width="9.140625" style="4"/>
    <col min="3819" max="3819" width="6" style="4" customWidth="1"/>
    <col min="3820" max="3820" width="7.5703125" style="4" customWidth="1"/>
    <col min="3821" max="3821" width="10.5703125" style="4" customWidth="1"/>
    <col min="3822" max="3822" width="12.5703125" style="4" customWidth="1"/>
    <col min="3823" max="3823" width="88.85546875" style="4" customWidth="1"/>
    <col min="3824" max="3825" width="20.85546875" style="4" customWidth="1"/>
    <col min="3826" max="3826" width="20.7109375" style="4" customWidth="1"/>
    <col min="3827" max="3828" width="17.85546875" style="4" customWidth="1"/>
    <col min="3829" max="3829" width="23.140625" style="4" customWidth="1"/>
    <col min="3830" max="4074" width="9.140625" style="4"/>
    <col min="4075" max="4075" width="6" style="4" customWidth="1"/>
    <col min="4076" max="4076" width="7.5703125" style="4" customWidth="1"/>
    <col min="4077" max="4077" width="10.5703125" style="4" customWidth="1"/>
    <col min="4078" max="4078" width="12.5703125" style="4" customWidth="1"/>
    <col min="4079" max="4079" width="88.85546875" style="4" customWidth="1"/>
    <col min="4080" max="4081" width="20.85546875" style="4" customWidth="1"/>
    <col min="4082" max="4082" width="20.7109375" style="4" customWidth="1"/>
    <col min="4083" max="4084" width="17.85546875" style="4" customWidth="1"/>
    <col min="4085" max="4085" width="23.140625" style="4" customWidth="1"/>
    <col min="4086" max="4330" width="9.140625" style="4"/>
    <col min="4331" max="4331" width="6" style="4" customWidth="1"/>
    <col min="4332" max="4332" width="7.5703125" style="4" customWidth="1"/>
    <col min="4333" max="4333" width="10.5703125" style="4" customWidth="1"/>
    <col min="4334" max="4334" width="12.5703125" style="4" customWidth="1"/>
    <col min="4335" max="4335" width="88.85546875" style="4" customWidth="1"/>
    <col min="4336" max="4337" width="20.85546875" style="4" customWidth="1"/>
    <col min="4338" max="4338" width="20.7109375" style="4" customWidth="1"/>
    <col min="4339" max="4340" width="17.85546875" style="4" customWidth="1"/>
    <col min="4341" max="4341" width="23.140625" style="4" customWidth="1"/>
    <col min="4342" max="4586" width="9.140625" style="4"/>
    <col min="4587" max="4587" width="6" style="4" customWidth="1"/>
    <col min="4588" max="4588" width="7.5703125" style="4" customWidth="1"/>
    <col min="4589" max="4589" width="10.5703125" style="4" customWidth="1"/>
    <col min="4590" max="4590" width="12.5703125" style="4" customWidth="1"/>
    <col min="4591" max="4591" width="88.85546875" style="4" customWidth="1"/>
    <col min="4592" max="4593" width="20.85546875" style="4" customWidth="1"/>
    <col min="4594" max="4594" width="20.7109375" style="4" customWidth="1"/>
    <col min="4595" max="4596" width="17.85546875" style="4" customWidth="1"/>
    <col min="4597" max="4597" width="23.140625" style="4" customWidth="1"/>
    <col min="4598" max="4842" width="9.140625" style="4"/>
    <col min="4843" max="4843" width="6" style="4" customWidth="1"/>
    <col min="4844" max="4844" width="7.5703125" style="4" customWidth="1"/>
    <col min="4845" max="4845" width="10.5703125" style="4" customWidth="1"/>
    <col min="4846" max="4846" width="12.5703125" style="4" customWidth="1"/>
    <col min="4847" max="4847" width="88.85546875" style="4" customWidth="1"/>
    <col min="4848" max="4849" width="20.85546875" style="4" customWidth="1"/>
    <col min="4850" max="4850" width="20.7109375" style="4" customWidth="1"/>
    <col min="4851" max="4852" width="17.85546875" style="4" customWidth="1"/>
    <col min="4853" max="4853" width="23.140625" style="4" customWidth="1"/>
    <col min="4854" max="5098" width="9.140625" style="4"/>
    <col min="5099" max="5099" width="6" style="4" customWidth="1"/>
    <col min="5100" max="5100" width="7.5703125" style="4" customWidth="1"/>
    <col min="5101" max="5101" width="10.5703125" style="4" customWidth="1"/>
    <col min="5102" max="5102" width="12.5703125" style="4" customWidth="1"/>
    <col min="5103" max="5103" width="88.85546875" style="4" customWidth="1"/>
    <col min="5104" max="5105" width="20.85546875" style="4" customWidth="1"/>
    <col min="5106" max="5106" width="20.7109375" style="4" customWidth="1"/>
    <col min="5107" max="5108" width="17.85546875" style="4" customWidth="1"/>
    <col min="5109" max="5109" width="23.140625" style="4" customWidth="1"/>
    <col min="5110" max="5354" width="9.140625" style="4"/>
    <col min="5355" max="5355" width="6" style="4" customWidth="1"/>
    <col min="5356" max="5356" width="7.5703125" style="4" customWidth="1"/>
    <col min="5357" max="5357" width="10.5703125" style="4" customWidth="1"/>
    <col min="5358" max="5358" width="12.5703125" style="4" customWidth="1"/>
    <col min="5359" max="5359" width="88.85546875" style="4" customWidth="1"/>
    <col min="5360" max="5361" width="20.85546875" style="4" customWidth="1"/>
    <col min="5362" max="5362" width="20.7109375" style="4" customWidth="1"/>
    <col min="5363" max="5364" width="17.85546875" style="4" customWidth="1"/>
    <col min="5365" max="5365" width="23.140625" style="4" customWidth="1"/>
    <col min="5366" max="5610" width="9.140625" style="4"/>
    <col min="5611" max="5611" width="6" style="4" customWidth="1"/>
    <col min="5612" max="5612" width="7.5703125" style="4" customWidth="1"/>
    <col min="5613" max="5613" width="10.5703125" style="4" customWidth="1"/>
    <col min="5614" max="5614" width="12.5703125" style="4" customWidth="1"/>
    <col min="5615" max="5615" width="88.85546875" style="4" customWidth="1"/>
    <col min="5616" max="5617" width="20.85546875" style="4" customWidth="1"/>
    <col min="5618" max="5618" width="20.7109375" style="4" customWidth="1"/>
    <col min="5619" max="5620" width="17.85546875" style="4" customWidth="1"/>
    <col min="5621" max="5621" width="23.140625" style="4" customWidth="1"/>
    <col min="5622" max="5866" width="9.140625" style="4"/>
    <col min="5867" max="5867" width="6" style="4" customWidth="1"/>
    <col min="5868" max="5868" width="7.5703125" style="4" customWidth="1"/>
    <col min="5869" max="5869" width="10.5703125" style="4" customWidth="1"/>
    <col min="5870" max="5870" width="12.5703125" style="4" customWidth="1"/>
    <col min="5871" max="5871" width="88.85546875" style="4" customWidth="1"/>
    <col min="5872" max="5873" width="20.85546875" style="4" customWidth="1"/>
    <col min="5874" max="5874" width="20.7109375" style="4" customWidth="1"/>
    <col min="5875" max="5876" width="17.85546875" style="4" customWidth="1"/>
    <col min="5877" max="5877" width="23.140625" style="4" customWidth="1"/>
    <col min="5878" max="6122" width="9.140625" style="4"/>
    <col min="6123" max="6123" width="6" style="4" customWidth="1"/>
    <col min="6124" max="6124" width="7.5703125" style="4" customWidth="1"/>
    <col min="6125" max="6125" width="10.5703125" style="4" customWidth="1"/>
    <col min="6126" max="6126" width="12.5703125" style="4" customWidth="1"/>
    <col min="6127" max="6127" width="88.85546875" style="4" customWidth="1"/>
    <col min="6128" max="6129" width="20.85546875" style="4" customWidth="1"/>
    <col min="6130" max="6130" width="20.7109375" style="4" customWidth="1"/>
    <col min="6131" max="6132" width="17.85546875" style="4" customWidth="1"/>
    <col min="6133" max="6133" width="23.140625" style="4" customWidth="1"/>
    <col min="6134" max="6378" width="9.140625" style="4"/>
    <col min="6379" max="6379" width="6" style="4" customWidth="1"/>
    <col min="6380" max="6380" width="7.5703125" style="4" customWidth="1"/>
    <col min="6381" max="6381" width="10.5703125" style="4" customWidth="1"/>
    <col min="6382" max="6382" width="12.5703125" style="4" customWidth="1"/>
    <col min="6383" max="6383" width="88.85546875" style="4" customWidth="1"/>
    <col min="6384" max="6385" width="20.85546875" style="4" customWidth="1"/>
    <col min="6386" max="6386" width="20.7109375" style="4" customWidth="1"/>
    <col min="6387" max="6388" width="17.85546875" style="4" customWidth="1"/>
    <col min="6389" max="6389" width="23.140625" style="4" customWidth="1"/>
    <col min="6390" max="6634" width="9.140625" style="4"/>
    <col min="6635" max="6635" width="6" style="4" customWidth="1"/>
    <col min="6636" max="6636" width="7.5703125" style="4" customWidth="1"/>
    <col min="6637" max="6637" width="10.5703125" style="4" customWidth="1"/>
    <col min="6638" max="6638" width="12.5703125" style="4" customWidth="1"/>
    <col min="6639" max="6639" width="88.85546875" style="4" customWidth="1"/>
    <col min="6640" max="6641" width="20.85546875" style="4" customWidth="1"/>
    <col min="6642" max="6642" width="20.7109375" style="4" customWidth="1"/>
    <col min="6643" max="6644" width="17.85546875" style="4" customWidth="1"/>
    <col min="6645" max="6645" width="23.140625" style="4" customWidth="1"/>
    <col min="6646" max="6890" width="9.140625" style="4"/>
    <col min="6891" max="6891" width="6" style="4" customWidth="1"/>
    <col min="6892" max="6892" width="7.5703125" style="4" customWidth="1"/>
    <col min="6893" max="6893" width="10.5703125" style="4" customWidth="1"/>
    <col min="6894" max="6894" width="12.5703125" style="4" customWidth="1"/>
    <col min="6895" max="6895" width="88.85546875" style="4" customWidth="1"/>
    <col min="6896" max="6897" width="20.85546875" style="4" customWidth="1"/>
    <col min="6898" max="6898" width="20.7109375" style="4" customWidth="1"/>
    <col min="6899" max="6900" width="17.85546875" style="4" customWidth="1"/>
    <col min="6901" max="6901" width="23.140625" style="4" customWidth="1"/>
    <col min="6902" max="7146" width="9.140625" style="4"/>
    <col min="7147" max="7147" width="6" style="4" customWidth="1"/>
    <col min="7148" max="7148" width="7.5703125" style="4" customWidth="1"/>
    <col min="7149" max="7149" width="10.5703125" style="4" customWidth="1"/>
    <col min="7150" max="7150" width="12.5703125" style="4" customWidth="1"/>
    <col min="7151" max="7151" width="88.85546875" style="4" customWidth="1"/>
    <col min="7152" max="7153" width="20.85546875" style="4" customWidth="1"/>
    <col min="7154" max="7154" width="20.7109375" style="4" customWidth="1"/>
    <col min="7155" max="7156" width="17.85546875" style="4" customWidth="1"/>
    <col min="7157" max="7157" width="23.140625" style="4" customWidth="1"/>
    <col min="7158" max="7402" width="9.140625" style="4"/>
    <col min="7403" max="7403" width="6" style="4" customWidth="1"/>
    <col min="7404" max="7404" width="7.5703125" style="4" customWidth="1"/>
    <col min="7405" max="7405" width="10.5703125" style="4" customWidth="1"/>
    <col min="7406" max="7406" width="12.5703125" style="4" customWidth="1"/>
    <col min="7407" max="7407" width="88.85546875" style="4" customWidth="1"/>
    <col min="7408" max="7409" width="20.85546875" style="4" customWidth="1"/>
    <col min="7410" max="7410" width="20.7109375" style="4" customWidth="1"/>
    <col min="7411" max="7412" width="17.85546875" style="4" customWidth="1"/>
    <col min="7413" max="7413" width="23.140625" style="4" customWidth="1"/>
    <col min="7414" max="7658" width="9.140625" style="4"/>
    <col min="7659" max="7659" width="6" style="4" customWidth="1"/>
    <col min="7660" max="7660" width="7.5703125" style="4" customWidth="1"/>
    <col min="7661" max="7661" width="10.5703125" style="4" customWidth="1"/>
    <col min="7662" max="7662" width="12.5703125" style="4" customWidth="1"/>
    <col min="7663" max="7663" width="88.85546875" style="4" customWidth="1"/>
    <col min="7664" max="7665" width="20.85546875" style="4" customWidth="1"/>
    <col min="7666" max="7666" width="20.7109375" style="4" customWidth="1"/>
    <col min="7667" max="7668" width="17.85546875" style="4" customWidth="1"/>
    <col min="7669" max="7669" width="23.140625" style="4" customWidth="1"/>
    <col min="7670" max="7914" width="9.140625" style="4"/>
    <col min="7915" max="7915" width="6" style="4" customWidth="1"/>
    <col min="7916" max="7916" width="7.5703125" style="4" customWidth="1"/>
    <col min="7917" max="7917" width="10.5703125" style="4" customWidth="1"/>
    <col min="7918" max="7918" width="12.5703125" style="4" customWidth="1"/>
    <col min="7919" max="7919" width="88.85546875" style="4" customWidth="1"/>
    <col min="7920" max="7921" width="20.85546875" style="4" customWidth="1"/>
    <col min="7922" max="7922" width="20.7109375" style="4" customWidth="1"/>
    <col min="7923" max="7924" width="17.85546875" style="4" customWidth="1"/>
    <col min="7925" max="7925" width="23.140625" style="4" customWidth="1"/>
    <col min="7926" max="8170" width="9.140625" style="4"/>
    <col min="8171" max="8171" width="6" style="4" customWidth="1"/>
    <col min="8172" max="8172" width="7.5703125" style="4" customWidth="1"/>
    <col min="8173" max="8173" width="10.5703125" style="4" customWidth="1"/>
    <col min="8174" max="8174" width="12.5703125" style="4" customWidth="1"/>
    <col min="8175" max="8175" width="88.85546875" style="4" customWidth="1"/>
    <col min="8176" max="8177" width="20.85546875" style="4" customWidth="1"/>
    <col min="8178" max="8178" width="20.7109375" style="4" customWidth="1"/>
    <col min="8179" max="8180" width="17.85546875" style="4" customWidth="1"/>
    <col min="8181" max="8181" width="23.140625" style="4" customWidth="1"/>
    <col min="8182" max="8426" width="9.140625" style="4"/>
    <col min="8427" max="8427" width="6" style="4" customWidth="1"/>
    <col min="8428" max="8428" width="7.5703125" style="4" customWidth="1"/>
    <col min="8429" max="8429" width="10.5703125" style="4" customWidth="1"/>
    <col min="8430" max="8430" width="12.5703125" style="4" customWidth="1"/>
    <col min="8431" max="8431" width="88.85546875" style="4" customWidth="1"/>
    <col min="8432" max="8433" width="20.85546875" style="4" customWidth="1"/>
    <col min="8434" max="8434" width="20.7109375" style="4" customWidth="1"/>
    <col min="8435" max="8436" width="17.85546875" style="4" customWidth="1"/>
    <col min="8437" max="8437" width="23.140625" style="4" customWidth="1"/>
    <col min="8438" max="8682" width="9.140625" style="4"/>
    <col min="8683" max="8683" width="6" style="4" customWidth="1"/>
    <col min="8684" max="8684" width="7.5703125" style="4" customWidth="1"/>
    <col min="8685" max="8685" width="10.5703125" style="4" customWidth="1"/>
    <col min="8686" max="8686" width="12.5703125" style="4" customWidth="1"/>
    <col min="8687" max="8687" width="88.85546875" style="4" customWidth="1"/>
    <col min="8688" max="8689" width="20.85546875" style="4" customWidth="1"/>
    <col min="8690" max="8690" width="20.7109375" style="4" customWidth="1"/>
    <col min="8691" max="8692" width="17.85546875" style="4" customWidth="1"/>
    <col min="8693" max="8693" width="23.140625" style="4" customWidth="1"/>
    <col min="8694" max="8938" width="9.140625" style="4"/>
    <col min="8939" max="8939" width="6" style="4" customWidth="1"/>
    <col min="8940" max="8940" width="7.5703125" style="4" customWidth="1"/>
    <col min="8941" max="8941" width="10.5703125" style="4" customWidth="1"/>
    <col min="8942" max="8942" width="12.5703125" style="4" customWidth="1"/>
    <col min="8943" max="8943" width="88.85546875" style="4" customWidth="1"/>
    <col min="8944" max="8945" width="20.85546875" style="4" customWidth="1"/>
    <col min="8946" max="8946" width="20.7109375" style="4" customWidth="1"/>
    <col min="8947" max="8948" width="17.85546875" style="4" customWidth="1"/>
    <col min="8949" max="8949" width="23.140625" style="4" customWidth="1"/>
    <col min="8950" max="9194" width="9.140625" style="4"/>
    <col min="9195" max="9195" width="6" style="4" customWidth="1"/>
    <col min="9196" max="9196" width="7.5703125" style="4" customWidth="1"/>
    <col min="9197" max="9197" width="10.5703125" style="4" customWidth="1"/>
    <col min="9198" max="9198" width="12.5703125" style="4" customWidth="1"/>
    <col min="9199" max="9199" width="88.85546875" style="4" customWidth="1"/>
    <col min="9200" max="9201" width="20.85546875" style="4" customWidth="1"/>
    <col min="9202" max="9202" width="20.7109375" style="4" customWidth="1"/>
    <col min="9203" max="9204" width="17.85546875" style="4" customWidth="1"/>
    <col min="9205" max="9205" width="23.140625" style="4" customWidth="1"/>
    <col min="9206" max="9450" width="9.140625" style="4"/>
    <col min="9451" max="9451" width="6" style="4" customWidth="1"/>
    <col min="9452" max="9452" width="7.5703125" style="4" customWidth="1"/>
    <col min="9453" max="9453" width="10.5703125" style="4" customWidth="1"/>
    <col min="9454" max="9454" width="12.5703125" style="4" customWidth="1"/>
    <col min="9455" max="9455" width="88.85546875" style="4" customWidth="1"/>
    <col min="9456" max="9457" width="20.85546875" style="4" customWidth="1"/>
    <col min="9458" max="9458" width="20.7109375" style="4" customWidth="1"/>
    <col min="9459" max="9460" width="17.85546875" style="4" customWidth="1"/>
    <col min="9461" max="9461" width="23.140625" style="4" customWidth="1"/>
    <col min="9462" max="9706" width="9.140625" style="4"/>
    <col min="9707" max="9707" width="6" style="4" customWidth="1"/>
    <col min="9708" max="9708" width="7.5703125" style="4" customWidth="1"/>
    <col min="9709" max="9709" width="10.5703125" style="4" customWidth="1"/>
    <col min="9710" max="9710" width="12.5703125" style="4" customWidth="1"/>
    <col min="9711" max="9711" width="88.85546875" style="4" customWidth="1"/>
    <col min="9712" max="9713" width="20.85546875" style="4" customWidth="1"/>
    <col min="9714" max="9714" width="20.7109375" style="4" customWidth="1"/>
    <col min="9715" max="9716" width="17.85546875" style="4" customWidth="1"/>
    <col min="9717" max="9717" width="23.140625" style="4" customWidth="1"/>
    <col min="9718" max="9962" width="9.140625" style="4"/>
    <col min="9963" max="9963" width="6" style="4" customWidth="1"/>
    <col min="9964" max="9964" width="7.5703125" style="4" customWidth="1"/>
    <col min="9965" max="9965" width="10.5703125" style="4" customWidth="1"/>
    <col min="9966" max="9966" width="12.5703125" style="4" customWidth="1"/>
    <col min="9967" max="9967" width="88.85546875" style="4" customWidth="1"/>
    <col min="9968" max="9969" width="20.85546875" style="4" customWidth="1"/>
    <col min="9970" max="9970" width="20.7109375" style="4" customWidth="1"/>
    <col min="9971" max="9972" width="17.85546875" style="4" customWidth="1"/>
    <col min="9973" max="9973" width="23.140625" style="4" customWidth="1"/>
    <col min="9974" max="10218" width="9.140625" style="4"/>
    <col min="10219" max="10219" width="6" style="4" customWidth="1"/>
    <col min="10220" max="10220" width="7.5703125" style="4" customWidth="1"/>
    <col min="10221" max="10221" width="10.5703125" style="4" customWidth="1"/>
    <col min="10222" max="10222" width="12.5703125" style="4" customWidth="1"/>
    <col min="10223" max="10223" width="88.85546875" style="4" customWidth="1"/>
    <col min="10224" max="10225" width="20.85546875" style="4" customWidth="1"/>
    <col min="10226" max="10226" width="20.7109375" style="4" customWidth="1"/>
    <col min="10227" max="10228" width="17.85546875" style="4" customWidth="1"/>
    <col min="10229" max="10229" width="23.140625" style="4" customWidth="1"/>
    <col min="10230" max="10474" width="9.140625" style="4"/>
    <col min="10475" max="10475" width="6" style="4" customWidth="1"/>
    <col min="10476" max="10476" width="7.5703125" style="4" customWidth="1"/>
    <col min="10477" max="10477" width="10.5703125" style="4" customWidth="1"/>
    <col min="10478" max="10478" width="12.5703125" style="4" customWidth="1"/>
    <col min="10479" max="10479" width="88.85546875" style="4" customWidth="1"/>
    <col min="10480" max="10481" width="20.85546875" style="4" customWidth="1"/>
    <col min="10482" max="10482" width="20.7109375" style="4" customWidth="1"/>
    <col min="10483" max="10484" width="17.85546875" style="4" customWidth="1"/>
    <col min="10485" max="10485" width="23.140625" style="4" customWidth="1"/>
    <col min="10486" max="10730" width="9.140625" style="4"/>
    <col min="10731" max="10731" width="6" style="4" customWidth="1"/>
    <col min="10732" max="10732" width="7.5703125" style="4" customWidth="1"/>
    <col min="10733" max="10733" width="10.5703125" style="4" customWidth="1"/>
    <col min="10734" max="10734" width="12.5703125" style="4" customWidth="1"/>
    <col min="10735" max="10735" width="88.85546875" style="4" customWidth="1"/>
    <col min="10736" max="10737" width="20.85546875" style="4" customWidth="1"/>
    <col min="10738" max="10738" width="20.7109375" style="4" customWidth="1"/>
    <col min="10739" max="10740" width="17.85546875" style="4" customWidth="1"/>
    <col min="10741" max="10741" width="23.140625" style="4" customWidth="1"/>
    <col min="10742" max="10986" width="9.140625" style="4"/>
    <col min="10987" max="10987" width="6" style="4" customWidth="1"/>
    <col min="10988" max="10988" width="7.5703125" style="4" customWidth="1"/>
    <col min="10989" max="10989" width="10.5703125" style="4" customWidth="1"/>
    <col min="10990" max="10990" width="12.5703125" style="4" customWidth="1"/>
    <col min="10991" max="10991" width="88.85546875" style="4" customWidth="1"/>
    <col min="10992" max="10993" width="20.85546875" style="4" customWidth="1"/>
    <col min="10994" max="10994" width="20.7109375" style="4" customWidth="1"/>
    <col min="10995" max="10996" width="17.85546875" style="4" customWidth="1"/>
    <col min="10997" max="10997" width="23.140625" style="4" customWidth="1"/>
    <col min="10998" max="11242" width="9.140625" style="4"/>
    <col min="11243" max="11243" width="6" style="4" customWidth="1"/>
    <col min="11244" max="11244" width="7.5703125" style="4" customWidth="1"/>
    <col min="11245" max="11245" width="10.5703125" style="4" customWidth="1"/>
    <col min="11246" max="11246" width="12.5703125" style="4" customWidth="1"/>
    <col min="11247" max="11247" width="88.85546875" style="4" customWidth="1"/>
    <col min="11248" max="11249" width="20.85546875" style="4" customWidth="1"/>
    <col min="11250" max="11250" width="20.7109375" style="4" customWidth="1"/>
    <col min="11251" max="11252" width="17.85546875" style="4" customWidth="1"/>
    <col min="11253" max="11253" width="23.140625" style="4" customWidth="1"/>
    <col min="11254" max="11498" width="9.140625" style="4"/>
    <col min="11499" max="11499" width="6" style="4" customWidth="1"/>
    <col min="11500" max="11500" width="7.5703125" style="4" customWidth="1"/>
    <col min="11501" max="11501" width="10.5703125" style="4" customWidth="1"/>
    <col min="11502" max="11502" width="12.5703125" style="4" customWidth="1"/>
    <col min="11503" max="11503" width="88.85546875" style="4" customWidth="1"/>
    <col min="11504" max="11505" width="20.85546875" style="4" customWidth="1"/>
    <col min="11506" max="11506" width="20.7109375" style="4" customWidth="1"/>
    <col min="11507" max="11508" width="17.85546875" style="4" customWidth="1"/>
    <col min="11509" max="11509" width="23.140625" style="4" customWidth="1"/>
    <col min="11510" max="11754" width="9.140625" style="4"/>
    <col min="11755" max="11755" width="6" style="4" customWidth="1"/>
    <col min="11756" max="11756" width="7.5703125" style="4" customWidth="1"/>
    <col min="11757" max="11757" width="10.5703125" style="4" customWidth="1"/>
    <col min="11758" max="11758" width="12.5703125" style="4" customWidth="1"/>
    <col min="11759" max="11759" width="88.85546875" style="4" customWidth="1"/>
    <col min="11760" max="11761" width="20.85546875" style="4" customWidth="1"/>
    <col min="11762" max="11762" width="20.7109375" style="4" customWidth="1"/>
    <col min="11763" max="11764" width="17.85546875" style="4" customWidth="1"/>
    <col min="11765" max="11765" width="23.140625" style="4" customWidth="1"/>
    <col min="11766" max="12010" width="9.140625" style="4"/>
    <col min="12011" max="12011" width="6" style="4" customWidth="1"/>
    <col min="12012" max="12012" width="7.5703125" style="4" customWidth="1"/>
    <col min="12013" max="12013" width="10.5703125" style="4" customWidth="1"/>
    <col min="12014" max="12014" width="12.5703125" style="4" customWidth="1"/>
    <col min="12015" max="12015" width="88.85546875" style="4" customWidth="1"/>
    <col min="12016" max="12017" width="20.85546875" style="4" customWidth="1"/>
    <col min="12018" max="12018" width="20.7109375" style="4" customWidth="1"/>
    <col min="12019" max="12020" width="17.85546875" style="4" customWidth="1"/>
    <col min="12021" max="12021" width="23.140625" style="4" customWidth="1"/>
    <col min="12022" max="12266" width="9.140625" style="4"/>
    <col min="12267" max="12267" width="6" style="4" customWidth="1"/>
    <col min="12268" max="12268" width="7.5703125" style="4" customWidth="1"/>
    <col min="12269" max="12269" width="10.5703125" style="4" customWidth="1"/>
    <col min="12270" max="12270" width="12.5703125" style="4" customWidth="1"/>
    <col min="12271" max="12271" width="88.85546875" style="4" customWidth="1"/>
    <col min="12272" max="12273" width="20.85546875" style="4" customWidth="1"/>
    <col min="12274" max="12274" width="20.7109375" style="4" customWidth="1"/>
    <col min="12275" max="12276" width="17.85546875" style="4" customWidth="1"/>
    <col min="12277" max="12277" width="23.140625" style="4" customWidth="1"/>
    <col min="12278" max="12522" width="9.140625" style="4"/>
    <col min="12523" max="12523" width="6" style="4" customWidth="1"/>
    <col min="12524" max="12524" width="7.5703125" style="4" customWidth="1"/>
    <col min="12525" max="12525" width="10.5703125" style="4" customWidth="1"/>
    <col min="12526" max="12526" width="12.5703125" style="4" customWidth="1"/>
    <col min="12527" max="12527" width="88.85546875" style="4" customWidth="1"/>
    <col min="12528" max="12529" width="20.85546875" style="4" customWidth="1"/>
    <col min="12530" max="12530" width="20.7109375" style="4" customWidth="1"/>
    <col min="12531" max="12532" width="17.85546875" style="4" customWidth="1"/>
    <col min="12533" max="12533" width="23.140625" style="4" customWidth="1"/>
    <col min="12534" max="12778" width="9.140625" style="4"/>
    <col min="12779" max="12779" width="6" style="4" customWidth="1"/>
    <col min="12780" max="12780" width="7.5703125" style="4" customWidth="1"/>
    <col min="12781" max="12781" width="10.5703125" style="4" customWidth="1"/>
    <col min="12782" max="12782" width="12.5703125" style="4" customWidth="1"/>
    <col min="12783" max="12783" width="88.85546875" style="4" customWidth="1"/>
    <col min="12784" max="12785" width="20.85546875" style="4" customWidth="1"/>
    <col min="12786" max="12786" width="20.7109375" style="4" customWidth="1"/>
    <col min="12787" max="12788" width="17.85546875" style="4" customWidth="1"/>
    <col min="12789" max="12789" width="23.140625" style="4" customWidth="1"/>
    <col min="12790" max="13034" width="9.140625" style="4"/>
    <col min="13035" max="13035" width="6" style="4" customWidth="1"/>
    <col min="13036" max="13036" width="7.5703125" style="4" customWidth="1"/>
    <col min="13037" max="13037" width="10.5703125" style="4" customWidth="1"/>
    <col min="13038" max="13038" width="12.5703125" style="4" customWidth="1"/>
    <col min="13039" max="13039" width="88.85546875" style="4" customWidth="1"/>
    <col min="13040" max="13041" width="20.85546875" style="4" customWidth="1"/>
    <col min="13042" max="13042" width="20.7109375" style="4" customWidth="1"/>
    <col min="13043" max="13044" width="17.85546875" style="4" customWidth="1"/>
    <col min="13045" max="13045" width="23.140625" style="4" customWidth="1"/>
    <col min="13046" max="13290" width="9.140625" style="4"/>
    <col min="13291" max="13291" width="6" style="4" customWidth="1"/>
    <col min="13292" max="13292" width="7.5703125" style="4" customWidth="1"/>
    <col min="13293" max="13293" width="10.5703125" style="4" customWidth="1"/>
    <col min="13294" max="13294" width="12.5703125" style="4" customWidth="1"/>
    <col min="13295" max="13295" width="88.85546875" style="4" customWidth="1"/>
    <col min="13296" max="13297" width="20.85546875" style="4" customWidth="1"/>
    <col min="13298" max="13298" width="20.7109375" style="4" customWidth="1"/>
    <col min="13299" max="13300" width="17.85546875" style="4" customWidth="1"/>
    <col min="13301" max="13301" width="23.140625" style="4" customWidth="1"/>
    <col min="13302" max="13546" width="9.140625" style="4"/>
    <col min="13547" max="13547" width="6" style="4" customWidth="1"/>
    <col min="13548" max="13548" width="7.5703125" style="4" customWidth="1"/>
    <col min="13549" max="13549" width="10.5703125" style="4" customWidth="1"/>
    <col min="13550" max="13550" width="12.5703125" style="4" customWidth="1"/>
    <col min="13551" max="13551" width="88.85546875" style="4" customWidth="1"/>
    <col min="13552" max="13553" width="20.85546875" style="4" customWidth="1"/>
    <col min="13554" max="13554" width="20.7109375" style="4" customWidth="1"/>
    <col min="13555" max="13556" width="17.85546875" style="4" customWidth="1"/>
    <col min="13557" max="13557" width="23.140625" style="4" customWidth="1"/>
    <col min="13558" max="13802" width="9.140625" style="4"/>
    <col min="13803" max="13803" width="6" style="4" customWidth="1"/>
    <col min="13804" max="13804" width="7.5703125" style="4" customWidth="1"/>
    <col min="13805" max="13805" width="10.5703125" style="4" customWidth="1"/>
    <col min="13806" max="13806" width="12.5703125" style="4" customWidth="1"/>
    <col min="13807" max="13807" width="88.85546875" style="4" customWidth="1"/>
    <col min="13808" max="13809" width="20.85546875" style="4" customWidth="1"/>
    <col min="13810" max="13810" width="20.7109375" style="4" customWidth="1"/>
    <col min="13811" max="13812" width="17.85546875" style="4" customWidth="1"/>
    <col min="13813" max="13813" width="23.140625" style="4" customWidth="1"/>
    <col min="13814" max="14058" width="9.140625" style="4"/>
    <col min="14059" max="14059" width="6" style="4" customWidth="1"/>
    <col min="14060" max="14060" width="7.5703125" style="4" customWidth="1"/>
    <col min="14061" max="14061" width="10.5703125" style="4" customWidth="1"/>
    <col min="14062" max="14062" width="12.5703125" style="4" customWidth="1"/>
    <col min="14063" max="14063" width="88.85546875" style="4" customWidth="1"/>
    <col min="14064" max="14065" width="20.85546875" style="4" customWidth="1"/>
    <col min="14066" max="14066" width="20.7109375" style="4" customWidth="1"/>
    <col min="14067" max="14068" width="17.85546875" style="4" customWidth="1"/>
    <col min="14069" max="14069" width="23.140625" style="4" customWidth="1"/>
    <col min="14070" max="14314" width="9.140625" style="4"/>
    <col min="14315" max="14315" width="6" style="4" customWidth="1"/>
    <col min="14316" max="14316" width="7.5703125" style="4" customWidth="1"/>
    <col min="14317" max="14317" width="10.5703125" style="4" customWidth="1"/>
    <col min="14318" max="14318" width="12.5703125" style="4" customWidth="1"/>
    <col min="14319" max="14319" width="88.85546875" style="4" customWidth="1"/>
    <col min="14320" max="14321" width="20.85546875" style="4" customWidth="1"/>
    <col min="14322" max="14322" width="20.7109375" style="4" customWidth="1"/>
    <col min="14323" max="14324" width="17.85546875" style="4" customWidth="1"/>
    <col min="14325" max="14325" width="23.140625" style="4" customWidth="1"/>
    <col min="14326" max="14570" width="9.140625" style="4"/>
    <col min="14571" max="14571" width="6" style="4" customWidth="1"/>
    <col min="14572" max="14572" width="7.5703125" style="4" customWidth="1"/>
    <col min="14573" max="14573" width="10.5703125" style="4" customWidth="1"/>
    <col min="14574" max="14574" width="12.5703125" style="4" customWidth="1"/>
    <col min="14575" max="14575" width="88.85546875" style="4" customWidth="1"/>
    <col min="14576" max="14577" width="20.85546875" style="4" customWidth="1"/>
    <col min="14578" max="14578" width="20.7109375" style="4" customWidth="1"/>
    <col min="14579" max="14580" width="17.85546875" style="4" customWidth="1"/>
    <col min="14581" max="14581" width="23.140625" style="4" customWidth="1"/>
    <col min="14582" max="14826" width="9.140625" style="4"/>
    <col min="14827" max="14827" width="6" style="4" customWidth="1"/>
    <col min="14828" max="14828" width="7.5703125" style="4" customWidth="1"/>
    <col min="14829" max="14829" width="10.5703125" style="4" customWidth="1"/>
    <col min="14830" max="14830" width="12.5703125" style="4" customWidth="1"/>
    <col min="14831" max="14831" width="88.85546875" style="4" customWidth="1"/>
    <col min="14832" max="14833" width="20.85546875" style="4" customWidth="1"/>
    <col min="14834" max="14834" width="20.7109375" style="4" customWidth="1"/>
    <col min="14835" max="14836" width="17.85546875" style="4" customWidth="1"/>
    <col min="14837" max="14837" width="23.140625" style="4" customWidth="1"/>
    <col min="14838" max="15082" width="9.140625" style="4"/>
    <col min="15083" max="15083" width="6" style="4" customWidth="1"/>
    <col min="15084" max="15084" width="7.5703125" style="4" customWidth="1"/>
    <col min="15085" max="15085" width="10.5703125" style="4" customWidth="1"/>
    <col min="15086" max="15086" width="12.5703125" style="4" customWidth="1"/>
    <col min="15087" max="15087" width="88.85546875" style="4" customWidth="1"/>
    <col min="15088" max="15089" width="20.85546875" style="4" customWidth="1"/>
    <col min="15090" max="15090" width="20.7109375" style="4" customWidth="1"/>
    <col min="15091" max="15092" width="17.85546875" style="4" customWidth="1"/>
    <col min="15093" max="15093" width="23.140625" style="4" customWidth="1"/>
    <col min="15094" max="15338" width="9.140625" style="4"/>
    <col min="15339" max="15339" width="6" style="4" customWidth="1"/>
    <col min="15340" max="15340" width="7.5703125" style="4" customWidth="1"/>
    <col min="15341" max="15341" width="10.5703125" style="4" customWidth="1"/>
    <col min="15342" max="15342" width="12.5703125" style="4" customWidth="1"/>
    <col min="15343" max="15343" width="88.85546875" style="4" customWidth="1"/>
    <col min="15344" max="15345" width="20.85546875" style="4" customWidth="1"/>
    <col min="15346" max="15346" width="20.7109375" style="4" customWidth="1"/>
    <col min="15347" max="15348" width="17.85546875" style="4" customWidth="1"/>
    <col min="15349" max="15349" width="23.140625" style="4" customWidth="1"/>
    <col min="15350" max="15594" width="9.140625" style="4"/>
    <col min="15595" max="15595" width="6" style="4" customWidth="1"/>
    <col min="15596" max="15596" width="7.5703125" style="4" customWidth="1"/>
    <col min="15597" max="15597" width="10.5703125" style="4" customWidth="1"/>
    <col min="15598" max="15598" width="12.5703125" style="4" customWidth="1"/>
    <col min="15599" max="15599" width="88.85546875" style="4" customWidth="1"/>
    <col min="15600" max="15601" width="20.85546875" style="4" customWidth="1"/>
    <col min="15602" max="15602" width="20.7109375" style="4" customWidth="1"/>
    <col min="15603" max="15604" width="17.85546875" style="4" customWidth="1"/>
    <col min="15605" max="15605" width="23.140625" style="4" customWidth="1"/>
    <col min="15606" max="15850" width="9.140625" style="4"/>
    <col min="15851" max="15851" width="6" style="4" customWidth="1"/>
    <col min="15852" max="15852" width="7.5703125" style="4" customWidth="1"/>
    <col min="15853" max="15853" width="10.5703125" style="4" customWidth="1"/>
    <col min="15854" max="15854" width="12.5703125" style="4" customWidth="1"/>
    <col min="15855" max="15855" width="88.85546875" style="4" customWidth="1"/>
    <col min="15856" max="15857" width="20.85546875" style="4" customWidth="1"/>
    <col min="15858" max="15858" width="20.7109375" style="4" customWidth="1"/>
    <col min="15859" max="15860" width="17.85546875" style="4" customWidth="1"/>
    <col min="15861" max="15861" width="23.140625" style="4" customWidth="1"/>
    <col min="15862" max="16106" width="9.140625" style="4"/>
    <col min="16107" max="16107" width="6" style="4" customWidth="1"/>
    <col min="16108" max="16108" width="7.5703125" style="4" customWidth="1"/>
    <col min="16109" max="16109" width="10.5703125" style="4" customWidth="1"/>
    <col min="16110" max="16110" width="12.5703125" style="4" customWidth="1"/>
    <col min="16111" max="16111" width="88.85546875" style="4" customWidth="1"/>
    <col min="16112" max="16113" width="20.85546875" style="4" customWidth="1"/>
    <col min="16114" max="16114" width="20.7109375" style="4" customWidth="1"/>
    <col min="16115" max="16116" width="17.85546875" style="4" customWidth="1"/>
    <col min="16117" max="16117" width="23.140625" style="4" customWidth="1"/>
    <col min="16118" max="16384" width="9.140625" style="4"/>
  </cols>
  <sheetData>
    <row r="1" spans="1:8" ht="27" customHeight="1">
      <c r="A1" s="38" t="s">
        <v>61</v>
      </c>
      <c r="B1" s="3"/>
      <c r="C1" s="3"/>
      <c r="D1" s="3"/>
      <c r="E1" s="3"/>
      <c r="H1" s="931" t="s">
        <v>317</v>
      </c>
    </row>
    <row r="2" spans="1:8" ht="16.5" customHeight="1">
      <c r="A2" s="38"/>
      <c r="B2" s="3"/>
      <c r="C2" s="3"/>
      <c r="D2" s="3"/>
      <c r="E2" s="3"/>
      <c r="H2" s="931"/>
    </row>
    <row r="3" spans="1:8" ht="16.5" customHeight="1" thickBot="1">
      <c r="A3" s="807" t="s">
        <v>62</v>
      </c>
      <c r="B3" s="3"/>
      <c r="C3" s="3"/>
      <c r="D3" s="3"/>
    </row>
    <row r="4" spans="1:8" ht="21" customHeight="1" thickBot="1">
      <c r="A4" s="136"/>
      <c r="B4" s="136"/>
      <c r="C4" s="3"/>
      <c r="D4" s="915" t="s">
        <v>252</v>
      </c>
      <c r="E4" s="916">
        <v>5000</v>
      </c>
    </row>
    <row r="5" spans="1:8" ht="22.5" customHeight="1">
      <c r="A5" s="136"/>
      <c r="B5" s="136"/>
      <c r="D5" s="570" t="s">
        <v>89</v>
      </c>
      <c r="E5" s="914">
        <v>-4800</v>
      </c>
    </row>
    <row r="6" spans="1:8" ht="20.25" customHeight="1" thickBot="1">
      <c r="A6" s="136"/>
      <c r="B6" s="561"/>
      <c r="C6" s="122"/>
      <c r="D6" s="648" t="s">
        <v>251</v>
      </c>
      <c r="E6" s="599">
        <f>SUM(E4:E5)</f>
        <v>200</v>
      </c>
    </row>
    <row r="7" spans="1:8" ht="12.75" customHeight="1">
      <c r="A7" s="39"/>
      <c r="B7" s="3"/>
      <c r="C7" s="3"/>
      <c r="D7" s="149"/>
      <c r="E7" s="161"/>
    </row>
    <row r="8" spans="1:8" ht="14.25" customHeight="1" thickBot="1">
      <c r="A8" s="46"/>
      <c r="D8" s="7"/>
      <c r="E8" s="4" t="s">
        <v>12</v>
      </c>
    </row>
    <row r="9" spans="1:8" ht="39.75" customHeight="1" thickBot="1">
      <c r="A9" s="552" t="s">
        <v>63</v>
      </c>
      <c r="B9" s="553" t="s">
        <v>13</v>
      </c>
      <c r="C9" s="52" t="s">
        <v>14</v>
      </c>
      <c r="D9" s="52" t="s">
        <v>15</v>
      </c>
      <c r="E9" s="71" t="s">
        <v>26</v>
      </c>
      <c r="F9" s="550" t="s">
        <v>31</v>
      </c>
      <c r="G9" s="550" t="s">
        <v>32</v>
      </c>
      <c r="H9" s="550" t="s">
        <v>274</v>
      </c>
    </row>
    <row r="10" spans="1:8" ht="21" customHeight="1">
      <c r="A10" s="272" t="s">
        <v>64</v>
      </c>
      <c r="B10" s="575">
        <v>3315</v>
      </c>
      <c r="C10" s="596"/>
      <c r="D10" s="273" t="s">
        <v>65</v>
      </c>
      <c r="E10" s="162"/>
      <c r="F10" s="75"/>
      <c r="G10" s="76"/>
      <c r="H10" s="77"/>
    </row>
    <row r="11" spans="1:8" ht="20.25" customHeight="1" thickBot="1">
      <c r="A11" s="172"/>
      <c r="B11" s="597"/>
      <c r="C11" s="574">
        <v>6351</v>
      </c>
      <c r="D11" s="279" t="s">
        <v>66</v>
      </c>
      <c r="E11" s="587">
        <v>650</v>
      </c>
      <c r="F11" s="280"/>
      <c r="G11" s="281"/>
      <c r="H11" s="282"/>
    </row>
    <row r="12" spans="1:8" ht="21.75" customHeight="1">
      <c r="A12" s="272" t="s">
        <v>67</v>
      </c>
      <c r="B12" s="575">
        <v>3315</v>
      </c>
      <c r="C12" s="576"/>
      <c r="D12" s="274" t="s">
        <v>68</v>
      </c>
      <c r="E12" s="588"/>
      <c r="F12" s="75"/>
      <c r="G12" s="76"/>
      <c r="H12" s="77"/>
    </row>
    <row r="13" spans="1:8" ht="20.25" customHeight="1" thickBot="1">
      <c r="A13" s="172"/>
      <c r="B13" s="597"/>
      <c r="C13" s="577">
        <v>6351</v>
      </c>
      <c r="D13" s="283" t="s">
        <v>69</v>
      </c>
      <c r="E13" s="589">
        <v>674</v>
      </c>
      <c r="F13" s="284"/>
      <c r="G13" s="281"/>
      <c r="H13" s="285"/>
    </row>
    <row r="14" spans="1:8" s="163" customFormat="1" ht="22.5" customHeight="1">
      <c r="A14" s="272" t="s">
        <v>70</v>
      </c>
      <c r="B14" s="436">
        <v>3319</v>
      </c>
      <c r="C14" s="578"/>
      <c r="D14" s="274" t="s">
        <v>71</v>
      </c>
      <c r="E14" s="588"/>
      <c r="F14" s="286"/>
      <c r="G14" s="76"/>
      <c r="H14" s="287"/>
    </row>
    <row r="15" spans="1:8" s="163" customFormat="1" ht="20.25" customHeight="1">
      <c r="A15" s="164"/>
      <c r="B15" s="579"/>
      <c r="C15" s="580">
        <v>6351</v>
      </c>
      <c r="D15" s="275" t="s">
        <v>72</v>
      </c>
      <c r="E15" s="590">
        <v>197</v>
      </c>
      <c r="F15" s="82"/>
      <c r="G15" s="80"/>
      <c r="H15" s="83"/>
    </row>
    <row r="16" spans="1:8" s="163" customFormat="1" ht="20.25" customHeight="1" thickBot="1">
      <c r="A16" s="165"/>
      <c r="B16" s="581"/>
      <c r="C16" s="582">
        <v>5331</v>
      </c>
      <c r="D16" s="276" t="s">
        <v>72</v>
      </c>
      <c r="E16" s="591">
        <v>99</v>
      </c>
      <c r="F16" s="284"/>
      <c r="G16" s="281"/>
      <c r="H16" s="285"/>
    </row>
    <row r="17" spans="1:8" s="163" customFormat="1" ht="22.5" customHeight="1">
      <c r="A17" s="272">
        <v>606</v>
      </c>
      <c r="B17" s="436">
        <v>3319</v>
      </c>
      <c r="C17" s="578"/>
      <c r="D17" s="274" t="s">
        <v>73</v>
      </c>
      <c r="E17" s="588"/>
      <c r="F17" s="898"/>
      <c r="G17" s="76"/>
      <c r="H17" s="895"/>
    </row>
    <row r="18" spans="1:8" s="163" customFormat="1" ht="21" customHeight="1">
      <c r="A18" s="164"/>
      <c r="B18" s="579"/>
      <c r="C18" s="583">
        <v>6351</v>
      </c>
      <c r="D18" s="277" t="s">
        <v>74</v>
      </c>
      <c r="E18" s="590">
        <v>600</v>
      </c>
      <c r="F18" s="899"/>
      <c r="G18" s="80"/>
      <c r="H18" s="896"/>
    </row>
    <row r="19" spans="1:8" s="163" customFormat="1" ht="20.25" customHeight="1">
      <c r="A19" s="164"/>
      <c r="B19" s="579"/>
      <c r="C19" s="584">
        <v>6351</v>
      </c>
      <c r="D19" s="275" t="s">
        <v>75</v>
      </c>
      <c r="E19" s="590">
        <v>400</v>
      </c>
      <c r="F19" s="899"/>
      <c r="G19" s="80"/>
      <c r="H19" s="896"/>
    </row>
    <row r="20" spans="1:8" s="163" customFormat="1" ht="21" customHeight="1" thickBot="1">
      <c r="A20" s="165"/>
      <c r="B20" s="581"/>
      <c r="C20" s="598">
        <v>6121</v>
      </c>
      <c r="D20" s="276" t="s">
        <v>76</v>
      </c>
      <c r="E20" s="891">
        <v>1500</v>
      </c>
      <c r="F20" s="900"/>
      <c r="G20" s="901">
        <v>4000</v>
      </c>
      <c r="H20" s="897"/>
    </row>
    <row r="21" spans="1:8" s="163" customFormat="1" ht="22.5" customHeight="1">
      <c r="A21" s="272" t="s">
        <v>77</v>
      </c>
      <c r="B21" s="436">
        <v>3319</v>
      </c>
      <c r="C21" s="578"/>
      <c r="D21" s="274" t="s">
        <v>78</v>
      </c>
      <c r="E21" s="588"/>
      <c r="F21" s="286"/>
      <c r="G21" s="76"/>
      <c r="H21" s="287"/>
    </row>
    <row r="22" spans="1:8" s="163" customFormat="1" ht="21" customHeight="1" thickBot="1">
      <c r="A22" s="165"/>
      <c r="B22" s="581"/>
      <c r="C22" s="585">
        <v>6351</v>
      </c>
      <c r="D22" s="278" t="s">
        <v>79</v>
      </c>
      <c r="E22" s="592">
        <v>380</v>
      </c>
      <c r="F22" s="284"/>
      <c r="G22" s="281"/>
      <c r="H22" s="285"/>
    </row>
    <row r="23" spans="1:8" s="163" customFormat="1" ht="24.75" customHeight="1">
      <c r="A23" s="272">
        <v>610</v>
      </c>
      <c r="B23" s="436">
        <v>3315</v>
      </c>
      <c r="C23" s="578"/>
      <c r="D23" s="274" t="s">
        <v>80</v>
      </c>
      <c r="E23" s="588"/>
      <c r="F23" s="286"/>
      <c r="G23" s="76"/>
      <c r="H23" s="287"/>
    </row>
    <row r="24" spans="1:8" s="163" customFormat="1" ht="21" customHeight="1" thickBot="1">
      <c r="A24" s="288"/>
      <c r="B24" s="537"/>
      <c r="C24" s="586">
        <v>6351</v>
      </c>
      <c r="D24" s="278" t="s">
        <v>81</v>
      </c>
      <c r="E24" s="591">
        <v>300</v>
      </c>
      <c r="F24" s="284"/>
      <c r="G24" s="281"/>
      <c r="H24" s="285"/>
    </row>
    <row r="25" spans="1:8" ht="24" customHeight="1" thickBot="1">
      <c r="A25" s="166"/>
      <c r="B25" s="601">
        <v>6409</v>
      </c>
      <c r="C25" s="601">
        <v>6901</v>
      </c>
      <c r="D25" s="603" t="s">
        <v>35</v>
      </c>
      <c r="E25" s="593">
        <v>200</v>
      </c>
      <c r="F25" s="289"/>
      <c r="G25" s="290"/>
      <c r="H25" s="291"/>
    </row>
    <row r="26" spans="1:8" ht="24" customHeight="1" thickBot="1">
      <c r="A26" s="948" t="s">
        <v>16</v>
      </c>
      <c r="B26" s="949"/>
      <c r="C26" s="949"/>
      <c r="D26" s="949"/>
      <c r="E26" s="184">
        <f>SUM(E10:E25)</f>
        <v>5000</v>
      </c>
      <c r="F26" s="182"/>
      <c r="G26" s="85"/>
      <c r="H26" s="84"/>
    </row>
    <row r="27" spans="1:8" ht="18" customHeight="1" thickBot="1">
      <c r="A27" s="168"/>
      <c r="B27" s="169"/>
      <c r="C27" s="168"/>
      <c r="D27" s="167"/>
      <c r="E27" s="62"/>
    </row>
    <row r="28" spans="1:8" ht="18.75" customHeight="1" thickBot="1">
      <c r="A28" s="619" t="s">
        <v>19</v>
      </c>
      <c r="B28" s="112"/>
      <c r="C28" s="112"/>
      <c r="D28" s="171"/>
      <c r="E28" s="844"/>
    </row>
    <row r="29" spans="1:8" ht="18.75" customHeight="1">
      <c r="A29" s="642" t="s">
        <v>14</v>
      </c>
      <c r="B29" s="613"/>
      <c r="C29" s="116">
        <v>6121</v>
      </c>
      <c r="D29" s="630" t="s">
        <v>83</v>
      </c>
      <c r="E29" s="910">
        <f>E20</f>
        <v>1500</v>
      </c>
    </row>
    <row r="30" spans="1:8" ht="18.75" customHeight="1">
      <c r="A30" s="643" t="s">
        <v>14</v>
      </c>
      <c r="B30" s="605"/>
      <c r="C30" s="606">
        <v>6351</v>
      </c>
      <c r="D30" s="631" t="s">
        <v>84</v>
      </c>
      <c r="E30" s="911">
        <f>SUM(E11,E13,E15,E18,E19,E22,E24)</f>
        <v>3201</v>
      </c>
      <c r="F30" s="170"/>
    </row>
    <row r="31" spans="1:8" ht="18.75" customHeight="1">
      <c r="A31" s="643" t="s">
        <v>14</v>
      </c>
      <c r="B31" s="605"/>
      <c r="C31" s="606">
        <v>5331</v>
      </c>
      <c r="D31" s="631" t="s">
        <v>85</v>
      </c>
      <c r="E31" s="911">
        <f>SUM(E16)</f>
        <v>99</v>
      </c>
      <c r="F31" s="170"/>
    </row>
    <row r="32" spans="1:8" ht="18.75" customHeight="1" thickBot="1">
      <c r="A32" s="644" t="s">
        <v>14</v>
      </c>
      <c r="B32" s="614"/>
      <c r="C32" s="615">
        <v>6901</v>
      </c>
      <c r="D32" s="632" t="s">
        <v>46</v>
      </c>
      <c r="E32" s="911">
        <f>E25</f>
        <v>200</v>
      </c>
    </row>
    <row r="33" spans="1:5" ht="22.5" customHeight="1" thickBot="1">
      <c r="A33" s="616"/>
      <c r="B33" s="617"/>
      <c r="C33" s="617"/>
      <c r="D33" s="633" t="s">
        <v>17</v>
      </c>
      <c r="E33" s="184">
        <f>SUM(E29:E32)</f>
        <v>5000</v>
      </c>
    </row>
    <row r="34" spans="1:5">
      <c r="A34" s="7"/>
      <c r="B34" s="7"/>
      <c r="C34" s="7"/>
      <c r="D34" s="7"/>
      <c r="E34" s="7"/>
    </row>
    <row r="35" spans="1:5" ht="16.5" thickBot="1">
      <c r="A35" s="963" t="s">
        <v>241</v>
      </c>
      <c r="B35" s="963"/>
      <c r="C35" s="963"/>
      <c r="D35" s="963"/>
      <c r="E35" s="963"/>
    </row>
    <row r="36" spans="1:5" ht="21" customHeight="1">
      <c r="A36" s="272" t="s">
        <v>240</v>
      </c>
      <c r="B36" s="436">
        <v>3319</v>
      </c>
      <c r="C36" s="578"/>
      <c r="D36" s="274" t="s">
        <v>73</v>
      </c>
      <c r="E36" s="641"/>
    </row>
    <row r="37" spans="1:5" ht="30.75" thickBot="1">
      <c r="A37" s="172"/>
      <c r="B37" s="173"/>
      <c r="C37" s="598">
        <v>6121</v>
      </c>
      <c r="D37" s="276" t="s">
        <v>244</v>
      </c>
      <c r="E37" s="901">
        <v>2500</v>
      </c>
    </row>
    <row r="38" spans="1:5" ht="24" customHeight="1">
      <c r="A38" s="884" t="s">
        <v>311</v>
      </c>
      <c r="B38" s="885">
        <v>3315</v>
      </c>
      <c r="D38" s="274" t="s">
        <v>312</v>
      </c>
      <c r="E38" s="913"/>
    </row>
    <row r="39" spans="1:5" ht="18.75" thickBot="1">
      <c r="A39" s="172"/>
      <c r="B39" s="173"/>
      <c r="C39" s="586">
        <v>6122</v>
      </c>
      <c r="D39" s="276" t="s">
        <v>313</v>
      </c>
      <c r="E39" s="912">
        <v>3500</v>
      </c>
    </row>
    <row r="40" spans="1:5" ht="18.75" customHeight="1">
      <c r="A40" s="272" t="s">
        <v>67</v>
      </c>
      <c r="B40" s="436">
        <v>3315</v>
      </c>
      <c r="C40" s="578"/>
      <c r="D40" s="274" t="s">
        <v>68</v>
      </c>
      <c r="E40" s="913"/>
    </row>
    <row r="41" spans="1:5" ht="30.75" customHeight="1" thickBot="1">
      <c r="A41" s="172"/>
      <c r="B41" s="173"/>
      <c r="C41" s="598">
        <v>6121</v>
      </c>
      <c r="D41" s="276" t="s">
        <v>242</v>
      </c>
      <c r="E41" s="912">
        <v>5000</v>
      </c>
    </row>
    <row r="42" spans="1:5" ht="18.75" customHeight="1">
      <c r="A42" s="272" t="s">
        <v>64</v>
      </c>
      <c r="B42" s="436">
        <v>3315</v>
      </c>
      <c r="C42" s="578"/>
      <c r="D42" s="274" t="s">
        <v>65</v>
      </c>
      <c r="E42" s="913"/>
    </row>
    <row r="43" spans="1:5" ht="30.75" customHeight="1" thickBot="1">
      <c r="A43" s="172"/>
      <c r="B43" s="173"/>
      <c r="C43" s="598">
        <v>6121</v>
      </c>
      <c r="D43" s="276" t="s">
        <v>243</v>
      </c>
      <c r="E43" s="912">
        <v>12000</v>
      </c>
    </row>
    <row r="44" spans="1:5" ht="18">
      <c r="A44" s="174"/>
      <c r="B44" s="174"/>
      <c r="C44" s="174"/>
      <c r="D44" s="174"/>
      <c r="E44" s="174"/>
    </row>
  </sheetData>
  <mergeCells count="2">
    <mergeCell ref="A26:D26"/>
    <mergeCell ref="A35:E35"/>
  </mergeCells>
  <conditionalFormatting sqref="E20">
    <cfRule type="cellIs" dxfId="9" priority="3" operator="notEqual">
      <formula>#REF!</formula>
    </cfRule>
  </conditionalFormatting>
  <conditionalFormatting sqref="E29:E30">
    <cfRule type="cellIs" dxfId="8" priority="2" operator="notEqual">
      <formula>#REF!</formula>
    </cfRule>
  </conditionalFormatting>
  <conditionalFormatting sqref="E31:E32">
    <cfRule type="cellIs" dxfId="7" priority="1" operator="notEqual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opLeftCell="A2" workbookViewId="0">
      <selection activeCell="A12" sqref="A12"/>
    </sheetView>
  </sheetViews>
  <sheetFormatPr defaultRowHeight="12.75"/>
  <cols>
    <col min="1" max="1" width="6.7109375" style="4" customWidth="1"/>
    <col min="2" max="3" width="9.140625" style="4" customWidth="1"/>
    <col min="4" max="4" width="60.28515625" style="4" customWidth="1"/>
    <col min="5" max="5" width="16.42578125" style="4" customWidth="1"/>
    <col min="6" max="6" width="17.42578125" style="4" customWidth="1"/>
    <col min="7" max="7" width="16.5703125" style="4" customWidth="1"/>
    <col min="8" max="8" width="33" style="4" customWidth="1"/>
    <col min="9" max="9" width="11.140625" style="4" customWidth="1"/>
    <col min="10" max="246" width="9.140625" style="4"/>
    <col min="247" max="247" width="6.7109375" style="4" customWidth="1"/>
    <col min="248" max="249" width="9.140625" style="4" customWidth="1"/>
    <col min="250" max="250" width="11.7109375" style="4" customWidth="1"/>
    <col min="251" max="251" width="74.85546875" style="4" customWidth="1"/>
    <col min="252" max="252" width="23.28515625" style="4" customWidth="1"/>
    <col min="253" max="253" width="18.7109375" style="4" customWidth="1"/>
    <col min="254" max="254" width="18.5703125" style="4" customWidth="1"/>
    <col min="255" max="256" width="17" style="4" customWidth="1"/>
    <col min="257" max="257" width="23.28515625" style="4" customWidth="1"/>
    <col min="258" max="502" width="9.140625" style="4"/>
    <col min="503" max="503" width="6.7109375" style="4" customWidth="1"/>
    <col min="504" max="505" width="9.140625" style="4" customWidth="1"/>
    <col min="506" max="506" width="11.7109375" style="4" customWidth="1"/>
    <col min="507" max="507" width="74.85546875" style="4" customWidth="1"/>
    <col min="508" max="508" width="23.28515625" style="4" customWidth="1"/>
    <col min="509" max="509" width="18.7109375" style="4" customWidth="1"/>
    <col min="510" max="510" width="18.5703125" style="4" customWidth="1"/>
    <col min="511" max="512" width="17" style="4" customWidth="1"/>
    <col min="513" max="513" width="23.28515625" style="4" customWidth="1"/>
    <col min="514" max="758" width="9.140625" style="4"/>
    <col min="759" max="759" width="6.7109375" style="4" customWidth="1"/>
    <col min="760" max="761" width="9.140625" style="4" customWidth="1"/>
    <col min="762" max="762" width="11.7109375" style="4" customWidth="1"/>
    <col min="763" max="763" width="74.85546875" style="4" customWidth="1"/>
    <col min="764" max="764" width="23.28515625" style="4" customWidth="1"/>
    <col min="765" max="765" width="18.7109375" style="4" customWidth="1"/>
    <col min="766" max="766" width="18.5703125" style="4" customWidth="1"/>
    <col min="767" max="768" width="17" style="4" customWidth="1"/>
    <col min="769" max="769" width="23.28515625" style="4" customWidth="1"/>
    <col min="770" max="1014" width="9.140625" style="4"/>
    <col min="1015" max="1015" width="6.7109375" style="4" customWidth="1"/>
    <col min="1016" max="1017" width="9.140625" style="4" customWidth="1"/>
    <col min="1018" max="1018" width="11.7109375" style="4" customWidth="1"/>
    <col min="1019" max="1019" width="74.85546875" style="4" customWidth="1"/>
    <col min="1020" max="1020" width="23.28515625" style="4" customWidth="1"/>
    <col min="1021" max="1021" width="18.7109375" style="4" customWidth="1"/>
    <col min="1022" max="1022" width="18.5703125" style="4" customWidth="1"/>
    <col min="1023" max="1024" width="17" style="4" customWidth="1"/>
    <col min="1025" max="1025" width="23.28515625" style="4" customWidth="1"/>
    <col min="1026" max="1270" width="9.140625" style="4"/>
    <col min="1271" max="1271" width="6.7109375" style="4" customWidth="1"/>
    <col min="1272" max="1273" width="9.140625" style="4" customWidth="1"/>
    <col min="1274" max="1274" width="11.7109375" style="4" customWidth="1"/>
    <col min="1275" max="1275" width="74.85546875" style="4" customWidth="1"/>
    <col min="1276" max="1276" width="23.28515625" style="4" customWidth="1"/>
    <col min="1277" max="1277" width="18.7109375" style="4" customWidth="1"/>
    <col min="1278" max="1278" width="18.5703125" style="4" customWidth="1"/>
    <col min="1279" max="1280" width="17" style="4" customWidth="1"/>
    <col min="1281" max="1281" width="23.28515625" style="4" customWidth="1"/>
    <col min="1282" max="1526" width="9.140625" style="4"/>
    <col min="1527" max="1527" width="6.7109375" style="4" customWidth="1"/>
    <col min="1528" max="1529" width="9.140625" style="4" customWidth="1"/>
    <col min="1530" max="1530" width="11.7109375" style="4" customWidth="1"/>
    <col min="1531" max="1531" width="74.85546875" style="4" customWidth="1"/>
    <col min="1532" max="1532" width="23.28515625" style="4" customWidth="1"/>
    <col min="1533" max="1533" width="18.7109375" style="4" customWidth="1"/>
    <col min="1534" max="1534" width="18.5703125" style="4" customWidth="1"/>
    <col min="1535" max="1536" width="17" style="4" customWidth="1"/>
    <col min="1537" max="1537" width="23.28515625" style="4" customWidth="1"/>
    <col min="1538" max="1782" width="9.140625" style="4"/>
    <col min="1783" max="1783" width="6.7109375" style="4" customWidth="1"/>
    <col min="1784" max="1785" width="9.140625" style="4" customWidth="1"/>
    <col min="1786" max="1786" width="11.7109375" style="4" customWidth="1"/>
    <col min="1787" max="1787" width="74.85546875" style="4" customWidth="1"/>
    <col min="1788" max="1788" width="23.28515625" style="4" customWidth="1"/>
    <col min="1789" max="1789" width="18.7109375" style="4" customWidth="1"/>
    <col min="1790" max="1790" width="18.5703125" style="4" customWidth="1"/>
    <col min="1791" max="1792" width="17" style="4" customWidth="1"/>
    <col min="1793" max="1793" width="23.28515625" style="4" customWidth="1"/>
    <col min="1794" max="2038" width="9.140625" style="4"/>
    <col min="2039" max="2039" width="6.7109375" style="4" customWidth="1"/>
    <col min="2040" max="2041" width="9.140625" style="4" customWidth="1"/>
    <col min="2042" max="2042" width="11.7109375" style="4" customWidth="1"/>
    <col min="2043" max="2043" width="74.85546875" style="4" customWidth="1"/>
    <col min="2044" max="2044" width="23.28515625" style="4" customWidth="1"/>
    <col min="2045" max="2045" width="18.7109375" style="4" customWidth="1"/>
    <col min="2046" max="2046" width="18.5703125" style="4" customWidth="1"/>
    <col min="2047" max="2048" width="17" style="4" customWidth="1"/>
    <col min="2049" max="2049" width="23.28515625" style="4" customWidth="1"/>
    <col min="2050" max="2294" width="9.140625" style="4"/>
    <col min="2295" max="2295" width="6.7109375" style="4" customWidth="1"/>
    <col min="2296" max="2297" width="9.140625" style="4" customWidth="1"/>
    <col min="2298" max="2298" width="11.7109375" style="4" customWidth="1"/>
    <col min="2299" max="2299" width="74.85546875" style="4" customWidth="1"/>
    <col min="2300" max="2300" width="23.28515625" style="4" customWidth="1"/>
    <col min="2301" max="2301" width="18.7109375" style="4" customWidth="1"/>
    <col min="2302" max="2302" width="18.5703125" style="4" customWidth="1"/>
    <col min="2303" max="2304" width="17" style="4" customWidth="1"/>
    <col min="2305" max="2305" width="23.28515625" style="4" customWidth="1"/>
    <col min="2306" max="2550" width="9.140625" style="4"/>
    <col min="2551" max="2551" width="6.7109375" style="4" customWidth="1"/>
    <col min="2552" max="2553" width="9.140625" style="4" customWidth="1"/>
    <col min="2554" max="2554" width="11.7109375" style="4" customWidth="1"/>
    <col min="2555" max="2555" width="74.85546875" style="4" customWidth="1"/>
    <col min="2556" max="2556" width="23.28515625" style="4" customWidth="1"/>
    <col min="2557" max="2557" width="18.7109375" style="4" customWidth="1"/>
    <col min="2558" max="2558" width="18.5703125" style="4" customWidth="1"/>
    <col min="2559" max="2560" width="17" style="4" customWidth="1"/>
    <col min="2561" max="2561" width="23.28515625" style="4" customWidth="1"/>
    <col min="2562" max="2806" width="9.140625" style="4"/>
    <col min="2807" max="2807" width="6.7109375" style="4" customWidth="1"/>
    <col min="2808" max="2809" width="9.140625" style="4" customWidth="1"/>
    <col min="2810" max="2810" width="11.7109375" style="4" customWidth="1"/>
    <col min="2811" max="2811" width="74.85546875" style="4" customWidth="1"/>
    <col min="2812" max="2812" width="23.28515625" style="4" customWidth="1"/>
    <col min="2813" max="2813" width="18.7109375" style="4" customWidth="1"/>
    <col min="2814" max="2814" width="18.5703125" style="4" customWidth="1"/>
    <col min="2815" max="2816" width="17" style="4" customWidth="1"/>
    <col min="2817" max="2817" width="23.28515625" style="4" customWidth="1"/>
    <col min="2818" max="3062" width="9.140625" style="4"/>
    <col min="3063" max="3063" width="6.7109375" style="4" customWidth="1"/>
    <col min="3064" max="3065" width="9.140625" style="4" customWidth="1"/>
    <col min="3066" max="3066" width="11.7109375" style="4" customWidth="1"/>
    <col min="3067" max="3067" width="74.85546875" style="4" customWidth="1"/>
    <col min="3068" max="3068" width="23.28515625" style="4" customWidth="1"/>
    <col min="3069" max="3069" width="18.7109375" style="4" customWidth="1"/>
    <col min="3070" max="3070" width="18.5703125" style="4" customWidth="1"/>
    <col min="3071" max="3072" width="17" style="4" customWidth="1"/>
    <col min="3073" max="3073" width="23.28515625" style="4" customWidth="1"/>
    <col min="3074" max="3318" width="9.140625" style="4"/>
    <col min="3319" max="3319" width="6.7109375" style="4" customWidth="1"/>
    <col min="3320" max="3321" width="9.140625" style="4" customWidth="1"/>
    <col min="3322" max="3322" width="11.7109375" style="4" customWidth="1"/>
    <col min="3323" max="3323" width="74.85546875" style="4" customWidth="1"/>
    <col min="3324" max="3324" width="23.28515625" style="4" customWidth="1"/>
    <col min="3325" max="3325" width="18.7109375" style="4" customWidth="1"/>
    <col min="3326" max="3326" width="18.5703125" style="4" customWidth="1"/>
    <col min="3327" max="3328" width="17" style="4" customWidth="1"/>
    <col min="3329" max="3329" width="23.28515625" style="4" customWidth="1"/>
    <col min="3330" max="3574" width="9.140625" style="4"/>
    <col min="3575" max="3575" width="6.7109375" style="4" customWidth="1"/>
    <col min="3576" max="3577" width="9.140625" style="4" customWidth="1"/>
    <col min="3578" max="3578" width="11.7109375" style="4" customWidth="1"/>
    <col min="3579" max="3579" width="74.85546875" style="4" customWidth="1"/>
    <col min="3580" max="3580" width="23.28515625" style="4" customWidth="1"/>
    <col min="3581" max="3581" width="18.7109375" style="4" customWidth="1"/>
    <col min="3582" max="3582" width="18.5703125" style="4" customWidth="1"/>
    <col min="3583" max="3584" width="17" style="4" customWidth="1"/>
    <col min="3585" max="3585" width="23.28515625" style="4" customWidth="1"/>
    <col min="3586" max="3830" width="9.140625" style="4"/>
    <col min="3831" max="3831" width="6.7109375" style="4" customWidth="1"/>
    <col min="3832" max="3833" width="9.140625" style="4" customWidth="1"/>
    <col min="3834" max="3834" width="11.7109375" style="4" customWidth="1"/>
    <col min="3835" max="3835" width="74.85546875" style="4" customWidth="1"/>
    <col min="3836" max="3836" width="23.28515625" style="4" customWidth="1"/>
    <col min="3837" max="3837" width="18.7109375" style="4" customWidth="1"/>
    <col min="3838" max="3838" width="18.5703125" style="4" customWidth="1"/>
    <col min="3839" max="3840" width="17" style="4" customWidth="1"/>
    <col min="3841" max="3841" width="23.28515625" style="4" customWidth="1"/>
    <col min="3842" max="4086" width="9.140625" style="4"/>
    <col min="4087" max="4087" width="6.7109375" style="4" customWidth="1"/>
    <col min="4088" max="4089" width="9.140625" style="4" customWidth="1"/>
    <col min="4090" max="4090" width="11.7109375" style="4" customWidth="1"/>
    <col min="4091" max="4091" width="74.85546875" style="4" customWidth="1"/>
    <col min="4092" max="4092" width="23.28515625" style="4" customWidth="1"/>
    <col min="4093" max="4093" width="18.7109375" style="4" customWidth="1"/>
    <col min="4094" max="4094" width="18.5703125" style="4" customWidth="1"/>
    <col min="4095" max="4096" width="17" style="4" customWidth="1"/>
    <col min="4097" max="4097" width="23.28515625" style="4" customWidth="1"/>
    <col min="4098" max="4342" width="9.140625" style="4"/>
    <col min="4343" max="4343" width="6.7109375" style="4" customWidth="1"/>
    <col min="4344" max="4345" width="9.140625" style="4" customWidth="1"/>
    <col min="4346" max="4346" width="11.7109375" style="4" customWidth="1"/>
    <col min="4347" max="4347" width="74.85546875" style="4" customWidth="1"/>
    <col min="4348" max="4348" width="23.28515625" style="4" customWidth="1"/>
    <col min="4349" max="4349" width="18.7109375" style="4" customWidth="1"/>
    <col min="4350" max="4350" width="18.5703125" style="4" customWidth="1"/>
    <col min="4351" max="4352" width="17" style="4" customWidth="1"/>
    <col min="4353" max="4353" width="23.28515625" style="4" customWidth="1"/>
    <col min="4354" max="4598" width="9.140625" style="4"/>
    <col min="4599" max="4599" width="6.7109375" style="4" customWidth="1"/>
    <col min="4600" max="4601" width="9.140625" style="4" customWidth="1"/>
    <col min="4602" max="4602" width="11.7109375" style="4" customWidth="1"/>
    <col min="4603" max="4603" width="74.85546875" style="4" customWidth="1"/>
    <col min="4604" max="4604" width="23.28515625" style="4" customWidth="1"/>
    <col min="4605" max="4605" width="18.7109375" style="4" customWidth="1"/>
    <col min="4606" max="4606" width="18.5703125" style="4" customWidth="1"/>
    <col min="4607" max="4608" width="17" style="4" customWidth="1"/>
    <col min="4609" max="4609" width="23.28515625" style="4" customWidth="1"/>
    <col min="4610" max="4854" width="9.140625" style="4"/>
    <col min="4855" max="4855" width="6.7109375" style="4" customWidth="1"/>
    <col min="4856" max="4857" width="9.140625" style="4" customWidth="1"/>
    <col min="4858" max="4858" width="11.7109375" style="4" customWidth="1"/>
    <col min="4859" max="4859" width="74.85546875" style="4" customWidth="1"/>
    <col min="4860" max="4860" width="23.28515625" style="4" customWidth="1"/>
    <col min="4861" max="4861" width="18.7109375" style="4" customWidth="1"/>
    <col min="4862" max="4862" width="18.5703125" style="4" customWidth="1"/>
    <col min="4863" max="4864" width="17" style="4" customWidth="1"/>
    <col min="4865" max="4865" width="23.28515625" style="4" customWidth="1"/>
    <col min="4866" max="5110" width="9.140625" style="4"/>
    <col min="5111" max="5111" width="6.7109375" style="4" customWidth="1"/>
    <col min="5112" max="5113" width="9.140625" style="4" customWidth="1"/>
    <col min="5114" max="5114" width="11.7109375" style="4" customWidth="1"/>
    <col min="5115" max="5115" width="74.85546875" style="4" customWidth="1"/>
    <col min="5116" max="5116" width="23.28515625" style="4" customWidth="1"/>
    <col min="5117" max="5117" width="18.7109375" style="4" customWidth="1"/>
    <col min="5118" max="5118" width="18.5703125" style="4" customWidth="1"/>
    <col min="5119" max="5120" width="17" style="4" customWidth="1"/>
    <col min="5121" max="5121" width="23.28515625" style="4" customWidth="1"/>
    <col min="5122" max="5366" width="9.140625" style="4"/>
    <col min="5367" max="5367" width="6.7109375" style="4" customWidth="1"/>
    <col min="5368" max="5369" width="9.140625" style="4" customWidth="1"/>
    <col min="5370" max="5370" width="11.7109375" style="4" customWidth="1"/>
    <col min="5371" max="5371" width="74.85546875" style="4" customWidth="1"/>
    <col min="5372" max="5372" width="23.28515625" style="4" customWidth="1"/>
    <col min="5373" max="5373" width="18.7109375" style="4" customWidth="1"/>
    <col min="5374" max="5374" width="18.5703125" style="4" customWidth="1"/>
    <col min="5375" max="5376" width="17" style="4" customWidth="1"/>
    <col min="5377" max="5377" width="23.28515625" style="4" customWidth="1"/>
    <col min="5378" max="5622" width="9.140625" style="4"/>
    <col min="5623" max="5623" width="6.7109375" style="4" customWidth="1"/>
    <col min="5624" max="5625" width="9.140625" style="4" customWidth="1"/>
    <col min="5626" max="5626" width="11.7109375" style="4" customWidth="1"/>
    <col min="5627" max="5627" width="74.85546875" style="4" customWidth="1"/>
    <col min="5628" max="5628" width="23.28515625" style="4" customWidth="1"/>
    <col min="5629" max="5629" width="18.7109375" style="4" customWidth="1"/>
    <col min="5630" max="5630" width="18.5703125" style="4" customWidth="1"/>
    <col min="5631" max="5632" width="17" style="4" customWidth="1"/>
    <col min="5633" max="5633" width="23.28515625" style="4" customWidth="1"/>
    <col min="5634" max="5878" width="9.140625" style="4"/>
    <col min="5879" max="5879" width="6.7109375" style="4" customWidth="1"/>
    <col min="5880" max="5881" width="9.140625" style="4" customWidth="1"/>
    <col min="5882" max="5882" width="11.7109375" style="4" customWidth="1"/>
    <col min="5883" max="5883" width="74.85546875" style="4" customWidth="1"/>
    <col min="5884" max="5884" width="23.28515625" style="4" customWidth="1"/>
    <col min="5885" max="5885" width="18.7109375" style="4" customWidth="1"/>
    <col min="5886" max="5886" width="18.5703125" style="4" customWidth="1"/>
    <col min="5887" max="5888" width="17" style="4" customWidth="1"/>
    <col min="5889" max="5889" width="23.28515625" style="4" customWidth="1"/>
    <col min="5890" max="6134" width="9.140625" style="4"/>
    <col min="6135" max="6135" width="6.7109375" style="4" customWidth="1"/>
    <col min="6136" max="6137" width="9.140625" style="4" customWidth="1"/>
    <col min="6138" max="6138" width="11.7109375" style="4" customWidth="1"/>
    <col min="6139" max="6139" width="74.85546875" style="4" customWidth="1"/>
    <col min="6140" max="6140" width="23.28515625" style="4" customWidth="1"/>
    <col min="6141" max="6141" width="18.7109375" style="4" customWidth="1"/>
    <col min="6142" max="6142" width="18.5703125" style="4" customWidth="1"/>
    <col min="6143" max="6144" width="17" style="4" customWidth="1"/>
    <col min="6145" max="6145" width="23.28515625" style="4" customWidth="1"/>
    <col min="6146" max="6390" width="9.140625" style="4"/>
    <col min="6391" max="6391" width="6.7109375" style="4" customWidth="1"/>
    <col min="6392" max="6393" width="9.140625" style="4" customWidth="1"/>
    <col min="6394" max="6394" width="11.7109375" style="4" customWidth="1"/>
    <col min="6395" max="6395" width="74.85546875" style="4" customWidth="1"/>
    <col min="6396" max="6396" width="23.28515625" style="4" customWidth="1"/>
    <col min="6397" max="6397" width="18.7109375" style="4" customWidth="1"/>
    <col min="6398" max="6398" width="18.5703125" style="4" customWidth="1"/>
    <col min="6399" max="6400" width="17" style="4" customWidth="1"/>
    <col min="6401" max="6401" width="23.28515625" style="4" customWidth="1"/>
    <col min="6402" max="6646" width="9.140625" style="4"/>
    <col min="6647" max="6647" width="6.7109375" style="4" customWidth="1"/>
    <col min="6648" max="6649" width="9.140625" style="4" customWidth="1"/>
    <col min="6650" max="6650" width="11.7109375" style="4" customWidth="1"/>
    <col min="6651" max="6651" width="74.85546875" style="4" customWidth="1"/>
    <col min="6652" max="6652" width="23.28515625" style="4" customWidth="1"/>
    <col min="6653" max="6653" width="18.7109375" style="4" customWidth="1"/>
    <col min="6654" max="6654" width="18.5703125" style="4" customWidth="1"/>
    <col min="6655" max="6656" width="17" style="4" customWidth="1"/>
    <col min="6657" max="6657" width="23.28515625" style="4" customWidth="1"/>
    <col min="6658" max="6902" width="9.140625" style="4"/>
    <col min="6903" max="6903" width="6.7109375" style="4" customWidth="1"/>
    <col min="6904" max="6905" width="9.140625" style="4" customWidth="1"/>
    <col min="6906" max="6906" width="11.7109375" style="4" customWidth="1"/>
    <col min="6907" max="6907" width="74.85546875" style="4" customWidth="1"/>
    <col min="6908" max="6908" width="23.28515625" style="4" customWidth="1"/>
    <col min="6909" max="6909" width="18.7109375" style="4" customWidth="1"/>
    <col min="6910" max="6910" width="18.5703125" style="4" customWidth="1"/>
    <col min="6911" max="6912" width="17" style="4" customWidth="1"/>
    <col min="6913" max="6913" width="23.28515625" style="4" customWidth="1"/>
    <col min="6914" max="7158" width="9.140625" style="4"/>
    <col min="7159" max="7159" width="6.7109375" style="4" customWidth="1"/>
    <col min="7160" max="7161" width="9.140625" style="4" customWidth="1"/>
    <col min="7162" max="7162" width="11.7109375" style="4" customWidth="1"/>
    <col min="7163" max="7163" width="74.85546875" style="4" customWidth="1"/>
    <col min="7164" max="7164" width="23.28515625" style="4" customWidth="1"/>
    <col min="7165" max="7165" width="18.7109375" style="4" customWidth="1"/>
    <col min="7166" max="7166" width="18.5703125" style="4" customWidth="1"/>
    <col min="7167" max="7168" width="17" style="4" customWidth="1"/>
    <col min="7169" max="7169" width="23.28515625" style="4" customWidth="1"/>
    <col min="7170" max="7414" width="9.140625" style="4"/>
    <col min="7415" max="7415" width="6.7109375" style="4" customWidth="1"/>
    <col min="7416" max="7417" width="9.140625" style="4" customWidth="1"/>
    <col min="7418" max="7418" width="11.7109375" style="4" customWidth="1"/>
    <col min="7419" max="7419" width="74.85546875" style="4" customWidth="1"/>
    <col min="7420" max="7420" width="23.28515625" style="4" customWidth="1"/>
    <col min="7421" max="7421" width="18.7109375" style="4" customWidth="1"/>
    <col min="7422" max="7422" width="18.5703125" style="4" customWidth="1"/>
    <col min="7423" max="7424" width="17" style="4" customWidth="1"/>
    <col min="7425" max="7425" width="23.28515625" style="4" customWidth="1"/>
    <col min="7426" max="7670" width="9.140625" style="4"/>
    <col min="7671" max="7671" width="6.7109375" style="4" customWidth="1"/>
    <col min="7672" max="7673" width="9.140625" style="4" customWidth="1"/>
    <col min="7674" max="7674" width="11.7109375" style="4" customWidth="1"/>
    <col min="7675" max="7675" width="74.85546875" style="4" customWidth="1"/>
    <col min="7676" max="7676" width="23.28515625" style="4" customWidth="1"/>
    <col min="7677" max="7677" width="18.7109375" style="4" customWidth="1"/>
    <col min="7678" max="7678" width="18.5703125" style="4" customWidth="1"/>
    <col min="7679" max="7680" width="17" style="4" customWidth="1"/>
    <col min="7681" max="7681" width="23.28515625" style="4" customWidth="1"/>
    <col min="7682" max="7926" width="9.140625" style="4"/>
    <col min="7927" max="7927" width="6.7109375" style="4" customWidth="1"/>
    <col min="7928" max="7929" width="9.140625" style="4" customWidth="1"/>
    <col min="7930" max="7930" width="11.7109375" style="4" customWidth="1"/>
    <col min="7931" max="7931" width="74.85546875" style="4" customWidth="1"/>
    <col min="7932" max="7932" width="23.28515625" style="4" customWidth="1"/>
    <col min="7933" max="7933" width="18.7109375" style="4" customWidth="1"/>
    <col min="7934" max="7934" width="18.5703125" style="4" customWidth="1"/>
    <col min="7935" max="7936" width="17" style="4" customWidth="1"/>
    <col min="7937" max="7937" width="23.28515625" style="4" customWidth="1"/>
    <col min="7938" max="8182" width="9.140625" style="4"/>
    <col min="8183" max="8183" width="6.7109375" style="4" customWidth="1"/>
    <col min="8184" max="8185" width="9.140625" style="4" customWidth="1"/>
    <col min="8186" max="8186" width="11.7109375" style="4" customWidth="1"/>
    <col min="8187" max="8187" width="74.85546875" style="4" customWidth="1"/>
    <col min="8188" max="8188" width="23.28515625" style="4" customWidth="1"/>
    <col min="8189" max="8189" width="18.7109375" style="4" customWidth="1"/>
    <col min="8190" max="8190" width="18.5703125" style="4" customWidth="1"/>
    <col min="8191" max="8192" width="17" style="4" customWidth="1"/>
    <col min="8193" max="8193" width="23.28515625" style="4" customWidth="1"/>
    <col min="8194" max="8438" width="9.140625" style="4"/>
    <col min="8439" max="8439" width="6.7109375" style="4" customWidth="1"/>
    <col min="8440" max="8441" width="9.140625" style="4" customWidth="1"/>
    <col min="8442" max="8442" width="11.7109375" style="4" customWidth="1"/>
    <col min="8443" max="8443" width="74.85546875" style="4" customWidth="1"/>
    <col min="8444" max="8444" width="23.28515625" style="4" customWidth="1"/>
    <col min="8445" max="8445" width="18.7109375" style="4" customWidth="1"/>
    <col min="8446" max="8446" width="18.5703125" style="4" customWidth="1"/>
    <col min="8447" max="8448" width="17" style="4" customWidth="1"/>
    <col min="8449" max="8449" width="23.28515625" style="4" customWidth="1"/>
    <col min="8450" max="8694" width="9.140625" style="4"/>
    <col min="8695" max="8695" width="6.7109375" style="4" customWidth="1"/>
    <col min="8696" max="8697" width="9.140625" style="4" customWidth="1"/>
    <col min="8698" max="8698" width="11.7109375" style="4" customWidth="1"/>
    <col min="8699" max="8699" width="74.85546875" style="4" customWidth="1"/>
    <col min="8700" max="8700" width="23.28515625" style="4" customWidth="1"/>
    <col min="8701" max="8701" width="18.7109375" style="4" customWidth="1"/>
    <col min="8702" max="8702" width="18.5703125" style="4" customWidth="1"/>
    <col min="8703" max="8704" width="17" style="4" customWidth="1"/>
    <col min="8705" max="8705" width="23.28515625" style="4" customWidth="1"/>
    <col min="8706" max="8950" width="9.140625" style="4"/>
    <col min="8951" max="8951" width="6.7109375" style="4" customWidth="1"/>
    <col min="8952" max="8953" width="9.140625" style="4" customWidth="1"/>
    <col min="8954" max="8954" width="11.7109375" style="4" customWidth="1"/>
    <col min="8955" max="8955" width="74.85546875" style="4" customWidth="1"/>
    <col min="8956" max="8956" width="23.28515625" style="4" customWidth="1"/>
    <col min="8957" max="8957" width="18.7109375" style="4" customWidth="1"/>
    <col min="8958" max="8958" width="18.5703125" style="4" customWidth="1"/>
    <col min="8959" max="8960" width="17" style="4" customWidth="1"/>
    <col min="8961" max="8961" width="23.28515625" style="4" customWidth="1"/>
    <col min="8962" max="9206" width="9.140625" style="4"/>
    <col min="9207" max="9207" width="6.7109375" style="4" customWidth="1"/>
    <col min="9208" max="9209" width="9.140625" style="4" customWidth="1"/>
    <col min="9210" max="9210" width="11.7109375" style="4" customWidth="1"/>
    <col min="9211" max="9211" width="74.85546875" style="4" customWidth="1"/>
    <col min="9212" max="9212" width="23.28515625" style="4" customWidth="1"/>
    <col min="9213" max="9213" width="18.7109375" style="4" customWidth="1"/>
    <col min="9214" max="9214" width="18.5703125" style="4" customWidth="1"/>
    <col min="9215" max="9216" width="17" style="4" customWidth="1"/>
    <col min="9217" max="9217" width="23.28515625" style="4" customWidth="1"/>
    <col min="9218" max="9462" width="9.140625" style="4"/>
    <col min="9463" max="9463" width="6.7109375" style="4" customWidth="1"/>
    <col min="9464" max="9465" width="9.140625" style="4" customWidth="1"/>
    <col min="9466" max="9466" width="11.7109375" style="4" customWidth="1"/>
    <col min="9467" max="9467" width="74.85546875" style="4" customWidth="1"/>
    <col min="9468" max="9468" width="23.28515625" style="4" customWidth="1"/>
    <col min="9469" max="9469" width="18.7109375" style="4" customWidth="1"/>
    <col min="9470" max="9470" width="18.5703125" style="4" customWidth="1"/>
    <col min="9471" max="9472" width="17" style="4" customWidth="1"/>
    <col min="9473" max="9473" width="23.28515625" style="4" customWidth="1"/>
    <col min="9474" max="9718" width="9.140625" style="4"/>
    <col min="9719" max="9719" width="6.7109375" style="4" customWidth="1"/>
    <col min="9720" max="9721" width="9.140625" style="4" customWidth="1"/>
    <col min="9722" max="9722" width="11.7109375" style="4" customWidth="1"/>
    <col min="9723" max="9723" width="74.85546875" style="4" customWidth="1"/>
    <col min="9724" max="9724" width="23.28515625" style="4" customWidth="1"/>
    <col min="9725" max="9725" width="18.7109375" style="4" customWidth="1"/>
    <col min="9726" max="9726" width="18.5703125" style="4" customWidth="1"/>
    <col min="9727" max="9728" width="17" style="4" customWidth="1"/>
    <col min="9729" max="9729" width="23.28515625" style="4" customWidth="1"/>
    <col min="9730" max="9974" width="9.140625" style="4"/>
    <col min="9975" max="9975" width="6.7109375" style="4" customWidth="1"/>
    <col min="9976" max="9977" width="9.140625" style="4" customWidth="1"/>
    <col min="9978" max="9978" width="11.7109375" style="4" customWidth="1"/>
    <col min="9979" max="9979" width="74.85546875" style="4" customWidth="1"/>
    <col min="9980" max="9980" width="23.28515625" style="4" customWidth="1"/>
    <col min="9981" max="9981" width="18.7109375" style="4" customWidth="1"/>
    <col min="9982" max="9982" width="18.5703125" style="4" customWidth="1"/>
    <col min="9983" max="9984" width="17" style="4" customWidth="1"/>
    <col min="9985" max="9985" width="23.28515625" style="4" customWidth="1"/>
    <col min="9986" max="10230" width="9.140625" style="4"/>
    <col min="10231" max="10231" width="6.7109375" style="4" customWidth="1"/>
    <col min="10232" max="10233" width="9.140625" style="4" customWidth="1"/>
    <col min="10234" max="10234" width="11.7109375" style="4" customWidth="1"/>
    <col min="10235" max="10235" width="74.85546875" style="4" customWidth="1"/>
    <col min="10236" max="10236" width="23.28515625" style="4" customWidth="1"/>
    <col min="10237" max="10237" width="18.7109375" style="4" customWidth="1"/>
    <col min="10238" max="10238" width="18.5703125" style="4" customWidth="1"/>
    <col min="10239" max="10240" width="17" style="4" customWidth="1"/>
    <col min="10241" max="10241" width="23.28515625" style="4" customWidth="1"/>
    <col min="10242" max="10486" width="9.140625" style="4"/>
    <col min="10487" max="10487" width="6.7109375" style="4" customWidth="1"/>
    <col min="10488" max="10489" width="9.140625" style="4" customWidth="1"/>
    <col min="10490" max="10490" width="11.7109375" style="4" customWidth="1"/>
    <col min="10491" max="10491" width="74.85546875" style="4" customWidth="1"/>
    <col min="10492" max="10492" width="23.28515625" style="4" customWidth="1"/>
    <col min="10493" max="10493" width="18.7109375" style="4" customWidth="1"/>
    <col min="10494" max="10494" width="18.5703125" style="4" customWidth="1"/>
    <col min="10495" max="10496" width="17" style="4" customWidth="1"/>
    <col min="10497" max="10497" width="23.28515625" style="4" customWidth="1"/>
    <col min="10498" max="10742" width="9.140625" style="4"/>
    <col min="10743" max="10743" width="6.7109375" style="4" customWidth="1"/>
    <col min="10744" max="10745" width="9.140625" style="4" customWidth="1"/>
    <col min="10746" max="10746" width="11.7109375" style="4" customWidth="1"/>
    <col min="10747" max="10747" width="74.85546875" style="4" customWidth="1"/>
    <col min="10748" max="10748" width="23.28515625" style="4" customWidth="1"/>
    <col min="10749" max="10749" width="18.7109375" style="4" customWidth="1"/>
    <col min="10750" max="10750" width="18.5703125" style="4" customWidth="1"/>
    <col min="10751" max="10752" width="17" style="4" customWidth="1"/>
    <col min="10753" max="10753" width="23.28515625" style="4" customWidth="1"/>
    <col min="10754" max="10998" width="9.140625" style="4"/>
    <col min="10999" max="10999" width="6.7109375" style="4" customWidth="1"/>
    <col min="11000" max="11001" width="9.140625" style="4" customWidth="1"/>
    <col min="11002" max="11002" width="11.7109375" style="4" customWidth="1"/>
    <col min="11003" max="11003" width="74.85546875" style="4" customWidth="1"/>
    <col min="11004" max="11004" width="23.28515625" style="4" customWidth="1"/>
    <col min="11005" max="11005" width="18.7109375" style="4" customWidth="1"/>
    <col min="11006" max="11006" width="18.5703125" style="4" customWidth="1"/>
    <col min="11007" max="11008" width="17" style="4" customWidth="1"/>
    <col min="11009" max="11009" width="23.28515625" style="4" customWidth="1"/>
    <col min="11010" max="11254" width="9.140625" style="4"/>
    <col min="11255" max="11255" width="6.7109375" style="4" customWidth="1"/>
    <col min="11256" max="11257" width="9.140625" style="4" customWidth="1"/>
    <col min="11258" max="11258" width="11.7109375" style="4" customWidth="1"/>
    <col min="11259" max="11259" width="74.85546875" style="4" customWidth="1"/>
    <col min="11260" max="11260" width="23.28515625" style="4" customWidth="1"/>
    <col min="11261" max="11261" width="18.7109375" style="4" customWidth="1"/>
    <col min="11262" max="11262" width="18.5703125" style="4" customWidth="1"/>
    <col min="11263" max="11264" width="17" style="4" customWidth="1"/>
    <col min="11265" max="11265" width="23.28515625" style="4" customWidth="1"/>
    <col min="11266" max="11510" width="9.140625" style="4"/>
    <col min="11511" max="11511" width="6.7109375" style="4" customWidth="1"/>
    <col min="11512" max="11513" width="9.140625" style="4" customWidth="1"/>
    <col min="11514" max="11514" width="11.7109375" style="4" customWidth="1"/>
    <col min="11515" max="11515" width="74.85546875" style="4" customWidth="1"/>
    <col min="11516" max="11516" width="23.28515625" style="4" customWidth="1"/>
    <col min="11517" max="11517" width="18.7109375" style="4" customWidth="1"/>
    <col min="11518" max="11518" width="18.5703125" style="4" customWidth="1"/>
    <col min="11519" max="11520" width="17" style="4" customWidth="1"/>
    <col min="11521" max="11521" width="23.28515625" style="4" customWidth="1"/>
    <col min="11522" max="11766" width="9.140625" style="4"/>
    <col min="11767" max="11767" width="6.7109375" style="4" customWidth="1"/>
    <col min="11768" max="11769" width="9.140625" style="4" customWidth="1"/>
    <col min="11770" max="11770" width="11.7109375" style="4" customWidth="1"/>
    <col min="11771" max="11771" width="74.85546875" style="4" customWidth="1"/>
    <col min="11772" max="11772" width="23.28515625" style="4" customWidth="1"/>
    <col min="11773" max="11773" width="18.7109375" style="4" customWidth="1"/>
    <col min="11774" max="11774" width="18.5703125" style="4" customWidth="1"/>
    <col min="11775" max="11776" width="17" style="4" customWidth="1"/>
    <col min="11777" max="11777" width="23.28515625" style="4" customWidth="1"/>
    <col min="11778" max="12022" width="9.140625" style="4"/>
    <col min="12023" max="12023" width="6.7109375" style="4" customWidth="1"/>
    <col min="12024" max="12025" width="9.140625" style="4" customWidth="1"/>
    <col min="12026" max="12026" width="11.7109375" style="4" customWidth="1"/>
    <col min="12027" max="12027" width="74.85546875" style="4" customWidth="1"/>
    <col min="12028" max="12028" width="23.28515625" style="4" customWidth="1"/>
    <col min="12029" max="12029" width="18.7109375" style="4" customWidth="1"/>
    <col min="12030" max="12030" width="18.5703125" style="4" customWidth="1"/>
    <col min="12031" max="12032" width="17" style="4" customWidth="1"/>
    <col min="12033" max="12033" width="23.28515625" style="4" customWidth="1"/>
    <col min="12034" max="12278" width="9.140625" style="4"/>
    <col min="12279" max="12279" width="6.7109375" style="4" customWidth="1"/>
    <col min="12280" max="12281" width="9.140625" style="4" customWidth="1"/>
    <col min="12282" max="12282" width="11.7109375" style="4" customWidth="1"/>
    <col min="12283" max="12283" width="74.85546875" style="4" customWidth="1"/>
    <col min="12284" max="12284" width="23.28515625" style="4" customWidth="1"/>
    <col min="12285" max="12285" width="18.7109375" style="4" customWidth="1"/>
    <col min="12286" max="12286" width="18.5703125" style="4" customWidth="1"/>
    <col min="12287" max="12288" width="17" style="4" customWidth="1"/>
    <col min="12289" max="12289" width="23.28515625" style="4" customWidth="1"/>
    <col min="12290" max="12534" width="9.140625" style="4"/>
    <col min="12535" max="12535" width="6.7109375" style="4" customWidth="1"/>
    <col min="12536" max="12537" width="9.140625" style="4" customWidth="1"/>
    <col min="12538" max="12538" width="11.7109375" style="4" customWidth="1"/>
    <col min="12539" max="12539" width="74.85546875" style="4" customWidth="1"/>
    <col min="12540" max="12540" width="23.28515625" style="4" customWidth="1"/>
    <col min="12541" max="12541" width="18.7109375" style="4" customWidth="1"/>
    <col min="12542" max="12542" width="18.5703125" style="4" customWidth="1"/>
    <col min="12543" max="12544" width="17" style="4" customWidth="1"/>
    <col min="12545" max="12545" width="23.28515625" style="4" customWidth="1"/>
    <col min="12546" max="12790" width="9.140625" style="4"/>
    <col min="12791" max="12791" width="6.7109375" style="4" customWidth="1"/>
    <col min="12792" max="12793" width="9.140625" style="4" customWidth="1"/>
    <col min="12794" max="12794" width="11.7109375" style="4" customWidth="1"/>
    <col min="12795" max="12795" width="74.85546875" style="4" customWidth="1"/>
    <col min="12796" max="12796" width="23.28515625" style="4" customWidth="1"/>
    <col min="12797" max="12797" width="18.7109375" style="4" customWidth="1"/>
    <col min="12798" max="12798" width="18.5703125" style="4" customWidth="1"/>
    <col min="12799" max="12800" width="17" style="4" customWidth="1"/>
    <col min="12801" max="12801" width="23.28515625" style="4" customWidth="1"/>
    <col min="12802" max="13046" width="9.140625" style="4"/>
    <col min="13047" max="13047" width="6.7109375" style="4" customWidth="1"/>
    <col min="13048" max="13049" width="9.140625" style="4" customWidth="1"/>
    <col min="13050" max="13050" width="11.7109375" style="4" customWidth="1"/>
    <col min="13051" max="13051" width="74.85546875" style="4" customWidth="1"/>
    <col min="13052" max="13052" width="23.28515625" style="4" customWidth="1"/>
    <col min="13053" max="13053" width="18.7109375" style="4" customWidth="1"/>
    <col min="13054" max="13054" width="18.5703125" style="4" customWidth="1"/>
    <col min="13055" max="13056" width="17" style="4" customWidth="1"/>
    <col min="13057" max="13057" width="23.28515625" style="4" customWidth="1"/>
    <col min="13058" max="13302" width="9.140625" style="4"/>
    <col min="13303" max="13303" width="6.7109375" style="4" customWidth="1"/>
    <col min="13304" max="13305" width="9.140625" style="4" customWidth="1"/>
    <col min="13306" max="13306" width="11.7109375" style="4" customWidth="1"/>
    <col min="13307" max="13307" width="74.85546875" style="4" customWidth="1"/>
    <col min="13308" max="13308" width="23.28515625" style="4" customWidth="1"/>
    <col min="13309" max="13309" width="18.7109375" style="4" customWidth="1"/>
    <col min="13310" max="13310" width="18.5703125" style="4" customWidth="1"/>
    <col min="13311" max="13312" width="17" style="4" customWidth="1"/>
    <col min="13313" max="13313" width="23.28515625" style="4" customWidth="1"/>
    <col min="13314" max="13558" width="9.140625" style="4"/>
    <col min="13559" max="13559" width="6.7109375" style="4" customWidth="1"/>
    <col min="13560" max="13561" width="9.140625" style="4" customWidth="1"/>
    <col min="13562" max="13562" width="11.7109375" style="4" customWidth="1"/>
    <col min="13563" max="13563" width="74.85546875" style="4" customWidth="1"/>
    <col min="13564" max="13564" width="23.28515625" style="4" customWidth="1"/>
    <col min="13565" max="13565" width="18.7109375" style="4" customWidth="1"/>
    <col min="13566" max="13566" width="18.5703125" style="4" customWidth="1"/>
    <col min="13567" max="13568" width="17" style="4" customWidth="1"/>
    <col min="13569" max="13569" width="23.28515625" style="4" customWidth="1"/>
    <col min="13570" max="13814" width="9.140625" style="4"/>
    <col min="13815" max="13815" width="6.7109375" style="4" customWidth="1"/>
    <col min="13816" max="13817" width="9.140625" style="4" customWidth="1"/>
    <col min="13818" max="13818" width="11.7109375" style="4" customWidth="1"/>
    <col min="13819" max="13819" width="74.85546875" style="4" customWidth="1"/>
    <col min="13820" max="13820" width="23.28515625" style="4" customWidth="1"/>
    <col min="13821" max="13821" width="18.7109375" style="4" customWidth="1"/>
    <col min="13822" max="13822" width="18.5703125" style="4" customWidth="1"/>
    <col min="13823" max="13824" width="17" style="4" customWidth="1"/>
    <col min="13825" max="13825" width="23.28515625" style="4" customWidth="1"/>
    <col min="13826" max="14070" width="9.140625" style="4"/>
    <col min="14071" max="14071" width="6.7109375" style="4" customWidth="1"/>
    <col min="14072" max="14073" width="9.140625" style="4" customWidth="1"/>
    <col min="14074" max="14074" width="11.7109375" style="4" customWidth="1"/>
    <col min="14075" max="14075" width="74.85546875" style="4" customWidth="1"/>
    <col min="14076" max="14076" width="23.28515625" style="4" customWidth="1"/>
    <col min="14077" max="14077" width="18.7109375" style="4" customWidth="1"/>
    <col min="14078" max="14078" width="18.5703125" style="4" customWidth="1"/>
    <col min="14079" max="14080" width="17" style="4" customWidth="1"/>
    <col min="14081" max="14081" width="23.28515625" style="4" customWidth="1"/>
    <col min="14082" max="14326" width="9.140625" style="4"/>
    <col min="14327" max="14327" width="6.7109375" style="4" customWidth="1"/>
    <col min="14328" max="14329" width="9.140625" style="4" customWidth="1"/>
    <col min="14330" max="14330" width="11.7109375" style="4" customWidth="1"/>
    <col min="14331" max="14331" width="74.85546875" style="4" customWidth="1"/>
    <col min="14332" max="14332" width="23.28515625" style="4" customWidth="1"/>
    <col min="14333" max="14333" width="18.7109375" style="4" customWidth="1"/>
    <col min="14334" max="14334" width="18.5703125" style="4" customWidth="1"/>
    <col min="14335" max="14336" width="17" style="4" customWidth="1"/>
    <col min="14337" max="14337" width="23.28515625" style="4" customWidth="1"/>
    <col min="14338" max="14582" width="9.140625" style="4"/>
    <col min="14583" max="14583" width="6.7109375" style="4" customWidth="1"/>
    <col min="14584" max="14585" width="9.140625" style="4" customWidth="1"/>
    <col min="14586" max="14586" width="11.7109375" style="4" customWidth="1"/>
    <col min="14587" max="14587" width="74.85546875" style="4" customWidth="1"/>
    <col min="14588" max="14588" width="23.28515625" style="4" customWidth="1"/>
    <col min="14589" max="14589" width="18.7109375" style="4" customWidth="1"/>
    <col min="14590" max="14590" width="18.5703125" style="4" customWidth="1"/>
    <col min="14591" max="14592" width="17" style="4" customWidth="1"/>
    <col min="14593" max="14593" width="23.28515625" style="4" customWidth="1"/>
    <col min="14594" max="14838" width="9.140625" style="4"/>
    <col min="14839" max="14839" width="6.7109375" style="4" customWidth="1"/>
    <col min="14840" max="14841" width="9.140625" style="4" customWidth="1"/>
    <col min="14842" max="14842" width="11.7109375" style="4" customWidth="1"/>
    <col min="14843" max="14843" width="74.85546875" style="4" customWidth="1"/>
    <col min="14844" max="14844" width="23.28515625" style="4" customWidth="1"/>
    <col min="14845" max="14845" width="18.7109375" style="4" customWidth="1"/>
    <col min="14846" max="14846" width="18.5703125" style="4" customWidth="1"/>
    <col min="14847" max="14848" width="17" style="4" customWidth="1"/>
    <col min="14849" max="14849" width="23.28515625" style="4" customWidth="1"/>
    <col min="14850" max="15094" width="9.140625" style="4"/>
    <col min="15095" max="15095" width="6.7109375" style="4" customWidth="1"/>
    <col min="15096" max="15097" width="9.140625" style="4" customWidth="1"/>
    <col min="15098" max="15098" width="11.7109375" style="4" customWidth="1"/>
    <col min="15099" max="15099" width="74.85546875" style="4" customWidth="1"/>
    <col min="15100" max="15100" width="23.28515625" style="4" customWidth="1"/>
    <col min="15101" max="15101" width="18.7109375" style="4" customWidth="1"/>
    <col min="15102" max="15102" width="18.5703125" style="4" customWidth="1"/>
    <col min="15103" max="15104" width="17" style="4" customWidth="1"/>
    <col min="15105" max="15105" width="23.28515625" style="4" customWidth="1"/>
    <col min="15106" max="15350" width="9.140625" style="4"/>
    <col min="15351" max="15351" width="6.7109375" style="4" customWidth="1"/>
    <col min="15352" max="15353" width="9.140625" style="4" customWidth="1"/>
    <col min="15354" max="15354" width="11.7109375" style="4" customWidth="1"/>
    <col min="15355" max="15355" width="74.85546875" style="4" customWidth="1"/>
    <col min="15356" max="15356" width="23.28515625" style="4" customWidth="1"/>
    <col min="15357" max="15357" width="18.7109375" style="4" customWidth="1"/>
    <col min="15358" max="15358" width="18.5703125" style="4" customWidth="1"/>
    <col min="15359" max="15360" width="17" style="4" customWidth="1"/>
    <col min="15361" max="15361" width="23.28515625" style="4" customWidth="1"/>
    <col min="15362" max="15606" width="9.140625" style="4"/>
    <col min="15607" max="15607" width="6.7109375" style="4" customWidth="1"/>
    <col min="15608" max="15609" width="9.140625" style="4" customWidth="1"/>
    <col min="15610" max="15610" width="11.7109375" style="4" customWidth="1"/>
    <col min="15611" max="15611" width="74.85546875" style="4" customWidth="1"/>
    <col min="15612" max="15612" width="23.28515625" style="4" customWidth="1"/>
    <col min="15613" max="15613" width="18.7109375" style="4" customWidth="1"/>
    <col min="15614" max="15614" width="18.5703125" style="4" customWidth="1"/>
    <col min="15615" max="15616" width="17" style="4" customWidth="1"/>
    <col min="15617" max="15617" width="23.28515625" style="4" customWidth="1"/>
    <col min="15618" max="15862" width="9.140625" style="4"/>
    <col min="15863" max="15863" width="6.7109375" style="4" customWidth="1"/>
    <col min="15864" max="15865" width="9.140625" style="4" customWidth="1"/>
    <col min="15866" max="15866" width="11.7109375" style="4" customWidth="1"/>
    <col min="15867" max="15867" width="74.85546875" style="4" customWidth="1"/>
    <col min="15868" max="15868" width="23.28515625" style="4" customWidth="1"/>
    <col min="15869" max="15869" width="18.7109375" style="4" customWidth="1"/>
    <col min="15870" max="15870" width="18.5703125" style="4" customWidth="1"/>
    <col min="15871" max="15872" width="17" style="4" customWidth="1"/>
    <col min="15873" max="15873" width="23.28515625" style="4" customWidth="1"/>
    <col min="15874" max="16118" width="9.140625" style="4"/>
    <col min="16119" max="16119" width="6.7109375" style="4" customWidth="1"/>
    <col min="16120" max="16121" width="9.140625" style="4" customWidth="1"/>
    <col min="16122" max="16122" width="11.7109375" style="4" customWidth="1"/>
    <col min="16123" max="16123" width="74.85546875" style="4" customWidth="1"/>
    <col min="16124" max="16124" width="23.28515625" style="4" customWidth="1"/>
    <col min="16125" max="16125" width="18.7109375" style="4" customWidth="1"/>
    <col min="16126" max="16126" width="18.5703125" style="4" customWidth="1"/>
    <col min="16127" max="16128" width="17" style="4" customWidth="1"/>
    <col min="16129" max="16129" width="23.28515625" style="4" customWidth="1"/>
    <col min="16130" max="16384" width="9.140625" style="4"/>
  </cols>
  <sheetData>
    <row r="1" spans="1:8" ht="20.25">
      <c r="G1" s="38"/>
    </row>
    <row r="2" spans="1:8" ht="28.5" customHeight="1">
      <c r="A2" s="38" t="s">
        <v>29</v>
      </c>
      <c r="B2" s="38"/>
      <c r="C2" s="38"/>
      <c r="D2" s="38"/>
      <c r="E2" s="38"/>
      <c r="F2" s="3"/>
      <c r="G2" s="3"/>
      <c r="H2" s="931" t="s">
        <v>316</v>
      </c>
    </row>
    <row r="3" spans="1:8" ht="28.5" customHeight="1">
      <c r="A3" s="38"/>
      <c r="B3" s="38"/>
      <c r="C3" s="38"/>
      <c r="D3" s="38"/>
      <c r="E3" s="38"/>
      <c r="F3" s="3"/>
      <c r="G3" s="3"/>
      <c r="H3" s="931"/>
    </row>
    <row r="4" spans="1:8" ht="28.5" customHeight="1" thickBot="1">
      <c r="A4" s="933" t="s">
        <v>59</v>
      </c>
      <c r="B4" s="38"/>
      <c r="C4" s="38"/>
      <c r="D4" s="38"/>
      <c r="E4" s="38"/>
      <c r="F4" s="3"/>
      <c r="G4" s="3"/>
    </row>
    <row r="5" spans="1:8" ht="18.75" customHeight="1" thickBot="1">
      <c r="A5" s="38"/>
      <c r="B5" s="38"/>
      <c r="C5" s="38"/>
      <c r="D5" s="915" t="s">
        <v>252</v>
      </c>
      <c r="E5" s="916">
        <v>1650</v>
      </c>
      <c r="F5" s="3"/>
      <c r="G5" s="3"/>
    </row>
    <row r="6" spans="1:8" ht="18" customHeight="1">
      <c r="A6" s="38"/>
      <c r="B6" s="38"/>
      <c r="C6" s="38"/>
      <c r="D6" s="570" t="s">
        <v>89</v>
      </c>
      <c r="E6" s="914">
        <v>-1650</v>
      </c>
      <c r="F6" s="3"/>
      <c r="G6" s="3"/>
    </row>
    <row r="7" spans="1:8" ht="17.25" customHeight="1" thickBot="1">
      <c r="A7" s="38"/>
      <c r="B7" s="38"/>
      <c r="C7" s="38"/>
      <c r="D7" s="757" t="s">
        <v>251</v>
      </c>
      <c r="E7" s="758">
        <f>SUM(E5:E6)</f>
        <v>0</v>
      </c>
      <c r="F7" s="3"/>
      <c r="G7" s="3"/>
    </row>
    <row r="8" spans="1:8" ht="17.25" customHeight="1">
      <c r="A8" s="38"/>
      <c r="B8" s="38"/>
      <c r="C8" s="38"/>
      <c r="D8" s="545"/>
      <c r="E8" s="546"/>
      <c r="F8" s="3"/>
      <c r="G8" s="3"/>
    </row>
    <row r="9" spans="1:8" ht="19.5" customHeight="1" thickBot="1">
      <c r="A9" s="46"/>
      <c r="D9" s="7"/>
      <c r="E9" s="775" t="s">
        <v>12</v>
      </c>
      <c r="F9" s="947"/>
      <c r="G9" s="947"/>
    </row>
    <row r="10" spans="1:8" ht="51.75" customHeight="1" thickBot="1">
      <c r="A10" s="51" t="s">
        <v>21</v>
      </c>
      <c r="B10" s="52" t="s">
        <v>13</v>
      </c>
      <c r="C10" s="52" t="s">
        <v>14</v>
      </c>
      <c r="D10" s="52" t="s">
        <v>15</v>
      </c>
      <c r="E10" s="71" t="s">
        <v>26</v>
      </c>
      <c r="F10" s="550" t="s">
        <v>31</v>
      </c>
      <c r="G10" s="551" t="s">
        <v>32</v>
      </c>
      <c r="H10" s="550" t="s">
        <v>33</v>
      </c>
    </row>
    <row r="11" spans="1:8" ht="24" customHeight="1">
      <c r="A11" s="72"/>
      <c r="B11" s="73"/>
      <c r="C11" s="74"/>
      <c r="D11" s="159" t="s">
        <v>18</v>
      </c>
      <c r="E11" s="839"/>
      <c r="F11" s="157"/>
      <c r="G11" s="154"/>
      <c r="H11" s="77"/>
    </row>
    <row r="12" spans="1:8" ht="30" customHeight="1" thickBot="1">
      <c r="A12" s="595">
        <v>3264</v>
      </c>
      <c r="B12" s="79">
        <v>6113</v>
      </c>
      <c r="C12" s="79">
        <v>6123</v>
      </c>
      <c r="D12" s="917" t="s">
        <v>60</v>
      </c>
      <c r="E12" s="891">
        <v>1650</v>
      </c>
      <c r="F12" s="158"/>
      <c r="G12" s="155"/>
      <c r="H12" s="848" t="s">
        <v>275</v>
      </c>
    </row>
    <row r="13" spans="1:8" ht="24" customHeight="1" thickBot="1">
      <c r="A13" s="948" t="s">
        <v>16</v>
      </c>
      <c r="B13" s="949"/>
      <c r="C13" s="949"/>
      <c r="D13" s="949"/>
      <c r="E13" s="893">
        <f>SUM(E12:E12)</f>
        <v>1650</v>
      </c>
      <c r="F13" s="84"/>
      <c r="G13" s="156"/>
      <c r="H13" s="84"/>
    </row>
    <row r="14" spans="1:8" ht="18" customHeight="1" thickBot="1">
      <c r="A14" s="42"/>
      <c r="B14" s="43"/>
      <c r="C14" s="42"/>
      <c r="D14" s="41"/>
      <c r="E14" s="62"/>
      <c r="F14" s="62"/>
      <c r="G14" s="62"/>
    </row>
    <row r="15" spans="1:8" ht="21.75" customHeight="1" thickBot="1">
      <c r="A15" s="618" t="s">
        <v>19</v>
      </c>
      <c r="B15" s="67"/>
      <c r="C15" s="67"/>
      <c r="D15" s="66"/>
      <c r="E15" s="845"/>
      <c r="F15" s="64"/>
      <c r="G15" s="64"/>
    </row>
    <row r="16" spans="1:8" ht="24" customHeight="1" thickBot="1">
      <c r="A16" s="778" t="s">
        <v>14</v>
      </c>
      <c r="B16" s="779"/>
      <c r="C16" s="780">
        <v>6123</v>
      </c>
      <c r="D16" s="781" t="s">
        <v>60</v>
      </c>
      <c r="E16" s="894">
        <v>1650</v>
      </c>
      <c r="F16" s="64"/>
      <c r="G16" s="64"/>
    </row>
    <row r="17" spans="1:7" s="44" customFormat="1" ht="24" customHeight="1" thickBot="1">
      <c r="A17" s="33"/>
      <c r="B17" s="34"/>
      <c r="C17" s="34"/>
      <c r="D17" s="612" t="s">
        <v>17</v>
      </c>
      <c r="E17" s="892">
        <f>SUM(E16:E16)</f>
        <v>1650</v>
      </c>
      <c r="F17" s="65"/>
      <c r="G17" s="65"/>
    </row>
    <row r="18" spans="1:7" s="44" customFormat="1" ht="23.25" customHeight="1">
      <c r="A18" s="35"/>
      <c r="B18" s="35"/>
      <c r="C18" s="35"/>
      <c r="D18" s="36"/>
      <c r="E18" s="37"/>
      <c r="F18" s="45"/>
      <c r="G18" s="45"/>
    </row>
  </sheetData>
  <mergeCells count="2">
    <mergeCell ref="F9:G9"/>
    <mergeCell ref="A13:D13"/>
  </mergeCells>
  <conditionalFormatting sqref="E12">
    <cfRule type="cellIs" dxfId="6" priority="3" operator="notEqual">
      <formula>#REF!</formula>
    </cfRule>
  </conditionalFormatting>
  <conditionalFormatting sqref="E13">
    <cfRule type="cellIs" dxfId="5" priority="2" operator="notEqual">
      <formula>#REF!</formula>
    </cfRule>
  </conditionalFormatting>
  <conditionalFormatting sqref="E16:E17">
    <cfRule type="cellIs" dxfId="4" priority="1" operator="notEqual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A19" sqref="A19:XFD19"/>
    </sheetView>
  </sheetViews>
  <sheetFormatPr defaultRowHeight="15"/>
  <cols>
    <col min="4" max="4" width="57.5703125" bestFit="1" customWidth="1"/>
    <col min="5" max="5" width="16.42578125" customWidth="1"/>
    <col min="6" max="6" width="15.140625" customWidth="1"/>
    <col min="7" max="7" width="20.42578125" customWidth="1"/>
    <col min="8" max="8" width="32.7109375" customWidth="1"/>
    <col min="9" max="9" width="36.140625" customWidth="1"/>
  </cols>
  <sheetData>
    <row r="1" spans="1:9" ht="20.25">
      <c r="A1" s="38" t="s">
        <v>48</v>
      </c>
      <c r="B1" s="3"/>
      <c r="C1" s="3"/>
      <c r="D1" s="3"/>
      <c r="E1" s="3"/>
      <c r="H1" s="931" t="s">
        <v>315</v>
      </c>
    </row>
    <row r="2" spans="1:9" ht="20.25">
      <c r="A2" s="38"/>
      <c r="B2" s="3"/>
      <c r="C2" s="3"/>
      <c r="D2" s="3"/>
      <c r="E2" s="3"/>
      <c r="H2" s="931"/>
    </row>
    <row r="3" spans="1:9" ht="30" customHeight="1" thickBot="1">
      <c r="A3" s="933" t="s">
        <v>303</v>
      </c>
      <c r="B3" s="3"/>
      <c r="C3" s="3"/>
      <c r="D3" s="3"/>
      <c r="E3" s="3"/>
    </row>
    <row r="4" spans="1:9" ht="18">
      <c r="A4" s="136"/>
      <c r="B4" s="136"/>
      <c r="C4" s="4"/>
      <c r="D4" s="850" t="s">
        <v>252</v>
      </c>
      <c r="E4" s="562">
        <v>5000</v>
      </c>
    </row>
    <row r="5" spans="1:9" ht="18">
      <c r="A5" s="136"/>
      <c r="B5" s="136"/>
      <c r="C5" s="3"/>
      <c r="D5" s="570" t="s">
        <v>89</v>
      </c>
      <c r="E5" s="563">
        <v>-5000</v>
      </c>
    </row>
    <row r="6" spans="1:9" ht="18.75" thickBot="1">
      <c r="A6" s="4"/>
      <c r="B6" s="4"/>
      <c r="C6" s="3"/>
      <c r="D6" s="564" t="s">
        <v>251</v>
      </c>
      <c r="E6" s="565">
        <f>SUM(E4:E5)</f>
        <v>0</v>
      </c>
    </row>
    <row r="7" spans="1:9" ht="18">
      <c r="A7" s="4"/>
      <c r="B7" s="4"/>
      <c r="C7" s="3"/>
      <c r="D7" s="137"/>
      <c r="E7" s="138"/>
    </row>
    <row r="8" spans="1:9" ht="18.75" thickBot="1">
      <c r="A8" s="139"/>
      <c r="B8" s="140"/>
      <c r="C8" s="3"/>
      <c r="D8" s="40"/>
      <c r="E8" s="776" t="s">
        <v>12</v>
      </c>
    </row>
    <row r="9" spans="1:9" ht="45" customHeight="1" thickBot="1">
      <c r="A9" s="763" t="s">
        <v>21</v>
      </c>
      <c r="B9" s="99" t="s">
        <v>13</v>
      </c>
      <c r="C9" s="99" t="s">
        <v>14</v>
      </c>
      <c r="D9" s="99" t="s">
        <v>279</v>
      </c>
      <c r="E9" s="764" t="s">
        <v>26</v>
      </c>
      <c r="F9" s="765" t="s">
        <v>31</v>
      </c>
      <c r="G9" s="765" t="s">
        <v>32</v>
      </c>
      <c r="H9" s="765" t="s">
        <v>33</v>
      </c>
    </row>
    <row r="10" spans="1:9" ht="24" customHeight="1">
      <c r="A10" s="938">
        <v>3265</v>
      </c>
      <c r="B10" s="760">
        <v>6172</v>
      </c>
      <c r="C10" s="754">
        <v>6121</v>
      </c>
      <c r="D10" s="849" t="s">
        <v>50</v>
      </c>
      <c r="E10" s="766">
        <v>200</v>
      </c>
      <c r="F10" s="761"/>
      <c r="G10" s="761"/>
      <c r="H10" s="762"/>
    </row>
    <row r="11" spans="1:9" ht="24" customHeight="1">
      <c r="A11" s="939">
        <v>3266</v>
      </c>
      <c r="B11" s="753">
        <v>6172</v>
      </c>
      <c r="C11" s="755">
        <v>6123</v>
      </c>
      <c r="D11" s="849" t="s">
        <v>276</v>
      </c>
      <c r="E11" s="183">
        <v>1298</v>
      </c>
      <c r="F11" s="141"/>
      <c r="G11" s="141"/>
      <c r="H11" s="142"/>
    </row>
    <row r="12" spans="1:9" ht="24" customHeight="1">
      <c r="A12" s="939">
        <v>3267</v>
      </c>
      <c r="B12" s="753">
        <v>6172</v>
      </c>
      <c r="C12" s="754">
        <v>6122</v>
      </c>
      <c r="D12" s="849" t="s">
        <v>238</v>
      </c>
      <c r="E12" s="766">
        <v>400</v>
      </c>
      <c r="F12" s="141"/>
      <c r="G12" s="141"/>
      <c r="H12" s="142"/>
    </row>
    <row r="13" spans="1:9" ht="24" customHeight="1">
      <c r="A13" s="939">
        <v>3268</v>
      </c>
      <c r="B13" s="753">
        <v>6172</v>
      </c>
      <c r="C13" s="755">
        <v>6111</v>
      </c>
      <c r="D13" s="849" t="s">
        <v>51</v>
      </c>
      <c r="E13" s="767">
        <v>65</v>
      </c>
      <c r="F13" s="141"/>
      <c r="G13" s="141"/>
      <c r="H13" s="142"/>
    </row>
    <row r="14" spans="1:9" ht="24" customHeight="1">
      <c r="A14" s="939">
        <v>3269</v>
      </c>
      <c r="B14" s="753">
        <v>6172</v>
      </c>
      <c r="C14" s="755">
        <v>6111</v>
      </c>
      <c r="D14" s="849" t="s">
        <v>52</v>
      </c>
      <c r="E14" s="767">
        <v>220</v>
      </c>
      <c r="F14" s="141"/>
      <c r="G14" s="141"/>
      <c r="H14" s="142"/>
    </row>
    <row r="15" spans="1:9" ht="24" customHeight="1">
      <c r="A15" s="939">
        <v>3270</v>
      </c>
      <c r="B15" s="753">
        <v>6172</v>
      </c>
      <c r="C15" s="755">
        <v>6111</v>
      </c>
      <c r="D15" s="849" t="s">
        <v>280</v>
      </c>
      <c r="E15" s="767">
        <v>339</v>
      </c>
      <c r="F15" s="141"/>
      <c r="G15" s="141"/>
      <c r="H15" s="142"/>
    </row>
    <row r="16" spans="1:9" ht="24" customHeight="1">
      <c r="A16" s="939">
        <v>3271</v>
      </c>
      <c r="B16" s="753">
        <v>6172</v>
      </c>
      <c r="C16" s="755">
        <v>6125</v>
      </c>
      <c r="D16" s="849" t="s">
        <v>53</v>
      </c>
      <c r="E16" s="767">
        <v>143</v>
      </c>
      <c r="F16" s="141"/>
      <c r="G16" s="141"/>
      <c r="H16" s="142"/>
      <c r="I16" s="570"/>
    </row>
    <row r="17" spans="1:8" ht="24" customHeight="1">
      <c r="A17" s="939">
        <v>3272</v>
      </c>
      <c r="B17" s="753">
        <v>6172</v>
      </c>
      <c r="C17" s="755">
        <v>6125</v>
      </c>
      <c r="D17" s="849" t="s">
        <v>54</v>
      </c>
      <c r="E17" s="767">
        <v>1335</v>
      </c>
      <c r="F17" s="141"/>
      <c r="G17" s="141"/>
      <c r="H17" s="142"/>
    </row>
    <row r="18" spans="1:8" ht="24" customHeight="1">
      <c r="A18" s="939">
        <v>3273</v>
      </c>
      <c r="B18" s="756">
        <v>6172</v>
      </c>
      <c r="C18" s="755">
        <v>6111</v>
      </c>
      <c r="D18" s="849" t="s">
        <v>277</v>
      </c>
      <c r="E18" s="768">
        <v>600</v>
      </c>
      <c r="F18" s="141"/>
      <c r="G18" s="141"/>
      <c r="H18" s="142"/>
    </row>
    <row r="19" spans="1:8" ht="24" customHeight="1" thickBot="1">
      <c r="A19" s="939">
        <v>3274</v>
      </c>
      <c r="B19" s="753">
        <v>6172</v>
      </c>
      <c r="C19" s="755">
        <v>6111</v>
      </c>
      <c r="D19" s="849" t="s">
        <v>278</v>
      </c>
      <c r="E19" s="768">
        <v>400</v>
      </c>
      <c r="F19" s="141"/>
      <c r="G19" s="141"/>
      <c r="H19" s="142"/>
    </row>
    <row r="20" spans="1:8" ht="23.25" customHeight="1" thickBot="1">
      <c r="A20" s="948" t="s">
        <v>49</v>
      </c>
      <c r="B20" s="964"/>
      <c r="C20" s="964"/>
      <c r="D20" s="965"/>
      <c r="E20" s="252">
        <f>SUM(E10:E19)</f>
        <v>5000</v>
      </c>
      <c r="F20" s="144"/>
      <c r="G20" s="145"/>
      <c r="H20" s="146"/>
    </row>
    <row r="21" spans="1:8" ht="16.5" thickBot="1">
      <c r="A21" s="42"/>
      <c r="B21" s="42"/>
      <c r="C21" s="42"/>
      <c r="D21" s="41"/>
      <c r="E21" s="251"/>
    </row>
    <row r="22" spans="1:8" ht="16.5" thickBot="1">
      <c r="A22" s="111" t="s">
        <v>19</v>
      </c>
      <c r="B22" s="112"/>
      <c r="C22" s="112"/>
      <c r="D22" s="629"/>
      <c r="E22" s="846"/>
    </row>
    <row r="23" spans="1:8" ht="15.75">
      <c r="A23" s="147" t="s">
        <v>14</v>
      </c>
      <c r="B23" s="45"/>
      <c r="C23" s="148">
        <v>6111</v>
      </c>
      <c r="D23" s="149" t="s">
        <v>55</v>
      </c>
      <c r="E23" s="253">
        <f>E13+E14+E15+E18+E19</f>
        <v>1624</v>
      </c>
    </row>
    <row r="24" spans="1:8" ht="15.75">
      <c r="A24" s="150" t="s">
        <v>14</v>
      </c>
      <c r="B24" s="151"/>
      <c r="C24" s="152">
        <v>6121</v>
      </c>
      <c r="D24" s="153" t="s">
        <v>56</v>
      </c>
      <c r="E24" s="254">
        <f>E10</f>
        <v>200</v>
      </c>
    </row>
    <row r="25" spans="1:8" ht="15.75">
      <c r="A25" s="150" t="s">
        <v>14</v>
      </c>
      <c r="B25" s="151"/>
      <c r="C25" s="152">
        <v>6122</v>
      </c>
      <c r="D25" s="153" t="s">
        <v>57</v>
      </c>
      <c r="E25" s="254">
        <f>E12</f>
        <v>400</v>
      </c>
    </row>
    <row r="26" spans="1:8" ht="15.75">
      <c r="A26" s="150" t="s">
        <v>14</v>
      </c>
      <c r="B26" s="151"/>
      <c r="C26" s="152">
        <v>6123</v>
      </c>
      <c r="D26" s="153" t="s">
        <v>60</v>
      </c>
      <c r="E26" s="254">
        <f>E11</f>
        <v>1298</v>
      </c>
    </row>
    <row r="27" spans="1:8" ht="16.5" thickBot="1">
      <c r="A27" s="782" t="s">
        <v>14</v>
      </c>
      <c r="B27" s="783"/>
      <c r="C27" s="784">
        <v>6125</v>
      </c>
      <c r="D27" s="785" t="s">
        <v>58</v>
      </c>
      <c r="E27" s="773">
        <f>E16+E17</f>
        <v>1478</v>
      </c>
    </row>
    <row r="28" spans="1:8" ht="16.5" thickBot="1">
      <c r="A28" s="786"/>
      <c r="B28" s="787"/>
      <c r="C28" s="787"/>
      <c r="D28" s="788" t="s">
        <v>17</v>
      </c>
      <c r="E28" s="184">
        <f>SUM(E23:E27)</f>
        <v>5000</v>
      </c>
    </row>
    <row r="30" spans="1:8" ht="15.75">
      <c r="A30" s="128"/>
    </row>
    <row r="31" spans="1:8">
      <c r="A31" s="46"/>
    </row>
  </sheetData>
  <mergeCells count="1">
    <mergeCell ref="A20:D20"/>
  </mergeCells>
  <conditionalFormatting sqref="E13">
    <cfRule type="cellIs" dxfId="3" priority="4" operator="notEqual">
      <formula>#REF!</formula>
    </cfRule>
  </conditionalFormatting>
  <conditionalFormatting sqref="E14:E15">
    <cfRule type="cellIs" dxfId="2" priority="3" operator="notEqual">
      <formula>#REF!</formula>
    </cfRule>
  </conditionalFormatting>
  <conditionalFormatting sqref="E16:E17">
    <cfRule type="cellIs" dxfId="1" priority="2" operator="notEqual">
      <formula>#REF!</formula>
    </cfRule>
  </conditionalFormatting>
  <conditionalFormatting sqref="E18:E19">
    <cfRule type="cellIs" dxfId="0" priority="1" operator="notEqual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25" zoomScaleNormal="100" workbookViewId="0">
      <selection activeCell="I2" sqref="I2"/>
    </sheetView>
  </sheetViews>
  <sheetFormatPr defaultRowHeight="12.75"/>
  <cols>
    <col min="1" max="1" width="5.28515625" style="4" customWidth="1"/>
    <col min="2" max="2" width="7.140625" style="256" customWidth="1"/>
    <col min="3" max="3" width="8.42578125" style="4" customWidth="1"/>
    <col min="4" max="4" width="11.85546875" style="4" customWidth="1"/>
    <col min="5" max="5" width="60.42578125" style="4" customWidth="1"/>
    <col min="6" max="6" width="16.28515625" style="4" customWidth="1"/>
    <col min="7" max="7" width="17" style="4" customWidth="1"/>
    <col min="8" max="8" width="16.5703125" style="4" customWidth="1"/>
    <col min="9" max="9" width="34.5703125" style="4" customWidth="1"/>
    <col min="10" max="251" width="9.140625" style="4"/>
    <col min="252" max="252" width="6.140625" style="4" customWidth="1"/>
    <col min="253" max="253" width="7.7109375" style="4" customWidth="1"/>
    <col min="254" max="254" width="9.140625" style="4" customWidth="1"/>
    <col min="255" max="255" width="11.85546875" style="4" customWidth="1"/>
    <col min="256" max="256" width="73.140625" style="4" customWidth="1"/>
    <col min="257" max="257" width="21.42578125" style="4" customWidth="1"/>
    <col min="258" max="259" width="21" style="4" customWidth="1"/>
    <col min="260" max="260" width="17.42578125" style="4" customWidth="1"/>
    <col min="261" max="261" width="17" style="4" customWidth="1"/>
    <col min="262" max="262" width="32.7109375" style="4" customWidth="1"/>
    <col min="263" max="507" width="9.140625" style="4"/>
    <col min="508" max="508" width="6.140625" style="4" customWidth="1"/>
    <col min="509" max="509" width="7.7109375" style="4" customWidth="1"/>
    <col min="510" max="510" width="9.140625" style="4" customWidth="1"/>
    <col min="511" max="511" width="11.85546875" style="4" customWidth="1"/>
    <col min="512" max="512" width="73.140625" style="4" customWidth="1"/>
    <col min="513" max="513" width="21.42578125" style="4" customWidth="1"/>
    <col min="514" max="515" width="21" style="4" customWidth="1"/>
    <col min="516" max="516" width="17.42578125" style="4" customWidth="1"/>
    <col min="517" max="517" width="17" style="4" customWidth="1"/>
    <col min="518" max="518" width="32.7109375" style="4" customWidth="1"/>
    <col min="519" max="763" width="9.140625" style="4"/>
    <col min="764" max="764" width="6.140625" style="4" customWidth="1"/>
    <col min="765" max="765" width="7.7109375" style="4" customWidth="1"/>
    <col min="766" max="766" width="9.140625" style="4" customWidth="1"/>
    <col min="767" max="767" width="11.85546875" style="4" customWidth="1"/>
    <col min="768" max="768" width="73.140625" style="4" customWidth="1"/>
    <col min="769" max="769" width="21.42578125" style="4" customWidth="1"/>
    <col min="770" max="771" width="21" style="4" customWidth="1"/>
    <col min="772" max="772" width="17.42578125" style="4" customWidth="1"/>
    <col min="773" max="773" width="17" style="4" customWidth="1"/>
    <col min="774" max="774" width="32.7109375" style="4" customWidth="1"/>
    <col min="775" max="1019" width="9.140625" style="4"/>
    <col min="1020" max="1020" width="6.140625" style="4" customWidth="1"/>
    <col min="1021" max="1021" width="7.7109375" style="4" customWidth="1"/>
    <col min="1022" max="1022" width="9.140625" style="4" customWidth="1"/>
    <col min="1023" max="1023" width="11.85546875" style="4" customWidth="1"/>
    <col min="1024" max="1024" width="73.140625" style="4" customWidth="1"/>
    <col min="1025" max="1025" width="21.42578125" style="4" customWidth="1"/>
    <col min="1026" max="1027" width="21" style="4" customWidth="1"/>
    <col min="1028" max="1028" width="17.42578125" style="4" customWidth="1"/>
    <col min="1029" max="1029" width="17" style="4" customWidth="1"/>
    <col min="1030" max="1030" width="32.7109375" style="4" customWidth="1"/>
    <col min="1031" max="1275" width="9.140625" style="4"/>
    <col min="1276" max="1276" width="6.140625" style="4" customWidth="1"/>
    <col min="1277" max="1277" width="7.7109375" style="4" customWidth="1"/>
    <col min="1278" max="1278" width="9.140625" style="4" customWidth="1"/>
    <col min="1279" max="1279" width="11.85546875" style="4" customWidth="1"/>
    <col min="1280" max="1280" width="73.140625" style="4" customWidth="1"/>
    <col min="1281" max="1281" width="21.42578125" style="4" customWidth="1"/>
    <col min="1282" max="1283" width="21" style="4" customWidth="1"/>
    <col min="1284" max="1284" width="17.42578125" style="4" customWidth="1"/>
    <col min="1285" max="1285" width="17" style="4" customWidth="1"/>
    <col min="1286" max="1286" width="32.7109375" style="4" customWidth="1"/>
    <col min="1287" max="1531" width="9.140625" style="4"/>
    <col min="1532" max="1532" width="6.140625" style="4" customWidth="1"/>
    <col min="1533" max="1533" width="7.7109375" style="4" customWidth="1"/>
    <col min="1534" max="1534" width="9.140625" style="4" customWidth="1"/>
    <col min="1535" max="1535" width="11.85546875" style="4" customWidth="1"/>
    <col min="1536" max="1536" width="73.140625" style="4" customWidth="1"/>
    <col min="1537" max="1537" width="21.42578125" style="4" customWidth="1"/>
    <col min="1538" max="1539" width="21" style="4" customWidth="1"/>
    <col min="1540" max="1540" width="17.42578125" style="4" customWidth="1"/>
    <col min="1541" max="1541" width="17" style="4" customWidth="1"/>
    <col min="1542" max="1542" width="32.7109375" style="4" customWidth="1"/>
    <col min="1543" max="1787" width="9.140625" style="4"/>
    <col min="1788" max="1788" width="6.140625" style="4" customWidth="1"/>
    <col min="1789" max="1789" width="7.7109375" style="4" customWidth="1"/>
    <col min="1790" max="1790" width="9.140625" style="4" customWidth="1"/>
    <col min="1791" max="1791" width="11.85546875" style="4" customWidth="1"/>
    <col min="1792" max="1792" width="73.140625" style="4" customWidth="1"/>
    <col min="1793" max="1793" width="21.42578125" style="4" customWidth="1"/>
    <col min="1794" max="1795" width="21" style="4" customWidth="1"/>
    <col min="1796" max="1796" width="17.42578125" style="4" customWidth="1"/>
    <col min="1797" max="1797" width="17" style="4" customWidth="1"/>
    <col min="1798" max="1798" width="32.7109375" style="4" customWidth="1"/>
    <col min="1799" max="2043" width="9.140625" style="4"/>
    <col min="2044" max="2044" width="6.140625" style="4" customWidth="1"/>
    <col min="2045" max="2045" width="7.7109375" style="4" customWidth="1"/>
    <col min="2046" max="2046" width="9.140625" style="4" customWidth="1"/>
    <col min="2047" max="2047" width="11.85546875" style="4" customWidth="1"/>
    <col min="2048" max="2048" width="73.140625" style="4" customWidth="1"/>
    <col min="2049" max="2049" width="21.42578125" style="4" customWidth="1"/>
    <col min="2050" max="2051" width="21" style="4" customWidth="1"/>
    <col min="2052" max="2052" width="17.42578125" style="4" customWidth="1"/>
    <col min="2053" max="2053" width="17" style="4" customWidth="1"/>
    <col min="2054" max="2054" width="32.7109375" style="4" customWidth="1"/>
    <col min="2055" max="2299" width="9.140625" style="4"/>
    <col min="2300" max="2300" width="6.140625" style="4" customWidth="1"/>
    <col min="2301" max="2301" width="7.7109375" style="4" customWidth="1"/>
    <col min="2302" max="2302" width="9.140625" style="4" customWidth="1"/>
    <col min="2303" max="2303" width="11.85546875" style="4" customWidth="1"/>
    <col min="2304" max="2304" width="73.140625" style="4" customWidth="1"/>
    <col min="2305" max="2305" width="21.42578125" style="4" customWidth="1"/>
    <col min="2306" max="2307" width="21" style="4" customWidth="1"/>
    <col min="2308" max="2308" width="17.42578125" style="4" customWidth="1"/>
    <col min="2309" max="2309" width="17" style="4" customWidth="1"/>
    <col min="2310" max="2310" width="32.7109375" style="4" customWidth="1"/>
    <col min="2311" max="2555" width="9.140625" style="4"/>
    <col min="2556" max="2556" width="6.140625" style="4" customWidth="1"/>
    <col min="2557" max="2557" width="7.7109375" style="4" customWidth="1"/>
    <col min="2558" max="2558" width="9.140625" style="4" customWidth="1"/>
    <col min="2559" max="2559" width="11.85546875" style="4" customWidth="1"/>
    <col min="2560" max="2560" width="73.140625" style="4" customWidth="1"/>
    <col min="2561" max="2561" width="21.42578125" style="4" customWidth="1"/>
    <col min="2562" max="2563" width="21" style="4" customWidth="1"/>
    <col min="2564" max="2564" width="17.42578125" style="4" customWidth="1"/>
    <col min="2565" max="2565" width="17" style="4" customWidth="1"/>
    <col min="2566" max="2566" width="32.7109375" style="4" customWidth="1"/>
    <col min="2567" max="2811" width="9.140625" style="4"/>
    <col min="2812" max="2812" width="6.140625" style="4" customWidth="1"/>
    <col min="2813" max="2813" width="7.7109375" style="4" customWidth="1"/>
    <col min="2814" max="2814" width="9.140625" style="4" customWidth="1"/>
    <col min="2815" max="2815" width="11.85546875" style="4" customWidth="1"/>
    <col min="2816" max="2816" width="73.140625" style="4" customWidth="1"/>
    <col min="2817" max="2817" width="21.42578125" style="4" customWidth="1"/>
    <col min="2818" max="2819" width="21" style="4" customWidth="1"/>
    <col min="2820" max="2820" width="17.42578125" style="4" customWidth="1"/>
    <col min="2821" max="2821" width="17" style="4" customWidth="1"/>
    <col min="2822" max="2822" width="32.7109375" style="4" customWidth="1"/>
    <col min="2823" max="3067" width="9.140625" style="4"/>
    <col min="3068" max="3068" width="6.140625" style="4" customWidth="1"/>
    <col min="3069" max="3069" width="7.7109375" style="4" customWidth="1"/>
    <col min="3070" max="3070" width="9.140625" style="4" customWidth="1"/>
    <col min="3071" max="3071" width="11.85546875" style="4" customWidth="1"/>
    <col min="3072" max="3072" width="73.140625" style="4" customWidth="1"/>
    <col min="3073" max="3073" width="21.42578125" style="4" customWidth="1"/>
    <col min="3074" max="3075" width="21" style="4" customWidth="1"/>
    <col min="3076" max="3076" width="17.42578125" style="4" customWidth="1"/>
    <col min="3077" max="3077" width="17" style="4" customWidth="1"/>
    <col min="3078" max="3078" width="32.7109375" style="4" customWidth="1"/>
    <col min="3079" max="3323" width="9.140625" style="4"/>
    <col min="3324" max="3324" width="6.140625" style="4" customWidth="1"/>
    <col min="3325" max="3325" width="7.7109375" style="4" customWidth="1"/>
    <col min="3326" max="3326" width="9.140625" style="4" customWidth="1"/>
    <col min="3327" max="3327" width="11.85546875" style="4" customWidth="1"/>
    <col min="3328" max="3328" width="73.140625" style="4" customWidth="1"/>
    <col min="3329" max="3329" width="21.42578125" style="4" customWidth="1"/>
    <col min="3330" max="3331" width="21" style="4" customWidth="1"/>
    <col min="3332" max="3332" width="17.42578125" style="4" customWidth="1"/>
    <col min="3333" max="3333" width="17" style="4" customWidth="1"/>
    <col min="3334" max="3334" width="32.7109375" style="4" customWidth="1"/>
    <col min="3335" max="3579" width="9.140625" style="4"/>
    <col min="3580" max="3580" width="6.140625" style="4" customWidth="1"/>
    <col min="3581" max="3581" width="7.7109375" style="4" customWidth="1"/>
    <col min="3582" max="3582" width="9.140625" style="4" customWidth="1"/>
    <col min="3583" max="3583" width="11.85546875" style="4" customWidth="1"/>
    <col min="3584" max="3584" width="73.140625" style="4" customWidth="1"/>
    <col min="3585" max="3585" width="21.42578125" style="4" customWidth="1"/>
    <col min="3586" max="3587" width="21" style="4" customWidth="1"/>
    <col min="3588" max="3588" width="17.42578125" style="4" customWidth="1"/>
    <col min="3589" max="3589" width="17" style="4" customWidth="1"/>
    <col min="3590" max="3590" width="32.7109375" style="4" customWidth="1"/>
    <col min="3591" max="3835" width="9.140625" style="4"/>
    <col min="3836" max="3836" width="6.140625" style="4" customWidth="1"/>
    <col min="3837" max="3837" width="7.7109375" style="4" customWidth="1"/>
    <col min="3838" max="3838" width="9.140625" style="4" customWidth="1"/>
    <col min="3839" max="3839" width="11.85546875" style="4" customWidth="1"/>
    <col min="3840" max="3840" width="73.140625" style="4" customWidth="1"/>
    <col min="3841" max="3841" width="21.42578125" style="4" customWidth="1"/>
    <col min="3842" max="3843" width="21" style="4" customWidth="1"/>
    <col min="3844" max="3844" width="17.42578125" style="4" customWidth="1"/>
    <col min="3845" max="3845" width="17" style="4" customWidth="1"/>
    <col min="3846" max="3846" width="32.7109375" style="4" customWidth="1"/>
    <col min="3847" max="4091" width="9.140625" style="4"/>
    <col min="4092" max="4092" width="6.140625" style="4" customWidth="1"/>
    <col min="4093" max="4093" width="7.7109375" style="4" customWidth="1"/>
    <col min="4094" max="4094" width="9.140625" style="4" customWidth="1"/>
    <col min="4095" max="4095" width="11.85546875" style="4" customWidth="1"/>
    <col min="4096" max="4096" width="73.140625" style="4" customWidth="1"/>
    <col min="4097" max="4097" width="21.42578125" style="4" customWidth="1"/>
    <col min="4098" max="4099" width="21" style="4" customWidth="1"/>
    <col min="4100" max="4100" width="17.42578125" style="4" customWidth="1"/>
    <col min="4101" max="4101" width="17" style="4" customWidth="1"/>
    <col min="4102" max="4102" width="32.7109375" style="4" customWidth="1"/>
    <col min="4103" max="4347" width="9.140625" style="4"/>
    <col min="4348" max="4348" width="6.140625" style="4" customWidth="1"/>
    <col min="4349" max="4349" width="7.7109375" style="4" customWidth="1"/>
    <col min="4350" max="4350" width="9.140625" style="4" customWidth="1"/>
    <col min="4351" max="4351" width="11.85546875" style="4" customWidth="1"/>
    <col min="4352" max="4352" width="73.140625" style="4" customWidth="1"/>
    <col min="4353" max="4353" width="21.42578125" style="4" customWidth="1"/>
    <col min="4354" max="4355" width="21" style="4" customWidth="1"/>
    <col min="4356" max="4356" width="17.42578125" style="4" customWidth="1"/>
    <col min="4357" max="4357" width="17" style="4" customWidth="1"/>
    <col min="4358" max="4358" width="32.7109375" style="4" customWidth="1"/>
    <col min="4359" max="4603" width="9.140625" style="4"/>
    <col min="4604" max="4604" width="6.140625" style="4" customWidth="1"/>
    <col min="4605" max="4605" width="7.7109375" style="4" customWidth="1"/>
    <col min="4606" max="4606" width="9.140625" style="4" customWidth="1"/>
    <col min="4607" max="4607" width="11.85546875" style="4" customWidth="1"/>
    <col min="4608" max="4608" width="73.140625" style="4" customWidth="1"/>
    <col min="4609" max="4609" width="21.42578125" style="4" customWidth="1"/>
    <col min="4610" max="4611" width="21" style="4" customWidth="1"/>
    <col min="4612" max="4612" width="17.42578125" style="4" customWidth="1"/>
    <col min="4613" max="4613" width="17" style="4" customWidth="1"/>
    <col min="4614" max="4614" width="32.7109375" style="4" customWidth="1"/>
    <col min="4615" max="4859" width="9.140625" style="4"/>
    <col min="4860" max="4860" width="6.140625" style="4" customWidth="1"/>
    <col min="4861" max="4861" width="7.7109375" style="4" customWidth="1"/>
    <col min="4862" max="4862" width="9.140625" style="4" customWidth="1"/>
    <col min="4863" max="4863" width="11.85546875" style="4" customWidth="1"/>
    <col min="4864" max="4864" width="73.140625" style="4" customWidth="1"/>
    <col min="4865" max="4865" width="21.42578125" style="4" customWidth="1"/>
    <col min="4866" max="4867" width="21" style="4" customWidth="1"/>
    <col min="4868" max="4868" width="17.42578125" style="4" customWidth="1"/>
    <col min="4869" max="4869" width="17" style="4" customWidth="1"/>
    <col min="4870" max="4870" width="32.7109375" style="4" customWidth="1"/>
    <col min="4871" max="5115" width="9.140625" style="4"/>
    <col min="5116" max="5116" width="6.140625" style="4" customWidth="1"/>
    <col min="5117" max="5117" width="7.7109375" style="4" customWidth="1"/>
    <col min="5118" max="5118" width="9.140625" style="4" customWidth="1"/>
    <col min="5119" max="5119" width="11.85546875" style="4" customWidth="1"/>
    <col min="5120" max="5120" width="73.140625" style="4" customWidth="1"/>
    <col min="5121" max="5121" width="21.42578125" style="4" customWidth="1"/>
    <col min="5122" max="5123" width="21" style="4" customWidth="1"/>
    <col min="5124" max="5124" width="17.42578125" style="4" customWidth="1"/>
    <col min="5125" max="5125" width="17" style="4" customWidth="1"/>
    <col min="5126" max="5126" width="32.7109375" style="4" customWidth="1"/>
    <col min="5127" max="5371" width="9.140625" style="4"/>
    <col min="5372" max="5372" width="6.140625" style="4" customWidth="1"/>
    <col min="5373" max="5373" width="7.7109375" style="4" customWidth="1"/>
    <col min="5374" max="5374" width="9.140625" style="4" customWidth="1"/>
    <col min="5375" max="5375" width="11.85546875" style="4" customWidth="1"/>
    <col min="5376" max="5376" width="73.140625" style="4" customWidth="1"/>
    <col min="5377" max="5377" width="21.42578125" style="4" customWidth="1"/>
    <col min="5378" max="5379" width="21" style="4" customWidth="1"/>
    <col min="5380" max="5380" width="17.42578125" style="4" customWidth="1"/>
    <col min="5381" max="5381" width="17" style="4" customWidth="1"/>
    <col min="5382" max="5382" width="32.7109375" style="4" customWidth="1"/>
    <col min="5383" max="5627" width="9.140625" style="4"/>
    <col min="5628" max="5628" width="6.140625" style="4" customWidth="1"/>
    <col min="5629" max="5629" width="7.7109375" style="4" customWidth="1"/>
    <col min="5630" max="5630" width="9.140625" style="4" customWidth="1"/>
    <col min="5631" max="5631" width="11.85546875" style="4" customWidth="1"/>
    <col min="5632" max="5632" width="73.140625" style="4" customWidth="1"/>
    <col min="5633" max="5633" width="21.42578125" style="4" customWidth="1"/>
    <col min="5634" max="5635" width="21" style="4" customWidth="1"/>
    <col min="5636" max="5636" width="17.42578125" style="4" customWidth="1"/>
    <col min="5637" max="5637" width="17" style="4" customWidth="1"/>
    <col min="5638" max="5638" width="32.7109375" style="4" customWidth="1"/>
    <col min="5639" max="5883" width="9.140625" style="4"/>
    <col min="5884" max="5884" width="6.140625" style="4" customWidth="1"/>
    <col min="5885" max="5885" width="7.7109375" style="4" customWidth="1"/>
    <col min="5886" max="5886" width="9.140625" style="4" customWidth="1"/>
    <col min="5887" max="5887" width="11.85546875" style="4" customWidth="1"/>
    <col min="5888" max="5888" width="73.140625" style="4" customWidth="1"/>
    <col min="5889" max="5889" width="21.42578125" style="4" customWidth="1"/>
    <col min="5890" max="5891" width="21" style="4" customWidth="1"/>
    <col min="5892" max="5892" width="17.42578125" style="4" customWidth="1"/>
    <col min="5893" max="5893" width="17" style="4" customWidth="1"/>
    <col min="5894" max="5894" width="32.7109375" style="4" customWidth="1"/>
    <col min="5895" max="6139" width="9.140625" style="4"/>
    <col min="6140" max="6140" width="6.140625" style="4" customWidth="1"/>
    <col min="6141" max="6141" width="7.7109375" style="4" customWidth="1"/>
    <col min="6142" max="6142" width="9.140625" style="4" customWidth="1"/>
    <col min="6143" max="6143" width="11.85546875" style="4" customWidth="1"/>
    <col min="6144" max="6144" width="73.140625" style="4" customWidth="1"/>
    <col min="6145" max="6145" width="21.42578125" style="4" customWidth="1"/>
    <col min="6146" max="6147" width="21" style="4" customWidth="1"/>
    <col min="6148" max="6148" width="17.42578125" style="4" customWidth="1"/>
    <col min="6149" max="6149" width="17" style="4" customWidth="1"/>
    <col min="6150" max="6150" width="32.7109375" style="4" customWidth="1"/>
    <col min="6151" max="6395" width="9.140625" style="4"/>
    <col min="6396" max="6396" width="6.140625" style="4" customWidth="1"/>
    <col min="6397" max="6397" width="7.7109375" style="4" customWidth="1"/>
    <col min="6398" max="6398" width="9.140625" style="4" customWidth="1"/>
    <col min="6399" max="6399" width="11.85546875" style="4" customWidth="1"/>
    <col min="6400" max="6400" width="73.140625" style="4" customWidth="1"/>
    <col min="6401" max="6401" width="21.42578125" style="4" customWidth="1"/>
    <col min="6402" max="6403" width="21" style="4" customWidth="1"/>
    <col min="6404" max="6404" width="17.42578125" style="4" customWidth="1"/>
    <col min="6405" max="6405" width="17" style="4" customWidth="1"/>
    <col min="6406" max="6406" width="32.7109375" style="4" customWidth="1"/>
    <col min="6407" max="6651" width="9.140625" style="4"/>
    <col min="6652" max="6652" width="6.140625" style="4" customWidth="1"/>
    <col min="6653" max="6653" width="7.7109375" style="4" customWidth="1"/>
    <col min="6654" max="6654" width="9.140625" style="4" customWidth="1"/>
    <col min="6655" max="6655" width="11.85546875" style="4" customWidth="1"/>
    <col min="6656" max="6656" width="73.140625" style="4" customWidth="1"/>
    <col min="6657" max="6657" width="21.42578125" style="4" customWidth="1"/>
    <col min="6658" max="6659" width="21" style="4" customWidth="1"/>
    <col min="6660" max="6660" width="17.42578125" style="4" customWidth="1"/>
    <col min="6661" max="6661" width="17" style="4" customWidth="1"/>
    <col min="6662" max="6662" width="32.7109375" style="4" customWidth="1"/>
    <col min="6663" max="6907" width="9.140625" style="4"/>
    <col min="6908" max="6908" width="6.140625" style="4" customWidth="1"/>
    <col min="6909" max="6909" width="7.7109375" style="4" customWidth="1"/>
    <col min="6910" max="6910" width="9.140625" style="4" customWidth="1"/>
    <col min="6911" max="6911" width="11.85546875" style="4" customWidth="1"/>
    <col min="6912" max="6912" width="73.140625" style="4" customWidth="1"/>
    <col min="6913" max="6913" width="21.42578125" style="4" customWidth="1"/>
    <col min="6914" max="6915" width="21" style="4" customWidth="1"/>
    <col min="6916" max="6916" width="17.42578125" style="4" customWidth="1"/>
    <col min="6917" max="6917" width="17" style="4" customWidth="1"/>
    <col min="6918" max="6918" width="32.7109375" style="4" customWidth="1"/>
    <col min="6919" max="7163" width="9.140625" style="4"/>
    <col min="7164" max="7164" width="6.140625" style="4" customWidth="1"/>
    <col min="7165" max="7165" width="7.7109375" style="4" customWidth="1"/>
    <col min="7166" max="7166" width="9.140625" style="4" customWidth="1"/>
    <col min="7167" max="7167" width="11.85546875" style="4" customWidth="1"/>
    <col min="7168" max="7168" width="73.140625" style="4" customWidth="1"/>
    <col min="7169" max="7169" width="21.42578125" style="4" customWidth="1"/>
    <col min="7170" max="7171" width="21" style="4" customWidth="1"/>
    <col min="7172" max="7172" width="17.42578125" style="4" customWidth="1"/>
    <col min="7173" max="7173" width="17" style="4" customWidth="1"/>
    <col min="7174" max="7174" width="32.7109375" style="4" customWidth="1"/>
    <col min="7175" max="7419" width="9.140625" style="4"/>
    <col min="7420" max="7420" width="6.140625" style="4" customWidth="1"/>
    <col min="7421" max="7421" width="7.7109375" style="4" customWidth="1"/>
    <col min="7422" max="7422" width="9.140625" style="4" customWidth="1"/>
    <col min="7423" max="7423" width="11.85546875" style="4" customWidth="1"/>
    <col min="7424" max="7424" width="73.140625" style="4" customWidth="1"/>
    <col min="7425" max="7425" width="21.42578125" style="4" customWidth="1"/>
    <col min="7426" max="7427" width="21" style="4" customWidth="1"/>
    <col min="7428" max="7428" width="17.42578125" style="4" customWidth="1"/>
    <col min="7429" max="7429" width="17" style="4" customWidth="1"/>
    <col min="7430" max="7430" width="32.7109375" style="4" customWidth="1"/>
    <col min="7431" max="7675" width="9.140625" style="4"/>
    <col min="7676" max="7676" width="6.140625" style="4" customWidth="1"/>
    <col min="7677" max="7677" width="7.7109375" style="4" customWidth="1"/>
    <col min="7678" max="7678" width="9.140625" style="4" customWidth="1"/>
    <col min="7679" max="7679" width="11.85546875" style="4" customWidth="1"/>
    <col min="7680" max="7680" width="73.140625" style="4" customWidth="1"/>
    <col min="7681" max="7681" width="21.42578125" style="4" customWidth="1"/>
    <col min="7682" max="7683" width="21" style="4" customWidth="1"/>
    <col min="7684" max="7684" width="17.42578125" style="4" customWidth="1"/>
    <col min="7685" max="7685" width="17" style="4" customWidth="1"/>
    <col min="7686" max="7686" width="32.7109375" style="4" customWidth="1"/>
    <col min="7687" max="7931" width="9.140625" style="4"/>
    <col min="7932" max="7932" width="6.140625" style="4" customWidth="1"/>
    <col min="7933" max="7933" width="7.7109375" style="4" customWidth="1"/>
    <col min="7934" max="7934" width="9.140625" style="4" customWidth="1"/>
    <col min="7935" max="7935" width="11.85546875" style="4" customWidth="1"/>
    <col min="7936" max="7936" width="73.140625" style="4" customWidth="1"/>
    <col min="7937" max="7937" width="21.42578125" style="4" customWidth="1"/>
    <col min="7938" max="7939" width="21" style="4" customWidth="1"/>
    <col min="7940" max="7940" width="17.42578125" style="4" customWidth="1"/>
    <col min="7941" max="7941" width="17" style="4" customWidth="1"/>
    <col min="7942" max="7942" width="32.7109375" style="4" customWidth="1"/>
    <col min="7943" max="8187" width="9.140625" style="4"/>
    <col min="8188" max="8188" width="6.140625" style="4" customWidth="1"/>
    <col min="8189" max="8189" width="7.7109375" style="4" customWidth="1"/>
    <col min="8190" max="8190" width="9.140625" style="4" customWidth="1"/>
    <col min="8191" max="8191" width="11.85546875" style="4" customWidth="1"/>
    <col min="8192" max="8192" width="73.140625" style="4" customWidth="1"/>
    <col min="8193" max="8193" width="21.42578125" style="4" customWidth="1"/>
    <col min="8194" max="8195" width="21" style="4" customWidth="1"/>
    <col min="8196" max="8196" width="17.42578125" style="4" customWidth="1"/>
    <col min="8197" max="8197" width="17" style="4" customWidth="1"/>
    <col min="8198" max="8198" width="32.7109375" style="4" customWidth="1"/>
    <col min="8199" max="8443" width="9.140625" style="4"/>
    <col min="8444" max="8444" width="6.140625" style="4" customWidth="1"/>
    <col min="8445" max="8445" width="7.7109375" style="4" customWidth="1"/>
    <col min="8446" max="8446" width="9.140625" style="4" customWidth="1"/>
    <col min="8447" max="8447" width="11.85546875" style="4" customWidth="1"/>
    <col min="8448" max="8448" width="73.140625" style="4" customWidth="1"/>
    <col min="8449" max="8449" width="21.42578125" style="4" customWidth="1"/>
    <col min="8450" max="8451" width="21" style="4" customWidth="1"/>
    <col min="8452" max="8452" width="17.42578125" style="4" customWidth="1"/>
    <col min="8453" max="8453" width="17" style="4" customWidth="1"/>
    <col min="8454" max="8454" width="32.7109375" style="4" customWidth="1"/>
    <col min="8455" max="8699" width="9.140625" style="4"/>
    <col min="8700" max="8700" width="6.140625" style="4" customWidth="1"/>
    <col min="8701" max="8701" width="7.7109375" style="4" customWidth="1"/>
    <col min="8702" max="8702" width="9.140625" style="4" customWidth="1"/>
    <col min="8703" max="8703" width="11.85546875" style="4" customWidth="1"/>
    <col min="8704" max="8704" width="73.140625" style="4" customWidth="1"/>
    <col min="8705" max="8705" width="21.42578125" style="4" customWidth="1"/>
    <col min="8706" max="8707" width="21" style="4" customWidth="1"/>
    <col min="8708" max="8708" width="17.42578125" style="4" customWidth="1"/>
    <col min="8709" max="8709" width="17" style="4" customWidth="1"/>
    <col min="8710" max="8710" width="32.7109375" style="4" customWidth="1"/>
    <col min="8711" max="8955" width="9.140625" style="4"/>
    <col min="8956" max="8956" width="6.140625" style="4" customWidth="1"/>
    <col min="8957" max="8957" width="7.7109375" style="4" customWidth="1"/>
    <col min="8958" max="8958" width="9.140625" style="4" customWidth="1"/>
    <col min="8959" max="8959" width="11.85546875" style="4" customWidth="1"/>
    <col min="8960" max="8960" width="73.140625" style="4" customWidth="1"/>
    <col min="8961" max="8961" width="21.42578125" style="4" customWidth="1"/>
    <col min="8962" max="8963" width="21" style="4" customWidth="1"/>
    <col min="8964" max="8964" width="17.42578125" style="4" customWidth="1"/>
    <col min="8965" max="8965" width="17" style="4" customWidth="1"/>
    <col min="8966" max="8966" width="32.7109375" style="4" customWidth="1"/>
    <col min="8967" max="9211" width="9.140625" style="4"/>
    <col min="9212" max="9212" width="6.140625" style="4" customWidth="1"/>
    <col min="9213" max="9213" width="7.7109375" style="4" customWidth="1"/>
    <col min="9214" max="9214" width="9.140625" style="4" customWidth="1"/>
    <col min="9215" max="9215" width="11.85546875" style="4" customWidth="1"/>
    <col min="9216" max="9216" width="73.140625" style="4" customWidth="1"/>
    <col min="9217" max="9217" width="21.42578125" style="4" customWidth="1"/>
    <col min="9218" max="9219" width="21" style="4" customWidth="1"/>
    <col min="9220" max="9220" width="17.42578125" style="4" customWidth="1"/>
    <col min="9221" max="9221" width="17" style="4" customWidth="1"/>
    <col min="9222" max="9222" width="32.7109375" style="4" customWidth="1"/>
    <col min="9223" max="9467" width="9.140625" style="4"/>
    <col min="9468" max="9468" width="6.140625" style="4" customWidth="1"/>
    <col min="9469" max="9469" width="7.7109375" style="4" customWidth="1"/>
    <col min="9470" max="9470" width="9.140625" style="4" customWidth="1"/>
    <col min="9471" max="9471" width="11.85546875" style="4" customWidth="1"/>
    <col min="9472" max="9472" width="73.140625" style="4" customWidth="1"/>
    <col min="9473" max="9473" width="21.42578125" style="4" customWidth="1"/>
    <col min="9474" max="9475" width="21" style="4" customWidth="1"/>
    <col min="9476" max="9476" width="17.42578125" style="4" customWidth="1"/>
    <col min="9477" max="9477" width="17" style="4" customWidth="1"/>
    <col min="9478" max="9478" width="32.7109375" style="4" customWidth="1"/>
    <col min="9479" max="9723" width="9.140625" style="4"/>
    <col min="9724" max="9724" width="6.140625" style="4" customWidth="1"/>
    <col min="9725" max="9725" width="7.7109375" style="4" customWidth="1"/>
    <col min="9726" max="9726" width="9.140625" style="4" customWidth="1"/>
    <col min="9727" max="9727" width="11.85546875" style="4" customWidth="1"/>
    <col min="9728" max="9728" width="73.140625" style="4" customWidth="1"/>
    <col min="9729" max="9729" width="21.42578125" style="4" customWidth="1"/>
    <col min="9730" max="9731" width="21" style="4" customWidth="1"/>
    <col min="9732" max="9732" width="17.42578125" style="4" customWidth="1"/>
    <col min="9733" max="9733" width="17" style="4" customWidth="1"/>
    <col min="9734" max="9734" width="32.7109375" style="4" customWidth="1"/>
    <col min="9735" max="9979" width="9.140625" style="4"/>
    <col min="9980" max="9980" width="6.140625" style="4" customWidth="1"/>
    <col min="9981" max="9981" width="7.7109375" style="4" customWidth="1"/>
    <col min="9982" max="9982" width="9.140625" style="4" customWidth="1"/>
    <col min="9983" max="9983" width="11.85546875" style="4" customWidth="1"/>
    <col min="9984" max="9984" width="73.140625" style="4" customWidth="1"/>
    <col min="9985" max="9985" width="21.42578125" style="4" customWidth="1"/>
    <col min="9986" max="9987" width="21" style="4" customWidth="1"/>
    <col min="9988" max="9988" width="17.42578125" style="4" customWidth="1"/>
    <col min="9989" max="9989" width="17" style="4" customWidth="1"/>
    <col min="9990" max="9990" width="32.7109375" style="4" customWidth="1"/>
    <col min="9991" max="10235" width="9.140625" style="4"/>
    <col min="10236" max="10236" width="6.140625" style="4" customWidth="1"/>
    <col min="10237" max="10237" width="7.7109375" style="4" customWidth="1"/>
    <col min="10238" max="10238" width="9.140625" style="4" customWidth="1"/>
    <col min="10239" max="10239" width="11.85546875" style="4" customWidth="1"/>
    <col min="10240" max="10240" width="73.140625" style="4" customWidth="1"/>
    <col min="10241" max="10241" width="21.42578125" style="4" customWidth="1"/>
    <col min="10242" max="10243" width="21" style="4" customWidth="1"/>
    <col min="10244" max="10244" width="17.42578125" style="4" customWidth="1"/>
    <col min="10245" max="10245" width="17" style="4" customWidth="1"/>
    <col min="10246" max="10246" width="32.7109375" style="4" customWidth="1"/>
    <col min="10247" max="10491" width="9.140625" style="4"/>
    <col min="10492" max="10492" width="6.140625" style="4" customWidth="1"/>
    <col min="10493" max="10493" width="7.7109375" style="4" customWidth="1"/>
    <col min="10494" max="10494" width="9.140625" style="4" customWidth="1"/>
    <col min="10495" max="10495" width="11.85546875" style="4" customWidth="1"/>
    <col min="10496" max="10496" width="73.140625" style="4" customWidth="1"/>
    <col min="10497" max="10497" width="21.42578125" style="4" customWidth="1"/>
    <col min="10498" max="10499" width="21" style="4" customWidth="1"/>
    <col min="10500" max="10500" width="17.42578125" style="4" customWidth="1"/>
    <col min="10501" max="10501" width="17" style="4" customWidth="1"/>
    <col min="10502" max="10502" width="32.7109375" style="4" customWidth="1"/>
    <col min="10503" max="10747" width="9.140625" style="4"/>
    <col min="10748" max="10748" width="6.140625" style="4" customWidth="1"/>
    <col min="10749" max="10749" width="7.7109375" style="4" customWidth="1"/>
    <col min="10750" max="10750" width="9.140625" style="4" customWidth="1"/>
    <col min="10751" max="10751" width="11.85546875" style="4" customWidth="1"/>
    <col min="10752" max="10752" width="73.140625" style="4" customWidth="1"/>
    <col min="10753" max="10753" width="21.42578125" style="4" customWidth="1"/>
    <col min="10754" max="10755" width="21" style="4" customWidth="1"/>
    <col min="10756" max="10756" width="17.42578125" style="4" customWidth="1"/>
    <col min="10757" max="10757" width="17" style="4" customWidth="1"/>
    <col min="10758" max="10758" width="32.7109375" style="4" customWidth="1"/>
    <col min="10759" max="11003" width="9.140625" style="4"/>
    <col min="11004" max="11004" width="6.140625" style="4" customWidth="1"/>
    <col min="11005" max="11005" width="7.7109375" style="4" customWidth="1"/>
    <col min="11006" max="11006" width="9.140625" style="4" customWidth="1"/>
    <col min="11007" max="11007" width="11.85546875" style="4" customWidth="1"/>
    <col min="11008" max="11008" width="73.140625" style="4" customWidth="1"/>
    <col min="11009" max="11009" width="21.42578125" style="4" customWidth="1"/>
    <col min="11010" max="11011" width="21" style="4" customWidth="1"/>
    <col min="11012" max="11012" width="17.42578125" style="4" customWidth="1"/>
    <col min="11013" max="11013" width="17" style="4" customWidth="1"/>
    <col min="11014" max="11014" width="32.7109375" style="4" customWidth="1"/>
    <col min="11015" max="11259" width="9.140625" style="4"/>
    <col min="11260" max="11260" width="6.140625" style="4" customWidth="1"/>
    <col min="11261" max="11261" width="7.7109375" style="4" customWidth="1"/>
    <col min="11262" max="11262" width="9.140625" style="4" customWidth="1"/>
    <col min="11263" max="11263" width="11.85546875" style="4" customWidth="1"/>
    <col min="11264" max="11264" width="73.140625" style="4" customWidth="1"/>
    <col min="11265" max="11265" width="21.42578125" style="4" customWidth="1"/>
    <col min="11266" max="11267" width="21" style="4" customWidth="1"/>
    <col min="11268" max="11268" width="17.42578125" style="4" customWidth="1"/>
    <col min="11269" max="11269" width="17" style="4" customWidth="1"/>
    <col min="11270" max="11270" width="32.7109375" style="4" customWidth="1"/>
    <col min="11271" max="11515" width="9.140625" style="4"/>
    <col min="11516" max="11516" width="6.140625" style="4" customWidth="1"/>
    <col min="11517" max="11517" width="7.7109375" style="4" customWidth="1"/>
    <col min="11518" max="11518" width="9.140625" style="4" customWidth="1"/>
    <col min="11519" max="11519" width="11.85546875" style="4" customWidth="1"/>
    <col min="11520" max="11520" width="73.140625" style="4" customWidth="1"/>
    <col min="11521" max="11521" width="21.42578125" style="4" customWidth="1"/>
    <col min="11522" max="11523" width="21" style="4" customWidth="1"/>
    <col min="11524" max="11524" width="17.42578125" style="4" customWidth="1"/>
    <col min="11525" max="11525" width="17" style="4" customWidth="1"/>
    <col min="11526" max="11526" width="32.7109375" style="4" customWidth="1"/>
    <col min="11527" max="11771" width="9.140625" style="4"/>
    <col min="11772" max="11772" width="6.140625" style="4" customWidth="1"/>
    <col min="11773" max="11773" width="7.7109375" style="4" customWidth="1"/>
    <col min="11774" max="11774" width="9.140625" style="4" customWidth="1"/>
    <col min="11775" max="11775" width="11.85546875" style="4" customWidth="1"/>
    <col min="11776" max="11776" width="73.140625" style="4" customWidth="1"/>
    <col min="11777" max="11777" width="21.42578125" style="4" customWidth="1"/>
    <col min="11778" max="11779" width="21" style="4" customWidth="1"/>
    <col min="11780" max="11780" width="17.42578125" style="4" customWidth="1"/>
    <col min="11781" max="11781" width="17" style="4" customWidth="1"/>
    <col min="11782" max="11782" width="32.7109375" style="4" customWidth="1"/>
    <col min="11783" max="12027" width="9.140625" style="4"/>
    <col min="12028" max="12028" width="6.140625" style="4" customWidth="1"/>
    <col min="12029" max="12029" width="7.7109375" style="4" customWidth="1"/>
    <col min="12030" max="12030" width="9.140625" style="4" customWidth="1"/>
    <col min="12031" max="12031" width="11.85546875" style="4" customWidth="1"/>
    <col min="12032" max="12032" width="73.140625" style="4" customWidth="1"/>
    <col min="12033" max="12033" width="21.42578125" style="4" customWidth="1"/>
    <col min="12034" max="12035" width="21" style="4" customWidth="1"/>
    <col min="12036" max="12036" width="17.42578125" style="4" customWidth="1"/>
    <col min="12037" max="12037" width="17" style="4" customWidth="1"/>
    <col min="12038" max="12038" width="32.7109375" style="4" customWidth="1"/>
    <col min="12039" max="12283" width="9.140625" style="4"/>
    <col min="12284" max="12284" width="6.140625" style="4" customWidth="1"/>
    <col min="12285" max="12285" width="7.7109375" style="4" customWidth="1"/>
    <col min="12286" max="12286" width="9.140625" style="4" customWidth="1"/>
    <col min="12287" max="12287" width="11.85546875" style="4" customWidth="1"/>
    <col min="12288" max="12288" width="73.140625" style="4" customWidth="1"/>
    <col min="12289" max="12289" width="21.42578125" style="4" customWidth="1"/>
    <col min="12290" max="12291" width="21" style="4" customWidth="1"/>
    <col min="12292" max="12292" width="17.42578125" style="4" customWidth="1"/>
    <col min="12293" max="12293" width="17" style="4" customWidth="1"/>
    <col min="12294" max="12294" width="32.7109375" style="4" customWidth="1"/>
    <col min="12295" max="12539" width="9.140625" style="4"/>
    <col min="12540" max="12540" width="6.140625" style="4" customWidth="1"/>
    <col min="12541" max="12541" width="7.7109375" style="4" customWidth="1"/>
    <col min="12542" max="12542" width="9.140625" style="4" customWidth="1"/>
    <col min="12543" max="12543" width="11.85546875" style="4" customWidth="1"/>
    <col min="12544" max="12544" width="73.140625" style="4" customWidth="1"/>
    <col min="12545" max="12545" width="21.42578125" style="4" customWidth="1"/>
    <col min="12546" max="12547" width="21" style="4" customWidth="1"/>
    <col min="12548" max="12548" width="17.42578125" style="4" customWidth="1"/>
    <col min="12549" max="12549" width="17" style="4" customWidth="1"/>
    <col min="12550" max="12550" width="32.7109375" style="4" customWidth="1"/>
    <col min="12551" max="12795" width="9.140625" style="4"/>
    <col min="12796" max="12796" width="6.140625" style="4" customWidth="1"/>
    <col min="12797" max="12797" width="7.7109375" style="4" customWidth="1"/>
    <col min="12798" max="12798" width="9.140625" style="4" customWidth="1"/>
    <col min="12799" max="12799" width="11.85546875" style="4" customWidth="1"/>
    <col min="12800" max="12800" width="73.140625" style="4" customWidth="1"/>
    <col min="12801" max="12801" width="21.42578125" style="4" customWidth="1"/>
    <col min="12802" max="12803" width="21" style="4" customWidth="1"/>
    <col min="12804" max="12804" width="17.42578125" style="4" customWidth="1"/>
    <col min="12805" max="12805" width="17" style="4" customWidth="1"/>
    <col min="12806" max="12806" width="32.7109375" style="4" customWidth="1"/>
    <col min="12807" max="13051" width="9.140625" style="4"/>
    <col min="13052" max="13052" width="6.140625" style="4" customWidth="1"/>
    <col min="13053" max="13053" width="7.7109375" style="4" customWidth="1"/>
    <col min="13054" max="13054" width="9.140625" style="4" customWidth="1"/>
    <col min="13055" max="13055" width="11.85546875" style="4" customWidth="1"/>
    <col min="13056" max="13056" width="73.140625" style="4" customWidth="1"/>
    <col min="13057" max="13057" width="21.42578125" style="4" customWidth="1"/>
    <col min="13058" max="13059" width="21" style="4" customWidth="1"/>
    <col min="13060" max="13060" width="17.42578125" style="4" customWidth="1"/>
    <col min="13061" max="13061" width="17" style="4" customWidth="1"/>
    <col min="13062" max="13062" width="32.7109375" style="4" customWidth="1"/>
    <col min="13063" max="13307" width="9.140625" style="4"/>
    <col min="13308" max="13308" width="6.140625" style="4" customWidth="1"/>
    <col min="13309" max="13309" width="7.7109375" style="4" customWidth="1"/>
    <col min="13310" max="13310" width="9.140625" style="4" customWidth="1"/>
    <col min="13311" max="13311" width="11.85546875" style="4" customWidth="1"/>
    <col min="13312" max="13312" width="73.140625" style="4" customWidth="1"/>
    <col min="13313" max="13313" width="21.42578125" style="4" customWidth="1"/>
    <col min="13314" max="13315" width="21" style="4" customWidth="1"/>
    <col min="13316" max="13316" width="17.42578125" style="4" customWidth="1"/>
    <col min="13317" max="13317" width="17" style="4" customWidth="1"/>
    <col min="13318" max="13318" width="32.7109375" style="4" customWidth="1"/>
    <col min="13319" max="13563" width="9.140625" style="4"/>
    <col min="13564" max="13564" width="6.140625" style="4" customWidth="1"/>
    <col min="13565" max="13565" width="7.7109375" style="4" customWidth="1"/>
    <col min="13566" max="13566" width="9.140625" style="4" customWidth="1"/>
    <col min="13567" max="13567" width="11.85546875" style="4" customWidth="1"/>
    <col min="13568" max="13568" width="73.140625" style="4" customWidth="1"/>
    <col min="13569" max="13569" width="21.42578125" style="4" customWidth="1"/>
    <col min="13570" max="13571" width="21" style="4" customWidth="1"/>
    <col min="13572" max="13572" width="17.42578125" style="4" customWidth="1"/>
    <col min="13573" max="13573" width="17" style="4" customWidth="1"/>
    <col min="13574" max="13574" width="32.7109375" style="4" customWidth="1"/>
    <col min="13575" max="13819" width="9.140625" style="4"/>
    <col min="13820" max="13820" width="6.140625" style="4" customWidth="1"/>
    <col min="13821" max="13821" width="7.7109375" style="4" customWidth="1"/>
    <col min="13822" max="13822" width="9.140625" style="4" customWidth="1"/>
    <col min="13823" max="13823" width="11.85546875" style="4" customWidth="1"/>
    <col min="13824" max="13824" width="73.140625" style="4" customWidth="1"/>
    <col min="13825" max="13825" width="21.42578125" style="4" customWidth="1"/>
    <col min="13826" max="13827" width="21" style="4" customWidth="1"/>
    <col min="13828" max="13828" width="17.42578125" style="4" customWidth="1"/>
    <col min="13829" max="13829" width="17" style="4" customWidth="1"/>
    <col min="13830" max="13830" width="32.7109375" style="4" customWidth="1"/>
    <col min="13831" max="14075" width="9.140625" style="4"/>
    <col min="14076" max="14076" width="6.140625" style="4" customWidth="1"/>
    <col min="14077" max="14077" width="7.7109375" style="4" customWidth="1"/>
    <col min="14078" max="14078" width="9.140625" style="4" customWidth="1"/>
    <col min="14079" max="14079" width="11.85546875" style="4" customWidth="1"/>
    <col min="14080" max="14080" width="73.140625" style="4" customWidth="1"/>
    <col min="14081" max="14081" width="21.42578125" style="4" customWidth="1"/>
    <col min="14082" max="14083" width="21" style="4" customWidth="1"/>
    <col min="14084" max="14084" width="17.42578125" style="4" customWidth="1"/>
    <col min="14085" max="14085" width="17" style="4" customWidth="1"/>
    <col min="14086" max="14086" width="32.7109375" style="4" customWidth="1"/>
    <col min="14087" max="14331" width="9.140625" style="4"/>
    <col min="14332" max="14332" width="6.140625" style="4" customWidth="1"/>
    <col min="14333" max="14333" width="7.7109375" style="4" customWidth="1"/>
    <col min="14334" max="14334" width="9.140625" style="4" customWidth="1"/>
    <col min="14335" max="14335" width="11.85546875" style="4" customWidth="1"/>
    <col min="14336" max="14336" width="73.140625" style="4" customWidth="1"/>
    <col min="14337" max="14337" width="21.42578125" style="4" customWidth="1"/>
    <col min="14338" max="14339" width="21" style="4" customWidth="1"/>
    <col min="14340" max="14340" width="17.42578125" style="4" customWidth="1"/>
    <col min="14341" max="14341" width="17" style="4" customWidth="1"/>
    <col min="14342" max="14342" width="32.7109375" style="4" customWidth="1"/>
    <col min="14343" max="14587" width="9.140625" style="4"/>
    <col min="14588" max="14588" width="6.140625" style="4" customWidth="1"/>
    <col min="14589" max="14589" width="7.7109375" style="4" customWidth="1"/>
    <col min="14590" max="14590" width="9.140625" style="4" customWidth="1"/>
    <col min="14591" max="14591" width="11.85546875" style="4" customWidth="1"/>
    <col min="14592" max="14592" width="73.140625" style="4" customWidth="1"/>
    <col min="14593" max="14593" width="21.42578125" style="4" customWidth="1"/>
    <col min="14594" max="14595" width="21" style="4" customWidth="1"/>
    <col min="14596" max="14596" width="17.42578125" style="4" customWidth="1"/>
    <col min="14597" max="14597" width="17" style="4" customWidth="1"/>
    <col min="14598" max="14598" width="32.7109375" style="4" customWidth="1"/>
    <col min="14599" max="14843" width="9.140625" style="4"/>
    <col min="14844" max="14844" width="6.140625" style="4" customWidth="1"/>
    <col min="14845" max="14845" width="7.7109375" style="4" customWidth="1"/>
    <col min="14846" max="14846" width="9.140625" style="4" customWidth="1"/>
    <col min="14847" max="14847" width="11.85546875" style="4" customWidth="1"/>
    <col min="14848" max="14848" width="73.140625" style="4" customWidth="1"/>
    <col min="14849" max="14849" width="21.42578125" style="4" customWidth="1"/>
    <col min="14850" max="14851" width="21" style="4" customWidth="1"/>
    <col min="14852" max="14852" width="17.42578125" style="4" customWidth="1"/>
    <col min="14853" max="14853" width="17" style="4" customWidth="1"/>
    <col min="14854" max="14854" width="32.7109375" style="4" customWidth="1"/>
    <col min="14855" max="15099" width="9.140625" style="4"/>
    <col min="15100" max="15100" width="6.140625" style="4" customWidth="1"/>
    <col min="15101" max="15101" width="7.7109375" style="4" customWidth="1"/>
    <col min="15102" max="15102" width="9.140625" style="4" customWidth="1"/>
    <col min="15103" max="15103" width="11.85546875" style="4" customWidth="1"/>
    <col min="15104" max="15104" width="73.140625" style="4" customWidth="1"/>
    <col min="15105" max="15105" width="21.42578125" style="4" customWidth="1"/>
    <col min="15106" max="15107" width="21" style="4" customWidth="1"/>
    <col min="15108" max="15108" width="17.42578125" style="4" customWidth="1"/>
    <col min="15109" max="15109" width="17" style="4" customWidth="1"/>
    <col min="15110" max="15110" width="32.7109375" style="4" customWidth="1"/>
    <col min="15111" max="15355" width="9.140625" style="4"/>
    <col min="15356" max="15356" width="6.140625" style="4" customWidth="1"/>
    <col min="15357" max="15357" width="7.7109375" style="4" customWidth="1"/>
    <col min="15358" max="15358" width="9.140625" style="4" customWidth="1"/>
    <col min="15359" max="15359" width="11.85546875" style="4" customWidth="1"/>
    <col min="15360" max="15360" width="73.140625" style="4" customWidth="1"/>
    <col min="15361" max="15361" width="21.42578125" style="4" customWidth="1"/>
    <col min="15362" max="15363" width="21" style="4" customWidth="1"/>
    <col min="15364" max="15364" width="17.42578125" style="4" customWidth="1"/>
    <col min="15365" max="15365" width="17" style="4" customWidth="1"/>
    <col min="15366" max="15366" width="32.7109375" style="4" customWidth="1"/>
    <col min="15367" max="15611" width="9.140625" style="4"/>
    <col min="15612" max="15612" width="6.140625" style="4" customWidth="1"/>
    <col min="15613" max="15613" width="7.7109375" style="4" customWidth="1"/>
    <col min="15614" max="15614" width="9.140625" style="4" customWidth="1"/>
    <col min="15615" max="15615" width="11.85546875" style="4" customWidth="1"/>
    <col min="15616" max="15616" width="73.140625" style="4" customWidth="1"/>
    <col min="15617" max="15617" width="21.42578125" style="4" customWidth="1"/>
    <col min="15618" max="15619" width="21" style="4" customWidth="1"/>
    <col min="15620" max="15620" width="17.42578125" style="4" customWidth="1"/>
    <col min="15621" max="15621" width="17" style="4" customWidth="1"/>
    <col min="15622" max="15622" width="32.7109375" style="4" customWidth="1"/>
    <col min="15623" max="15867" width="9.140625" style="4"/>
    <col min="15868" max="15868" width="6.140625" style="4" customWidth="1"/>
    <col min="15869" max="15869" width="7.7109375" style="4" customWidth="1"/>
    <col min="15870" max="15870" width="9.140625" style="4" customWidth="1"/>
    <col min="15871" max="15871" width="11.85546875" style="4" customWidth="1"/>
    <col min="15872" max="15872" width="73.140625" style="4" customWidth="1"/>
    <col min="15873" max="15873" width="21.42578125" style="4" customWidth="1"/>
    <col min="15874" max="15875" width="21" style="4" customWidth="1"/>
    <col min="15876" max="15876" width="17.42578125" style="4" customWidth="1"/>
    <col min="15877" max="15877" width="17" style="4" customWidth="1"/>
    <col min="15878" max="15878" width="32.7109375" style="4" customWidth="1"/>
    <col min="15879" max="16123" width="9.140625" style="4"/>
    <col min="16124" max="16124" width="6.140625" style="4" customWidth="1"/>
    <col min="16125" max="16125" width="7.7109375" style="4" customWidth="1"/>
    <col min="16126" max="16126" width="9.140625" style="4" customWidth="1"/>
    <col min="16127" max="16127" width="11.85546875" style="4" customWidth="1"/>
    <col min="16128" max="16128" width="73.140625" style="4" customWidth="1"/>
    <col min="16129" max="16129" width="21.42578125" style="4" customWidth="1"/>
    <col min="16130" max="16131" width="21" style="4" customWidth="1"/>
    <col min="16132" max="16132" width="17.42578125" style="4" customWidth="1"/>
    <col min="16133" max="16133" width="17" style="4" customWidth="1"/>
    <col min="16134" max="16134" width="32.7109375" style="4" customWidth="1"/>
    <col min="16135" max="16384" width="9.140625" style="4"/>
  </cols>
  <sheetData>
    <row r="1" spans="1:9" ht="20.25">
      <c r="A1" s="198" t="s">
        <v>36</v>
      </c>
      <c r="B1" s="89"/>
      <c r="C1" s="199"/>
      <c r="D1" s="89"/>
      <c r="E1" s="89"/>
      <c r="F1" s="89"/>
      <c r="G1" s="3"/>
      <c r="H1" s="3"/>
      <c r="I1" s="931" t="s">
        <v>314</v>
      </c>
    </row>
    <row r="2" spans="1:9" ht="15" customHeight="1">
      <c r="A2" s="198"/>
      <c r="B2" s="89"/>
      <c r="C2" s="199"/>
      <c r="D2" s="89"/>
      <c r="E2" s="89"/>
      <c r="F2" s="89"/>
      <c r="G2" s="3"/>
      <c r="H2" s="3"/>
      <c r="I2" s="931"/>
    </row>
    <row r="3" spans="1:9" ht="18.75" customHeight="1" thickBot="1">
      <c r="A3" s="808" t="s">
        <v>92</v>
      </c>
      <c r="B3" s="91"/>
      <c r="C3" s="200"/>
      <c r="D3" s="92"/>
      <c r="E3" s="92"/>
      <c r="F3" s="92"/>
      <c r="G3" s="201"/>
      <c r="H3" s="201"/>
    </row>
    <row r="4" spans="1:9" ht="18">
      <c r="A4" s="202"/>
      <c r="B4" s="202"/>
      <c r="C4" s="200"/>
      <c r="D4" s="92"/>
      <c r="E4" s="566" t="s">
        <v>252</v>
      </c>
      <c r="F4" s="567">
        <v>150000</v>
      </c>
      <c r="G4" s="201"/>
      <c r="H4" s="201"/>
    </row>
    <row r="5" spans="1:9" ht="18" customHeight="1" thickBot="1">
      <c r="A5" s="202"/>
      <c r="B5" s="202"/>
      <c r="C5" s="200"/>
      <c r="D5" s="92"/>
      <c r="E5" s="568" t="s">
        <v>281</v>
      </c>
      <c r="F5" s="569">
        <v>-41500</v>
      </c>
      <c r="G5" s="560"/>
      <c r="H5" s="201"/>
    </row>
    <row r="6" spans="1:9" ht="15" customHeight="1">
      <c r="A6" s="202"/>
      <c r="B6" s="202"/>
      <c r="C6" s="200"/>
      <c r="D6" s="92"/>
      <c r="E6" s="570" t="s">
        <v>89</v>
      </c>
      <c r="F6" s="571">
        <v>-108500</v>
      </c>
      <c r="G6" s="201"/>
      <c r="H6" s="201"/>
    </row>
    <row r="7" spans="1:9" ht="16.5" customHeight="1" thickBot="1">
      <c r="A7"/>
      <c r="B7" s="176"/>
      <c r="C7" s="200"/>
      <c r="D7" s="92"/>
      <c r="E7" s="572" t="s">
        <v>251</v>
      </c>
      <c r="F7" s="573">
        <f>SUM(F4:F6)</f>
        <v>0</v>
      </c>
      <c r="G7" s="201"/>
      <c r="H7" s="201"/>
    </row>
    <row r="8" spans="1:9" ht="12" customHeight="1">
      <c r="A8" s="808"/>
      <c r="B8" s="204"/>
      <c r="C8" s="205"/>
      <c r="D8" s="204"/>
      <c r="E8" s="206"/>
      <c r="F8" s="207"/>
      <c r="G8" s="201"/>
      <c r="H8" s="201"/>
    </row>
    <row r="9" spans="1:9" ht="13.5" thickBot="1">
      <c r="A9" s="46"/>
      <c r="F9" s="4" t="s">
        <v>12</v>
      </c>
      <c r="I9" s="168"/>
    </row>
    <row r="10" spans="1:9" ht="36" customHeight="1" thickBot="1">
      <c r="A10" s="51" t="s">
        <v>93</v>
      </c>
      <c r="B10" s="553" t="s">
        <v>13</v>
      </c>
      <c r="C10" s="52" t="s">
        <v>14</v>
      </c>
      <c r="D10" s="554" t="s">
        <v>94</v>
      </c>
      <c r="E10" s="555" t="s">
        <v>272</v>
      </c>
      <c r="F10" s="556" t="s">
        <v>26</v>
      </c>
      <c r="G10" s="557" t="s">
        <v>31</v>
      </c>
      <c r="H10" s="558" t="s">
        <v>32</v>
      </c>
      <c r="I10" s="559" t="s">
        <v>33</v>
      </c>
    </row>
    <row r="11" spans="1:9" ht="18.75">
      <c r="A11" s="798">
        <v>801</v>
      </c>
      <c r="B11" s="802">
        <v>4357</v>
      </c>
      <c r="C11" s="799"/>
      <c r="D11" s="795"/>
      <c r="E11" s="789" t="s">
        <v>96</v>
      </c>
      <c r="F11" s="269"/>
      <c r="G11" s="264"/>
      <c r="H11" s="208"/>
      <c r="I11" s="209"/>
    </row>
    <row r="12" spans="1:9" ht="18.75">
      <c r="A12" s="634"/>
      <c r="B12" s="803"/>
      <c r="C12" s="800">
        <v>6351</v>
      </c>
      <c r="D12" s="796" t="s">
        <v>283</v>
      </c>
      <c r="E12" s="790" t="s">
        <v>295</v>
      </c>
      <c r="F12" s="183">
        <v>200</v>
      </c>
      <c r="G12" s="265"/>
      <c r="H12" s="210"/>
      <c r="I12" s="211"/>
    </row>
    <row r="13" spans="1:9" ht="18.75">
      <c r="A13" s="798">
        <v>803</v>
      </c>
      <c r="B13" s="804">
        <v>4357</v>
      </c>
      <c r="C13" s="800"/>
      <c r="D13" s="796"/>
      <c r="E13" s="791" t="s">
        <v>97</v>
      </c>
      <c r="F13" s="270"/>
      <c r="G13" s="265"/>
      <c r="H13" s="210"/>
      <c r="I13" s="211"/>
    </row>
    <row r="14" spans="1:9" ht="18.75">
      <c r="A14" s="635"/>
      <c r="B14" s="804"/>
      <c r="C14" s="800">
        <v>6351</v>
      </c>
      <c r="D14" s="796" t="s">
        <v>284</v>
      </c>
      <c r="E14" s="790" t="s">
        <v>295</v>
      </c>
      <c r="F14" s="183">
        <v>400</v>
      </c>
      <c r="G14" s="265"/>
      <c r="H14" s="210"/>
      <c r="I14" s="211"/>
    </row>
    <row r="15" spans="1:9" s="44" customFormat="1" ht="19.5" customHeight="1">
      <c r="A15" s="798">
        <v>806</v>
      </c>
      <c r="B15" s="804">
        <v>4350</v>
      </c>
      <c r="C15" s="800"/>
      <c r="D15" s="796"/>
      <c r="E15" s="792" t="s">
        <v>98</v>
      </c>
      <c r="F15" s="270"/>
      <c r="G15" s="265"/>
      <c r="H15" s="210"/>
      <c r="I15" s="211"/>
    </row>
    <row r="16" spans="1:9" s="44" customFormat="1" ht="19.5" customHeight="1">
      <c r="A16" s="798"/>
      <c r="B16" s="804"/>
      <c r="C16" s="800">
        <v>6351</v>
      </c>
      <c r="D16" s="796" t="s">
        <v>285</v>
      </c>
      <c r="E16" s="790" t="s">
        <v>295</v>
      </c>
      <c r="F16" s="183">
        <v>300</v>
      </c>
      <c r="G16" s="265"/>
      <c r="H16" s="210"/>
      <c r="I16" s="211"/>
    </row>
    <row r="17" spans="1:9" s="44" customFormat="1" ht="19.5" customHeight="1">
      <c r="A17" s="798">
        <v>808</v>
      </c>
      <c r="B17" s="804">
        <v>4350</v>
      </c>
      <c r="C17" s="800"/>
      <c r="D17" s="796"/>
      <c r="E17" s="792" t="s">
        <v>99</v>
      </c>
      <c r="F17" s="270"/>
      <c r="G17" s="265"/>
      <c r="H17" s="259"/>
      <c r="I17" s="212"/>
    </row>
    <row r="18" spans="1:9" s="44" customFormat="1" ht="20.25" customHeight="1">
      <c r="A18" s="635"/>
      <c r="B18" s="804"/>
      <c r="C18" s="800">
        <v>6121</v>
      </c>
      <c r="D18" s="796" t="s">
        <v>100</v>
      </c>
      <c r="E18" s="790" t="s">
        <v>239</v>
      </c>
      <c r="F18" s="183">
        <v>30000</v>
      </c>
      <c r="G18" s="266"/>
      <c r="H18" s="889">
        <v>100000</v>
      </c>
      <c r="I18" s="888" t="s">
        <v>90</v>
      </c>
    </row>
    <row r="19" spans="1:9" s="44" customFormat="1" ht="21" customHeight="1">
      <c r="A19" s="798">
        <v>809</v>
      </c>
      <c r="B19" s="804">
        <v>4350</v>
      </c>
      <c r="C19" s="800"/>
      <c r="D19" s="796"/>
      <c r="E19" s="792" t="s">
        <v>101</v>
      </c>
      <c r="F19" s="270"/>
      <c r="G19" s="265"/>
      <c r="H19" s="263"/>
      <c r="I19" s="261"/>
    </row>
    <row r="20" spans="1:9" s="44" customFormat="1" ht="19.5" customHeight="1">
      <c r="A20" s="798"/>
      <c r="B20" s="804"/>
      <c r="C20" s="800">
        <v>6121</v>
      </c>
      <c r="D20" s="796" t="s">
        <v>102</v>
      </c>
      <c r="E20" s="790" t="s">
        <v>116</v>
      </c>
      <c r="F20" s="183">
        <v>50000</v>
      </c>
      <c r="G20" s="266"/>
      <c r="H20" s="889">
        <v>125000</v>
      </c>
      <c r="I20" s="271" t="s">
        <v>90</v>
      </c>
    </row>
    <row r="21" spans="1:9" s="44" customFormat="1" ht="20.25" customHeight="1">
      <c r="A21" s="798">
        <v>810</v>
      </c>
      <c r="B21" s="804">
        <v>4350</v>
      </c>
      <c r="C21" s="800"/>
      <c r="D21" s="796"/>
      <c r="E21" s="791" t="s">
        <v>103</v>
      </c>
      <c r="F21" s="270"/>
      <c r="G21" s="265"/>
      <c r="H21" s="260"/>
      <c r="I21" s="262"/>
    </row>
    <row r="22" spans="1:9" s="44" customFormat="1" ht="18.75" customHeight="1">
      <c r="A22" s="798"/>
      <c r="B22" s="804"/>
      <c r="C22" s="800">
        <v>6351</v>
      </c>
      <c r="D22" s="796" t="s">
        <v>286</v>
      </c>
      <c r="E22" s="790" t="s">
        <v>295</v>
      </c>
      <c r="F22" s="183">
        <v>300</v>
      </c>
      <c r="G22" s="265"/>
      <c r="H22" s="210"/>
      <c r="I22" s="213"/>
    </row>
    <row r="23" spans="1:9" s="44" customFormat="1" ht="19.5" customHeight="1">
      <c r="A23" s="798">
        <v>811</v>
      </c>
      <c r="B23" s="804">
        <v>4350</v>
      </c>
      <c r="C23" s="800"/>
      <c r="D23" s="796"/>
      <c r="E23" s="791" t="s">
        <v>104</v>
      </c>
      <c r="F23" s="270"/>
      <c r="G23" s="265"/>
      <c r="H23" s="210"/>
      <c r="I23" s="211"/>
    </row>
    <row r="24" spans="1:9" s="44" customFormat="1" ht="18.75" customHeight="1">
      <c r="A24" s="798"/>
      <c r="B24" s="804"/>
      <c r="C24" s="800">
        <v>6351</v>
      </c>
      <c r="D24" s="796" t="s">
        <v>287</v>
      </c>
      <c r="E24" s="790" t="s">
        <v>295</v>
      </c>
      <c r="F24" s="183">
        <v>200</v>
      </c>
      <c r="G24" s="265"/>
      <c r="H24" s="210"/>
      <c r="I24" s="211"/>
    </row>
    <row r="25" spans="1:9" s="44" customFormat="1" ht="19.5" customHeight="1">
      <c r="A25" s="798">
        <v>813</v>
      </c>
      <c r="B25" s="804">
        <v>4357</v>
      </c>
      <c r="C25" s="800"/>
      <c r="D25" s="796"/>
      <c r="E25" s="791" t="s">
        <v>105</v>
      </c>
      <c r="F25" s="270"/>
      <c r="G25" s="265"/>
      <c r="H25" s="210"/>
      <c r="I25" s="214"/>
    </row>
    <row r="26" spans="1:9" s="44" customFormat="1" ht="26.25" customHeight="1">
      <c r="A26" s="798"/>
      <c r="B26" s="804"/>
      <c r="C26" s="801">
        <v>6351</v>
      </c>
      <c r="D26" s="796" t="s">
        <v>288</v>
      </c>
      <c r="E26" s="793" t="s">
        <v>296</v>
      </c>
      <c r="F26" s="183">
        <v>330</v>
      </c>
      <c r="G26" s="265"/>
      <c r="H26" s="210"/>
      <c r="I26" s="215"/>
    </row>
    <row r="27" spans="1:9" s="44" customFormat="1" ht="21" customHeight="1">
      <c r="A27" s="798"/>
      <c r="B27" s="804"/>
      <c r="C27" s="800">
        <v>6121</v>
      </c>
      <c r="D27" s="796" t="s">
        <v>289</v>
      </c>
      <c r="E27" s="790" t="s">
        <v>297</v>
      </c>
      <c r="F27" s="183">
        <v>1200</v>
      </c>
      <c r="G27" s="265"/>
      <c r="H27" s="210"/>
      <c r="I27" s="215"/>
    </row>
    <row r="28" spans="1:9" s="44" customFormat="1" ht="19.5" customHeight="1">
      <c r="A28" s="798"/>
      <c r="B28" s="804"/>
      <c r="C28" s="800">
        <v>6121</v>
      </c>
      <c r="D28" s="796" t="s">
        <v>106</v>
      </c>
      <c r="E28" s="793" t="s">
        <v>117</v>
      </c>
      <c r="F28" s="183">
        <v>20000</v>
      </c>
      <c r="G28" s="265"/>
      <c r="H28" s="889">
        <v>146000</v>
      </c>
      <c r="I28" s="271" t="s">
        <v>90</v>
      </c>
    </row>
    <row r="29" spans="1:9" s="44" customFormat="1" ht="20.25" customHeight="1">
      <c r="A29" s="798">
        <v>816</v>
      </c>
      <c r="B29" s="804">
        <v>4357</v>
      </c>
      <c r="C29" s="800"/>
      <c r="D29" s="796"/>
      <c r="E29" s="792" t="s">
        <v>107</v>
      </c>
      <c r="F29" s="270"/>
      <c r="G29" s="265"/>
      <c r="H29" s="210"/>
      <c r="I29" s="211"/>
    </row>
    <row r="30" spans="1:9" s="44" customFormat="1" ht="30" customHeight="1">
      <c r="A30" s="798"/>
      <c r="B30" s="804"/>
      <c r="C30" s="800">
        <v>6121</v>
      </c>
      <c r="D30" s="796" t="s">
        <v>290</v>
      </c>
      <c r="E30" s="793" t="s">
        <v>298</v>
      </c>
      <c r="F30" s="183">
        <v>500</v>
      </c>
      <c r="G30" s="265"/>
      <c r="H30" s="210"/>
      <c r="I30" s="211"/>
    </row>
    <row r="31" spans="1:9" s="44" customFormat="1" ht="20.25" customHeight="1">
      <c r="A31" s="798">
        <v>820</v>
      </c>
      <c r="B31" s="804">
        <v>4357</v>
      </c>
      <c r="C31" s="800"/>
      <c r="D31" s="796"/>
      <c r="E31" s="792" t="s">
        <v>108</v>
      </c>
      <c r="F31" s="270"/>
      <c r="G31" s="265"/>
      <c r="H31" s="210"/>
      <c r="I31" s="211"/>
    </row>
    <row r="32" spans="1:9" s="44" customFormat="1" ht="19.5" customHeight="1">
      <c r="A32" s="798"/>
      <c r="B32" s="804"/>
      <c r="C32" s="800">
        <v>6121</v>
      </c>
      <c r="D32" s="796" t="s">
        <v>291</v>
      </c>
      <c r="E32" s="790" t="s">
        <v>299</v>
      </c>
      <c r="F32" s="183">
        <v>1500</v>
      </c>
      <c r="G32" s="265"/>
      <c r="H32" s="210"/>
      <c r="I32" s="211"/>
    </row>
    <row r="33" spans="1:9" s="44" customFormat="1" ht="20.25" customHeight="1">
      <c r="A33" s="798">
        <v>824</v>
      </c>
      <c r="B33" s="804">
        <v>4350</v>
      </c>
      <c r="C33" s="800"/>
      <c r="D33" s="796"/>
      <c r="E33" s="792" t="s">
        <v>109</v>
      </c>
      <c r="F33" s="270"/>
      <c r="G33" s="265"/>
      <c r="H33" s="210"/>
      <c r="I33" s="211"/>
    </row>
    <row r="34" spans="1:9" s="44" customFormat="1" ht="20.25" customHeight="1">
      <c r="A34" s="798"/>
      <c r="B34" s="804"/>
      <c r="C34" s="800">
        <v>6121</v>
      </c>
      <c r="D34" s="796" t="s">
        <v>110</v>
      </c>
      <c r="E34" s="790" t="s">
        <v>300</v>
      </c>
      <c r="F34" s="183">
        <v>3000</v>
      </c>
      <c r="G34" s="265"/>
      <c r="H34" s="210"/>
      <c r="I34" s="211"/>
    </row>
    <row r="35" spans="1:9" s="44" customFormat="1" ht="20.25" customHeight="1">
      <c r="A35" s="798">
        <v>825</v>
      </c>
      <c r="B35" s="804">
        <v>4350</v>
      </c>
      <c r="C35" s="800"/>
      <c r="D35" s="796"/>
      <c r="E35" s="792" t="s">
        <v>111</v>
      </c>
      <c r="F35" s="270"/>
      <c r="G35" s="265"/>
      <c r="H35" s="210"/>
      <c r="I35" s="211"/>
    </row>
    <row r="36" spans="1:9" s="44" customFormat="1" ht="20.25" customHeight="1">
      <c r="A36" s="798"/>
      <c r="B36" s="804"/>
      <c r="C36" s="800">
        <v>6351</v>
      </c>
      <c r="D36" s="796" t="s">
        <v>292</v>
      </c>
      <c r="E36" s="790" t="s">
        <v>295</v>
      </c>
      <c r="F36" s="183">
        <v>200</v>
      </c>
      <c r="G36" s="267"/>
      <c r="H36" s="890"/>
      <c r="I36" s="142"/>
    </row>
    <row r="37" spans="1:9" s="44" customFormat="1" ht="18" customHeight="1">
      <c r="A37" s="798">
        <v>826</v>
      </c>
      <c r="B37" s="805">
        <v>4350</v>
      </c>
      <c r="C37" s="800"/>
      <c r="D37" s="796"/>
      <c r="E37" s="792" t="s">
        <v>112</v>
      </c>
      <c r="F37" s="270"/>
      <c r="G37" s="267"/>
      <c r="H37" s="890"/>
      <c r="I37" s="142"/>
    </row>
    <row r="38" spans="1:9" s="44" customFormat="1" ht="21" customHeight="1">
      <c r="A38" s="636"/>
      <c r="B38" s="805"/>
      <c r="C38" s="800">
        <v>6351</v>
      </c>
      <c r="D38" s="796" t="s">
        <v>293</v>
      </c>
      <c r="E38" s="790" t="s">
        <v>113</v>
      </c>
      <c r="F38" s="183">
        <v>220</v>
      </c>
      <c r="G38" s="267"/>
      <c r="H38" s="890"/>
      <c r="I38" s="216"/>
    </row>
    <row r="39" spans="1:9" s="44" customFormat="1" ht="32.25" customHeight="1" thickBot="1">
      <c r="A39" s="636"/>
      <c r="B39" s="806"/>
      <c r="C39" s="908">
        <v>6351</v>
      </c>
      <c r="D39" s="797" t="s">
        <v>294</v>
      </c>
      <c r="E39" s="794" t="s">
        <v>114</v>
      </c>
      <c r="F39" s="639">
        <v>150</v>
      </c>
      <c r="G39" s="267"/>
      <c r="H39" s="143"/>
      <c r="I39" s="216"/>
    </row>
    <row r="40" spans="1:9" ht="19.5" thickBot="1">
      <c r="A40" s="777" t="s">
        <v>49</v>
      </c>
      <c r="B40" s="638"/>
      <c r="C40" s="638"/>
      <c r="D40" s="638"/>
      <c r="E40" s="640"/>
      <c r="F40" s="628">
        <f>SUM(F11:F39)</f>
        <v>108500</v>
      </c>
      <c r="G40" s="268"/>
      <c r="H40" s="217"/>
      <c r="I40" s="218"/>
    </row>
    <row r="41" spans="1:9" ht="9" customHeight="1" thickBot="1">
      <c r="A41" s="219"/>
      <c r="B41" s="220"/>
      <c r="C41" s="221"/>
      <c r="D41" s="221"/>
      <c r="E41" s="221"/>
      <c r="F41" s="222"/>
      <c r="G41" s="222"/>
      <c r="H41" s="223"/>
      <c r="I41" s="46"/>
    </row>
    <row r="42" spans="1:9" ht="16.5" thickBot="1">
      <c r="A42" s="619" t="s">
        <v>19</v>
      </c>
      <c r="B42" s="112"/>
      <c r="C42" s="112"/>
      <c r="D42" s="225"/>
      <c r="E42" s="226"/>
      <c r="F42" s="847"/>
      <c r="G42" s="222"/>
      <c r="H42" s="223"/>
      <c r="I42" s="46"/>
    </row>
    <row r="43" spans="1:9" ht="15.75">
      <c r="A43" s="227" t="s">
        <v>14</v>
      </c>
      <c r="B43" s="230"/>
      <c r="C43" s="231">
        <v>6121</v>
      </c>
      <c r="D43" s="232"/>
      <c r="E43" s="233" t="s">
        <v>24</v>
      </c>
      <c r="F43" s="234">
        <f>F18+F20+F27+F28+F30+F32+F34</f>
        <v>106200</v>
      </c>
      <c r="G43" s="229"/>
      <c r="H43" s="223"/>
      <c r="I43" s="46"/>
    </row>
    <row r="44" spans="1:9" ht="16.5" thickBot="1">
      <c r="A44" s="227" t="s">
        <v>14</v>
      </c>
      <c r="B44" s="230"/>
      <c r="C44" s="231">
        <v>6351</v>
      </c>
      <c r="D44" s="232"/>
      <c r="E44" s="233" t="s">
        <v>84</v>
      </c>
      <c r="F44" s="234">
        <v>2300</v>
      </c>
      <c r="G44" s="229"/>
      <c r="H44" s="223"/>
      <c r="I44" s="46"/>
    </row>
    <row r="45" spans="1:9" ht="18" customHeight="1" thickBot="1">
      <c r="A45" s="240"/>
      <c r="B45" s="241"/>
      <c r="C45" s="242"/>
      <c r="D45" s="243"/>
      <c r="E45" s="637" t="s">
        <v>17</v>
      </c>
      <c r="F45" s="244">
        <f>SUM(F43:F44)</f>
        <v>108500</v>
      </c>
      <c r="G45" s="236"/>
      <c r="H45" s="40"/>
    </row>
    <row r="46" spans="1:9">
      <c r="A46" s="245"/>
      <c r="B46" s="245"/>
      <c r="C46" s="246"/>
      <c r="D46" s="246"/>
      <c r="E46" s="246"/>
      <c r="F46" s="222"/>
      <c r="G46" s="222"/>
      <c r="H46" s="239"/>
      <c r="I46" s="239"/>
    </row>
    <row r="47" spans="1:9" ht="15.75">
      <c r="C47" s="223"/>
      <c r="G47" s="222"/>
      <c r="H47" s="247"/>
      <c r="I47" s="161"/>
    </row>
    <row r="48" spans="1:9" ht="15.75">
      <c r="C48" s="223"/>
      <c r="G48" s="222"/>
      <c r="H48" s="247"/>
      <c r="I48" s="161"/>
    </row>
    <row r="49" spans="1:9" ht="15.75">
      <c r="C49" s="223"/>
      <c r="G49" s="222"/>
      <c r="H49" s="247"/>
      <c r="I49" s="161"/>
    </row>
    <row r="50" spans="1:9" ht="15.75">
      <c r="C50" s="223"/>
      <c r="G50" s="247"/>
      <c r="H50" s="247"/>
      <c r="I50" s="161"/>
    </row>
    <row r="51" spans="1:9" ht="15.75" customHeight="1">
      <c r="C51" s="223"/>
      <c r="D51" s="40"/>
      <c r="E51" s="248"/>
      <c r="F51" s="40"/>
      <c r="G51" s="223"/>
      <c r="H51" s="223"/>
      <c r="I51" s="161"/>
    </row>
    <row r="52" spans="1:9" ht="15">
      <c r="D52" s="40"/>
      <c r="E52" s="46"/>
      <c r="F52" s="40"/>
      <c r="G52" s="161"/>
      <c r="H52" s="161"/>
      <c r="I52" s="161"/>
    </row>
    <row r="53" spans="1:9" ht="15">
      <c r="A53" s="40"/>
      <c r="B53" s="257"/>
      <c r="C53" s="40"/>
      <c r="D53" s="40"/>
      <c r="E53" s="40"/>
      <c r="F53" s="249"/>
      <c r="G53" s="128"/>
      <c r="H53" s="128"/>
      <c r="I53" s="128"/>
    </row>
    <row r="54" spans="1:9" ht="15">
      <c r="A54" s="128"/>
      <c r="B54" s="258"/>
      <c r="C54" s="128"/>
      <c r="D54" s="128"/>
      <c r="E54" s="128"/>
      <c r="F54" s="128"/>
      <c r="G54" s="128"/>
      <c r="H54" s="128"/>
      <c r="I54" s="128"/>
    </row>
    <row r="55" spans="1:9" ht="15">
      <c r="A55" s="128"/>
      <c r="B55" s="258"/>
      <c r="C55" s="128"/>
      <c r="D55" s="128"/>
      <c r="E55" s="128"/>
      <c r="F55" s="128"/>
      <c r="G55" s="128"/>
      <c r="H55" s="128"/>
      <c r="I55" s="128"/>
    </row>
    <row r="56" spans="1:9" ht="15">
      <c r="A56" s="128"/>
      <c r="B56" s="258"/>
      <c r="C56" s="128"/>
      <c r="D56" s="128"/>
      <c r="E56" s="128"/>
      <c r="F56" s="128"/>
      <c r="G56" s="128"/>
      <c r="H56" s="128"/>
      <c r="I56" s="128"/>
    </row>
    <row r="57" spans="1:9" ht="15">
      <c r="A57" s="128"/>
      <c r="B57" s="258"/>
      <c r="C57" s="128"/>
      <c r="D57" s="128"/>
      <c r="E57" s="128"/>
      <c r="F57" s="128"/>
      <c r="G57" s="128"/>
      <c r="H57" s="128"/>
      <c r="I57" s="128"/>
    </row>
    <row r="58" spans="1:9" ht="15">
      <c r="A58" s="128"/>
      <c r="B58" s="258"/>
      <c r="C58" s="128"/>
      <c r="D58" s="128"/>
      <c r="E58" s="128"/>
      <c r="F58" s="128"/>
      <c r="G58" s="128"/>
      <c r="H58" s="128"/>
      <c r="I58" s="128"/>
    </row>
    <row r="59" spans="1:9" ht="15">
      <c r="A59" s="128"/>
      <c r="B59" s="258"/>
      <c r="C59" s="128"/>
      <c r="D59" s="128"/>
      <c r="E59" s="128"/>
      <c r="F59" s="128"/>
      <c r="G59" s="128"/>
      <c r="H59" s="128"/>
      <c r="I59" s="128"/>
    </row>
    <row r="60" spans="1:9" ht="15">
      <c r="A60" s="128"/>
      <c r="B60" s="258"/>
      <c r="C60" s="128"/>
      <c r="D60" s="128"/>
      <c r="E60" s="128"/>
      <c r="F60" s="128"/>
      <c r="G60" s="128"/>
      <c r="H60" s="128"/>
      <c r="I60" s="128"/>
    </row>
    <row r="61" spans="1:9" ht="15">
      <c r="A61" s="128"/>
      <c r="B61" s="258"/>
      <c r="C61" s="128"/>
      <c r="D61" s="128"/>
      <c r="E61" s="128"/>
      <c r="F61" s="128"/>
      <c r="G61" s="128"/>
      <c r="H61" s="128"/>
      <c r="I61" s="128"/>
    </row>
    <row r="62" spans="1:9" ht="15">
      <c r="A62" s="128"/>
      <c r="B62" s="258"/>
      <c r="C62" s="128"/>
      <c r="D62" s="128"/>
      <c r="E62" s="128"/>
      <c r="F62" s="128"/>
      <c r="G62" s="128"/>
      <c r="H62" s="128"/>
      <c r="I62" s="128"/>
    </row>
  </sheetData>
  <pageMargins left="0.70866141732283472" right="0.70866141732283472" top="0.59055118110236227" bottom="0.59055118110236227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</vt:i4>
      </vt:variant>
    </vt:vector>
  </HeadingPairs>
  <TitlesOfParts>
    <vt:vector size="11" baseType="lpstr">
      <vt:lpstr>sumář</vt:lpstr>
      <vt:lpstr>10</vt:lpstr>
      <vt:lpstr>12</vt:lpstr>
      <vt:lpstr>14</vt:lpstr>
      <vt:lpstr>15</vt:lpstr>
      <vt:lpstr>16</vt:lpstr>
      <vt:lpstr>18</vt:lpstr>
      <vt:lpstr>19</vt:lpstr>
      <vt:lpstr>28</vt:lpstr>
      <vt:lpstr>'12'!Oblast_tisku</vt:lpstr>
      <vt:lpstr>sumář!Oblast_tisku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2019-10-25T05:39:26Z</dcterms:modified>
</cp:coreProperties>
</file>