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50"/>
  </bookViews>
  <sheets>
    <sheet name="tab. č. 3" sheetId="1" r:id="rId1"/>
  </sheets>
  <calcPr calcId="191029"/>
</workbook>
</file>

<file path=xl/calcChain.xml><?xml version="1.0" encoding="utf-8"?>
<calcChain xmlns="http://schemas.openxmlformats.org/spreadsheetml/2006/main">
  <c r="F46" i="1" l="1"/>
  <c r="F20" i="1" l="1"/>
  <c r="F11" i="1"/>
  <c r="F9" i="1"/>
  <c r="F43" i="1"/>
  <c r="F41" i="1"/>
  <c r="F42" i="1"/>
  <c r="F40" i="1"/>
  <c r="F39" i="1"/>
  <c r="F31" i="1" l="1"/>
  <c r="F25" i="1"/>
  <c r="F32" i="1"/>
  <c r="F22" i="1"/>
  <c r="F17" i="1"/>
  <c r="F12" i="1"/>
  <c r="F10" i="1"/>
  <c r="F24" i="1"/>
  <c r="J44" i="1" l="1"/>
  <c r="I44" i="1"/>
  <c r="H44" i="1"/>
  <c r="G44" i="1"/>
  <c r="F44" i="1"/>
  <c r="J36" i="1"/>
  <c r="I36" i="1"/>
  <c r="H36" i="1"/>
  <c r="G36" i="1"/>
  <c r="F35" i="1"/>
  <c r="F36" i="1" s="1"/>
  <c r="J33" i="1"/>
  <c r="I33" i="1"/>
  <c r="H33" i="1"/>
  <c r="G33" i="1"/>
  <c r="F30" i="1"/>
  <c r="F29" i="1"/>
  <c r="F28" i="1"/>
  <c r="F27" i="1"/>
  <c r="F26" i="1"/>
  <c r="F23" i="1"/>
  <c r="F21" i="1"/>
  <c r="F19" i="1"/>
  <c r="F18" i="1"/>
  <c r="F16" i="1"/>
  <c r="F15" i="1"/>
  <c r="F14" i="1"/>
  <c r="F13" i="1"/>
  <c r="F8" i="1"/>
  <c r="F7" i="1"/>
  <c r="F6" i="1"/>
  <c r="I46" i="1" l="1"/>
  <c r="H46" i="1"/>
  <c r="F33" i="1"/>
  <c r="G46" i="1"/>
  <c r="J46" i="1"/>
</calcChain>
</file>

<file path=xl/sharedStrings.xml><?xml version="1.0" encoding="utf-8"?>
<sst xmlns="http://schemas.openxmlformats.org/spreadsheetml/2006/main" count="82" uniqueCount="82">
  <si>
    <t>Modul pro střední školy</t>
  </si>
  <si>
    <t>částky v Kč</t>
  </si>
  <si>
    <t>org.</t>
  </si>
  <si>
    <t>ODPA</t>
  </si>
  <si>
    <t>ŠKOLA - IČO</t>
  </si>
  <si>
    <t xml:space="preserve">     příjemce dotace</t>
  </si>
  <si>
    <t>NIV</t>
  </si>
  <si>
    <t>platy</t>
  </si>
  <si>
    <t>odvody</t>
  </si>
  <si>
    <t>FKSP</t>
  </si>
  <si>
    <t>ONIV</t>
  </si>
  <si>
    <t>00087815</t>
  </si>
  <si>
    <t>Střední škola řemeslná, Jaroměř, Studničkova 260</t>
  </si>
  <si>
    <t>00175790</t>
  </si>
  <si>
    <t>SOŠ a SOU, Hradec Králové,  Vocelova 1338</t>
  </si>
  <si>
    <t>48623687</t>
  </si>
  <si>
    <t>Jiráskovo gymnázium, Náchod, Řezníčkova 451</t>
  </si>
  <si>
    <t>48623695</t>
  </si>
  <si>
    <t>Gymnázium Jaroslava Žáka, Jaroměř,  Lužická 423</t>
  </si>
  <si>
    <t>60116781</t>
  </si>
  <si>
    <t>Lepařovo gymnázium, Jičín, Jiráskova 30</t>
  </si>
  <si>
    <t>60116820</t>
  </si>
  <si>
    <t>Vyšší odborná škola a SPŠ, Jičín, Pod Koželuhy 100</t>
  </si>
  <si>
    <t>60116927</t>
  </si>
  <si>
    <t>60117001</t>
  </si>
  <si>
    <t>Gymnázium a SOŠ pedagogická, Nová Paka, Kumburská 740</t>
  </si>
  <si>
    <t>60153237</t>
  </si>
  <si>
    <t>Gymnázium, Trutnov, Jiráskovo náměstí 325</t>
  </si>
  <si>
    <t>60153393</t>
  </si>
  <si>
    <t>Gymnázium, Dvůr Králové nad Labem, nám. Odboje 304</t>
  </si>
  <si>
    <t>60884703</t>
  </si>
  <si>
    <t>Gymnázium Fr. M. Pelcla, Rychnov nad Kněžnou, Hrdinů odboje 36</t>
  </si>
  <si>
    <t>60884711</t>
  </si>
  <si>
    <t>Obchodní akademie T. G. Masaryka, Kostelec nad Orlicí, Komenského 522</t>
  </si>
  <si>
    <t>60884762</t>
  </si>
  <si>
    <t>Gymnázium, Dobruška, Pulická 779</t>
  </si>
  <si>
    <t>62690035</t>
  </si>
  <si>
    <t>SPŠ stavební, Hradec Králové, Pospíšilova tř. 787</t>
  </si>
  <si>
    <t>62690043</t>
  </si>
  <si>
    <t>Gymnázium Boženy Němcové, Hradec Králové, Pospíšilova tř. 324</t>
  </si>
  <si>
    <t>62690060</t>
  </si>
  <si>
    <t>Gymnázium J. K. Tyla, Hradec Králové, Tylovo nábř. 682</t>
  </si>
  <si>
    <t>62690221</t>
  </si>
  <si>
    <t>62690272</t>
  </si>
  <si>
    <t>OA, SOŠ a JŠ s pr. st. jaz. zk., Hradec Králové, Pospíšilova 365</t>
  </si>
  <si>
    <t>Celkem - školy zřizované krajem</t>
  </si>
  <si>
    <t>Celkem - obecní školy</t>
  </si>
  <si>
    <t>Soukromé školy</t>
  </si>
  <si>
    <t>25261991</t>
  </si>
  <si>
    <t>Střední škola a VOŠ aplikované kybernetiky s.r.o., Hradec Králové, Hradecká 1151</t>
  </si>
  <si>
    <t>OA, SPgŠ, VOŠ cest. ruchu a JŠ s pr. st. jaz. zk., Hradec Králové, SNP 170</t>
  </si>
  <si>
    <t>25262297</t>
  </si>
  <si>
    <t>První soukromé jazykové gymnázium,  Hradec Králové, Brandlova 875</t>
  </si>
  <si>
    <t>Celkem - soukromé školy</t>
  </si>
  <si>
    <t>Celkem za kraj (státní a soukromé školy)</t>
  </si>
  <si>
    <t>Zemědělská akademie a Gymnázium Hořice-střední škola a vyšší odborná škola</t>
  </si>
  <si>
    <t>Střední průmyslová škola, Střední odborná škola a Střední odborné učiliště, Hradec Králové, Hradební 1029</t>
  </si>
  <si>
    <t>Gymnázium, Broumov Hradební 218</t>
  </si>
  <si>
    <t>Střední průmyslová škola stavební a Obchodní akademie arch. Jana Letzela, Denisovo nábřeží 673, Náchod</t>
  </si>
  <si>
    <t>Gymnázium, Střední odborná škola a Vyšší odborná škola, Nový Bydžov, Komenského 77</t>
  </si>
  <si>
    <t>Masarykova obchodní akdemie, Jičín, 17. listopadu 220</t>
  </si>
  <si>
    <t>SPŠ elektrotechniky a informačních technologiií, Dobruška, Čs. Odboje 670</t>
  </si>
  <si>
    <t>Střední odborná škola veterinární, Hradec Králové,  Pražská 68</t>
  </si>
  <si>
    <t>Střední průmyslová škola, Trutnov, Školní 101</t>
  </si>
  <si>
    <t>Městské gymnázium a SOŠ, Úpice, Havlíčkova 812</t>
  </si>
  <si>
    <t>tab. č. 3</t>
  </si>
  <si>
    <t>body</t>
  </si>
  <si>
    <t>03230759</t>
  </si>
  <si>
    <t xml:space="preserve">Hořické gymnázium, Hořice, Blahoslavova 2105 </t>
  </si>
  <si>
    <t>SŠ Sion High School, Hradec Králové, Na Kotli 1201</t>
  </si>
  <si>
    <t>06668356</t>
  </si>
  <si>
    <t>06668275</t>
  </si>
  <si>
    <t>Střední průmyslová škola Otty Wichterleho</t>
  </si>
  <si>
    <t>15062848</t>
  </si>
  <si>
    <t>48623679</t>
  </si>
  <si>
    <t>60116935</t>
  </si>
  <si>
    <t>60153245</t>
  </si>
  <si>
    <t>Krkonošské gymnázium a Střední odborná škola</t>
  </si>
  <si>
    <t>60884746</t>
  </si>
  <si>
    <t>69174415</t>
  </si>
  <si>
    <t>schůze Rady KHK dne 30.3.2020</t>
  </si>
  <si>
    <t>Excelence středních škol - hodnocení žáků a škol podle výsledků v soutěžích ve škol. roce 2018/2019 – ÚZ 33 038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</si>
</sst>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5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3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3" fontId="0" fillId="0" borderId="0" xfId="0" applyNumberFormat="1" applyFill="1" applyProtection="1"/>
    <xf numFmtId="0" fontId="0" fillId="0" borderId="0" xfId="0" applyFill="1" applyBorder="1" applyProtection="1"/>
    <xf numFmtId="0" fontId="5" fillId="0" borderId="0" xfId="0" applyFont="1" applyFill="1" applyBorder="1" applyProtection="1"/>
    <xf numFmtId="3" fontId="5" fillId="0" borderId="0" xfId="0" applyNumberFormat="1" applyFont="1" applyFill="1" applyAlignment="1" applyProtection="1">
      <alignment horizontal="right"/>
    </xf>
    <xf numFmtId="0" fontId="0" fillId="0" borderId="0" xfId="0" applyFill="1" applyAlignment="1" applyProtection="1">
      <alignment horizontal="right"/>
    </xf>
    <xf numFmtId="3" fontId="0" fillId="0" borderId="0" xfId="0" applyNumberFormat="1" applyFill="1" applyAlignment="1" applyProtection="1">
      <alignment horizontal="right"/>
    </xf>
    <xf numFmtId="0" fontId="5" fillId="0" borderId="0" xfId="0" applyFont="1" applyFill="1" applyBorder="1" applyAlignment="1" applyProtection="1"/>
    <xf numFmtId="3" fontId="5" fillId="0" borderId="0" xfId="0" applyNumberFormat="1" applyFont="1" applyFill="1" applyBorder="1" applyAlignment="1" applyProtection="1">
      <alignment horizontal="center"/>
    </xf>
    <xf numFmtId="0" fontId="7" fillId="2" borderId="59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49" fontId="0" fillId="0" borderId="8" xfId="0" applyNumberFormat="1" applyFill="1" applyBorder="1" applyAlignment="1" applyProtection="1">
      <alignment vertical="center"/>
    </xf>
    <xf numFmtId="0" fontId="6" fillId="2" borderId="9" xfId="0" applyFont="1" applyFill="1" applyBorder="1" applyAlignment="1" applyProtection="1">
      <alignment vertical="center"/>
    </xf>
    <xf numFmtId="0" fontId="6" fillId="2" borderId="60" xfId="0" applyFont="1" applyFill="1" applyBorder="1" applyAlignment="1" applyProtection="1">
      <alignment vertical="center"/>
    </xf>
    <xf numFmtId="3" fontId="5" fillId="0" borderId="10" xfId="0" applyNumberFormat="1" applyFont="1" applyFill="1" applyBorder="1" applyAlignment="1" applyProtection="1">
      <alignment horizontal="right" vertical="center"/>
    </xf>
    <xf numFmtId="3" fontId="0" fillId="0" borderId="11" xfId="0" applyNumberFormat="1" applyFill="1" applyBorder="1" applyAlignment="1" applyProtection="1">
      <alignment horizontal="right" vertical="center"/>
    </xf>
    <xf numFmtId="3" fontId="0" fillId="0" borderId="8" xfId="0" applyNumberFormat="1" applyFill="1" applyBorder="1" applyAlignment="1" applyProtection="1">
      <alignment horizontal="right" vertical="center"/>
    </xf>
    <xf numFmtId="0" fontId="0" fillId="0" borderId="12" xfId="0" applyFill="1" applyBorder="1" applyAlignment="1" applyProtection="1">
      <alignment horizontal="right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vertical="center"/>
    </xf>
    <xf numFmtId="0" fontId="6" fillId="2" borderId="15" xfId="0" applyFont="1" applyFill="1" applyBorder="1" applyAlignment="1" applyProtection="1">
      <alignment vertical="center"/>
    </xf>
    <xf numFmtId="49" fontId="0" fillId="0" borderId="14" xfId="0" applyNumberFormat="1" applyFill="1" applyBorder="1" applyAlignment="1" applyProtection="1">
      <alignment horizontal="left" vertical="center"/>
    </xf>
    <xf numFmtId="0" fontId="6" fillId="2" borderId="15" xfId="0" applyFont="1" applyFill="1" applyBorder="1" applyAlignment="1" applyProtection="1">
      <alignment vertical="center" wrapText="1"/>
    </xf>
    <xf numFmtId="0" fontId="6" fillId="2" borderId="60" xfId="0" applyFont="1" applyFill="1" applyBorder="1" applyAlignment="1" applyProtection="1">
      <alignment vertical="center" wrapText="1"/>
    </xf>
    <xf numFmtId="3" fontId="0" fillId="0" borderId="16" xfId="0" applyNumberFormat="1" applyFill="1" applyBorder="1" applyAlignment="1" applyProtection="1">
      <alignment horizontal="right" vertical="center"/>
    </xf>
    <xf numFmtId="3" fontId="0" fillId="0" borderId="14" xfId="0" applyNumberFormat="1" applyFill="1" applyBorder="1" applyAlignment="1" applyProtection="1">
      <alignment horizontal="right" vertical="center"/>
    </xf>
    <xf numFmtId="0" fontId="0" fillId="0" borderId="17" xfId="0" applyFill="1" applyBorder="1" applyAlignment="1" applyProtection="1">
      <alignment horizontal="right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49" fontId="0" fillId="0" borderId="35" xfId="0" applyNumberFormat="1" applyFill="1" applyBorder="1" applyAlignment="1" applyProtection="1">
      <alignment vertical="center"/>
    </xf>
    <xf numFmtId="0" fontId="6" fillId="2" borderId="36" xfId="0" applyFont="1" applyFill="1" applyBorder="1" applyAlignment="1" applyProtection="1">
      <alignment vertical="center" wrapText="1"/>
    </xf>
    <xf numFmtId="3" fontId="5" fillId="0" borderId="39" xfId="0" applyNumberFormat="1" applyFont="1" applyFill="1" applyBorder="1" applyAlignment="1" applyProtection="1">
      <alignment horizontal="right" vertical="center"/>
    </xf>
    <xf numFmtId="3" fontId="2" fillId="0" borderId="37" xfId="0" applyNumberFormat="1" applyFont="1" applyFill="1" applyBorder="1" applyAlignment="1" applyProtection="1">
      <alignment horizontal="right" vertical="center"/>
    </xf>
    <xf numFmtId="3" fontId="0" fillId="0" borderId="35" xfId="0" applyNumberFormat="1" applyFill="1" applyBorder="1" applyAlignment="1" applyProtection="1">
      <alignment horizontal="right" vertical="center"/>
    </xf>
    <xf numFmtId="0" fontId="0" fillId="0" borderId="38" xfId="0" applyFill="1" applyBorder="1" applyAlignment="1" applyProtection="1">
      <alignment horizontal="right" vertical="center"/>
    </xf>
    <xf numFmtId="3" fontId="5" fillId="0" borderId="30" xfId="0" applyNumberFormat="1" applyFont="1" applyFill="1" applyBorder="1" applyAlignment="1" applyProtection="1">
      <alignment horizontal="right" vertical="center"/>
    </xf>
    <xf numFmtId="3" fontId="5" fillId="0" borderId="40" xfId="0" applyNumberFormat="1" applyFont="1" applyFill="1" applyBorder="1" applyAlignment="1" applyProtection="1">
      <alignment horizontal="right" vertical="center"/>
    </xf>
    <xf numFmtId="49" fontId="0" fillId="0" borderId="15" xfId="0" applyNumberFormat="1" applyFill="1" applyBorder="1" applyAlignment="1" applyProtection="1">
      <alignment vertical="center"/>
    </xf>
    <xf numFmtId="3" fontId="2" fillId="0" borderId="16" xfId="0" applyNumberFormat="1" applyFont="1" applyFill="1" applyBorder="1" applyAlignment="1" applyProtection="1">
      <alignment horizontal="right" vertical="center"/>
    </xf>
    <xf numFmtId="49" fontId="2" fillId="0" borderId="35" xfId="0" applyNumberFormat="1" applyFont="1" applyFill="1" applyBorder="1" applyAlignment="1" applyProtection="1">
      <alignment horizontal="left" vertical="center"/>
    </xf>
    <xf numFmtId="0" fontId="6" fillId="2" borderId="36" xfId="0" applyFont="1" applyFill="1" applyBorder="1" applyAlignment="1" applyProtection="1">
      <alignment vertical="center"/>
    </xf>
    <xf numFmtId="0" fontId="6" fillId="2" borderId="61" xfId="0" applyFont="1" applyFill="1" applyBorder="1" applyAlignment="1" applyProtection="1">
      <alignment vertical="center"/>
    </xf>
    <xf numFmtId="3" fontId="5" fillId="0" borderId="41" xfId="0" applyNumberFormat="1" applyFont="1" applyFill="1" applyBorder="1" applyAlignment="1" applyProtection="1">
      <alignment horizontal="right" vertical="center"/>
    </xf>
    <xf numFmtId="3" fontId="2" fillId="0" borderId="35" xfId="0" applyNumberFormat="1" applyFont="1" applyFill="1" applyBorder="1" applyAlignment="1" applyProtection="1">
      <alignment horizontal="right" vertical="center"/>
    </xf>
    <xf numFmtId="0" fontId="0" fillId="0" borderId="42" xfId="0" applyFill="1" applyBorder="1" applyAlignment="1" applyProtection="1">
      <alignment horizontal="center" vertical="center"/>
    </xf>
    <xf numFmtId="0" fontId="0" fillId="0" borderId="43" xfId="0" applyFill="1" applyBorder="1" applyAlignment="1" applyProtection="1">
      <alignment horizontal="center" vertical="center"/>
    </xf>
    <xf numFmtId="49" fontId="0" fillId="0" borderId="43" xfId="0" applyNumberFormat="1" applyFill="1" applyBorder="1" applyAlignment="1" applyProtection="1">
      <alignment vertical="center"/>
    </xf>
    <xf numFmtId="0" fontId="6" fillId="2" borderId="44" xfId="0" applyFont="1" applyFill="1" applyBorder="1" applyAlignment="1" applyProtection="1">
      <alignment vertical="center" wrapText="1"/>
    </xf>
    <xf numFmtId="0" fontId="6" fillId="2" borderId="62" xfId="0" applyFont="1" applyFill="1" applyBorder="1" applyAlignment="1" applyProtection="1">
      <alignment vertical="center" wrapText="1"/>
    </xf>
    <xf numFmtId="3" fontId="5" fillId="0" borderId="33" xfId="0" applyNumberFormat="1" applyFont="1" applyFill="1" applyBorder="1" applyAlignment="1" applyProtection="1">
      <alignment horizontal="right" vertical="center"/>
    </xf>
    <xf numFmtId="3" fontId="0" fillId="0" borderId="45" xfId="0" applyNumberFormat="1" applyFill="1" applyBorder="1" applyAlignment="1" applyProtection="1">
      <alignment horizontal="right" vertical="center"/>
    </xf>
    <xf numFmtId="3" fontId="0" fillId="0" borderId="43" xfId="0" applyNumberFormat="1" applyFill="1" applyBorder="1" applyAlignment="1" applyProtection="1">
      <alignment horizontal="right" vertical="center"/>
    </xf>
    <xf numFmtId="0" fontId="0" fillId="0" borderId="46" xfId="0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 applyProtection="1">
      <alignment horizontal="right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left" vertical="center"/>
    </xf>
    <xf numFmtId="0" fontId="6" fillId="0" borderId="24" xfId="0" applyFont="1" applyFill="1" applyBorder="1" applyAlignment="1" applyProtection="1">
      <alignment vertical="center"/>
    </xf>
    <xf numFmtId="3" fontId="5" fillId="0" borderId="24" xfId="0" applyNumberFormat="1" applyFont="1" applyFill="1" applyBorder="1" applyAlignment="1" applyProtection="1">
      <alignment horizontal="right" vertical="center"/>
    </xf>
    <xf numFmtId="3" fontId="0" fillId="0" borderId="24" xfId="0" applyNumberFormat="1" applyFill="1" applyBorder="1" applyAlignment="1" applyProtection="1">
      <alignment horizontal="right" vertical="center"/>
    </xf>
    <xf numFmtId="3" fontId="0" fillId="0" borderId="25" xfId="0" applyNumberFormat="1" applyFill="1" applyBorder="1" applyAlignment="1" applyProtection="1">
      <alignment horizontal="right" vertical="center"/>
    </xf>
    <xf numFmtId="0" fontId="2" fillId="0" borderId="26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0" fillId="0" borderId="0" xfId="0" applyFill="1" applyAlignment="1" applyProtection="1">
      <alignment horizontal="right" vertical="center"/>
    </xf>
    <xf numFmtId="3" fontId="0" fillId="0" borderId="0" xfId="0" applyNumberForma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0" fillId="0" borderId="54" xfId="0" applyFill="1" applyBorder="1" applyAlignment="1" applyProtection="1">
      <alignment horizontal="center" vertical="center"/>
    </xf>
    <xf numFmtId="0" fontId="0" fillId="0" borderId="55" xfId="0" applyFill="1" applyBorder="1" applyAlignment="1" applyProtection="1">
      <alignment horizontal="center" vertical="center"/>
    </xf>
    <xf numFmtId="49" fontId="0" fillId="0" borderId="55" xfId="0" applyNumberFormat="1" applyFill="1" applyBorder="1" applyAlignment="1" applyProtection="1">
      <alignment horizontal="left" vertical="center"/>
    </xf>
    <xf numFmtId="0" fontId="6" fillId="2" borderId="56" xfId="0" applyFont="1" applyFill="1" applyBorder="1" applyAlignment="1" applyProtection="1">
      <alignment vertical="center"/>
    </xf>
    <xf numFmtId="0" fontId="6" fillId="2" borderId="63" xfId="0" applyFont="1" applyFill="1" applyBorder="1" applyAlignment="1" applyProtection="1">
      <alignment vertical="center"/>
    </xf>
    <xf numFmtId="3" fontId="5" fillId="0" borderId="48" xfId="0" applyNumberFormat="1" applyFont="1" applyFill="1" applyBorder="1" applyAlignment="1" applyProtection="1">
      <alignment horizontal="right" vertical="center"/>
    </xf>
    <xf numFmtId="3" fontId="0" fillId="0" borderId="57" xfId="0" applyNumberFormat="1" applyFill="1" applyBorder="1" applyAlignment="1" applyProtection="1">
      <alignment horizontal="right" vertical="center"/>
    </xf>
    <xf numFmtId="3" fontId="0" fillId="0" borderId="55" xfId="0" applyNumberFormat="1" applyFill="1" applyBorder="1" applyAlignment="1" applyProtection="1">
      <alignment horizontal="right" vertical="center"/>
    </xf>
    <xf numFmtId="0" fontId="0" fillId="0" borderId="58" xfId="0" applyFill="1" applyBorder="1" applyAlignment="1" applyProtection="1">
      <alignment horizontal="right" vertical="center"/>
    </xf>
    <xf numFmtId="0" fontId="0" fillId="0" borderId="49" xfId="0" applyFill="1" applyBorder="1" applyAlignment="1" applyProtection="1">
      <alignment horizontal="center" vertical="center"/>
    </xf>
    <xf numFmtId="0" fontId="0" fillId="0" borderId="50" xfId="0" applyFill="1" applyBorder="1" applyAlignment="1" applyProtection="1">
      <alignment horizontal="center" vertical="center"/>
    </xf>
    <xf numFmtId="0" fontId="0" fillId="0" borderId="50" xfId="0" applyFill="1" applyBorder="1" applyAlignment="1" applyProtection="1">
      <alignment vertical="center"/>
    </xf>
    <xf numFmtId="0" fontId="6" fillId="0" borderId="51" xfId="0" applyFont="1" applyFill="1" applyBorder="1" applyAlignment="1" applyProtection="1">
      <alignment vertical="center"/>
    </xf>
    <xf numFmtId="0" fontId="6" fillId="0" borderId="64" xfId="0" applyFont="1" applyFill="1" applyBorder="1" applyAlignment="1" applyProtection="1">
      <alignment vertical="center"/>
    </xf>
    <xf numFmtId="3" fontId="5" fillId="0" borderId="47" xfId="0" applyNumberFormat="1" applyFont="1" applyFill="1" applyBorder="1" applyAlignment="1" applyProtection="1">
      <alignment horizontal="right" vertical="center"/>
    </xf>
    <xf numFmtId="0" fontId="0" fillId="0" borderId="52" xfId="0" applyFill="1" applyBorder="1" applyAlignment="1" applyProtection="1">
      <alignment horizontal="right" vertical="center"/>
    </xf>
    <xf numFmtId="0" fontId="0" fillId="0" borderId="50" xfId="0" applyFill="1" applyBorder="1" applyAlignment="1" applyProtection="1">
      <alignment horizontal="right" vertical="center"/>
    </xf>
    <xf numFmtId="3" fontId="0" fillId="0" borderId="53" xfId="0" applyNumberFormat="1" applyFill="1" applyBorder="1" applyAlignment="1" applyProtection="1">
      <alignment horizontal="right" vertical="center"/>
    </xf>
    <xf numFmtId="0" fontId="0" fillId="0" borderId="27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center" vertical="center"/>
    </xf>
    <xf numFmtId="0" fontId="0" fillId="0" borderId="28" xfId="0" applyFill="1" applyBorder="1" applyAlignment="1" applyProtection="1">
      <alignment horizontal="left" vertical="center"/>
    </xf>
    <xf numFmtId="0" fontId="6" fillId="0" borderId="29" xfId="0" applyFont="1" applyFill="1" applyBorder="1" applyAlignment="1" applyProtection="1">
      <alignment vertical="center"/>
    </xf>
    <xf numFmtId="0" fontId="6" fillId="0" borderId="32" xfId="0" applyFont="1" applyFill="1" applyBorder="1" applyAlignment="1" applyProtection="1">
      <alignment vertical="center"/>
    </xf>
    <xf numFmtId="0" fontId="0" fillId="0" borderId="31" xfId="0" applyFill="1" applyBorder="1" applyAlignment="1" applyProtection="1">
      <alignment horizontal="right" vertical="center"/>
    </xf>
    <xf numFmtId="0" fontId="0" fillId="0" borderId="28" xfId="0" applyFill="1" applyBorder="1" applyAlignment="1" applyProtection="1">
      <alignment horizontal="right" vertical="center"/>
    </xf>
    <xf numFmtId="3" fontId="0" fillId="0" borderId="32" xfId="0" applyNumberFormat="1" applyFill="1" applyBorder="1" applyAlignment="1" applyProtection="1">
      <alignment horizontal="right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49" fontId="0" fillId="0" borderId="19" xfId="0" applyNumberForma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65" xfId="0" applyFont="1" applyFill="1" applyBorder="1" applyAlignment="1" applyProtection="1">
      <alignment vertical="center"/>
    </xf>
    <xf numFmtId="0" fontId="0" fillId="0" borderId="21" xfId="0" applyFill="1" applyBorder="1" applyAlignment="1" applyProtection="1">
      <alignment horizontal="right" vertical="center"/>
    </xf>
    <xf numFmtId="0" fontId="0" fillId="0" borderId="19" xfId="0" applyFill="1" applyBorder="1" applyAlignment="1" applyProtection="1">
      <alignment horizontal="right" vertical="center"/>
    </xf>
    <xf numFmtId="3" fontId="0" fillId="0" borderId="22" xfId="0" applyNumberForma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="90" zoomScaleNormal="9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F46" sqref="F46"/>
    </sheetView>
  </sheetViews>
  <sheetFormatPr defaultRowHeight="14.5" x14ac:dyDescent="0.35"/>
  <cols>
    <col min="1" max="1" width="6.26953125" style="2" customWidth="1"/>
    <col min="2" max="2" width="7.453125" style="2" customWidth="1"/>
    <col min="3" max="3" width="11.453125" style="3" customWidth="1"/>
    <col min="4" max="4" width="72.453125" style="3" customWidth="1"/>
    <col min="5" max="5" width="6.1796875" style="3" customWidth="1"/>
    <col min="6" max="6" width="11.54296875" style="3" customWidth="1"/>
    <col min="7" max="7" width="10.81640625" style="3" bestFit="1" customWidth="1"/>
    <col min="8" max="8" width="11.1796875" style="3" customWidth="1"/>
    <col min="9" max="9" width="8.54296875" style="3" customWidth="1"/>
    <col min="10" max="10" width="10.26953125" style="3" customWidth="1"/>
    <col min="11" max="257" width="8.81640625" style="3"/>
    <col min="258" max="258" width="6.26953125" style="3" customWidth="1"/>
    <col min="259" max="259" width="7.453125" style="3" customWidth="1"/>
    <col min="260" max="260" width="0" style="3" hidden="1" customWidth="1"/>
    <col min="261" max="261" width="72.453125" style="3" customWidth="1"/>
    <col min="262" max="262" width="11.54296875" style="3" customWidth="1"/>
    <col min="263" max="263" width="10.81640625" style="3" bestFit="1" customWidth="1"/>
    <col min="264" max="264" width="11.1796875" style="3" customWidth="1"/>
    <col min="265" max="265" width="8.54296875" style="3" customWidth="1"/>
    <col min="266" max="266" width="10.26953125" style="3" customWidth="1"/>
    <col min="267" max="513" width="8.81640625" style="3"/>
    <col min="514" max="514" width="6.26953125" style="3" customWidth="1"/>
    <col min="515" max="515" width="7.453125" style="3" customWidth="1"/>
    <col min="516" max="516" width="0" style="3" hidden="1" customWidth="1"/>
    <col min="517" max="517" width="72.453125" style="3" customWidth="1"/>
    <col min="518" max="518" width="11.54296875" style="3" customWidth="1"/>
    <col min="519" max="519" width="10.81640625" style="3" bestFit="1" customWidth="1"/>
    <col min="520" max="520" width="11.1796875" style="3" customWidth="1"/>
    <col min="521" max="521" width="8.54296875" style="3" customWidth="1"/>
    <col min="522" max="522" width="10.26953125" style="3" customWidth="1"/>
    <col min="523" max="769" width="8.81640625" style="3"/>
    <col min="770" max="770" width="6.26953125" style="3" customWidth="1"/>
    <col min="771" max="771" width="7.453125" style="3" customWidth="1"/>
    <col min="772" max="772" width="0" style="3" hidden="1" customWidth="1"/>
    <col min="773" max="773" width="72.453125" style="3" customWidth="1"/>
    <col min="774" max="774" width="11.54296875" style="3" customWidth="1"/>
    <col min="775" max="775" width="10.81640625" style="3" bestFit="1" customWidth="1"/>
    <col min="776" max="776" width="11.1796875" style="3" customWidth="1"/>
    <col min="777" max="777" width="8.54296875" style="3" customWidth="1"/>
    <col min="778" max="778" width="10.26953125" style="3" customWidth="1"/>
    <col min="779" max="1025" width="8.81640625" style="3"/>
    <col min="1026" max="1026" width="6.26953125" style="3" customWidth="1"/>
    <col min="1027" max="1027" width="7.453125" style="3" customWidth="1"/>
    <col min="1028" max="1028" width="0" style="3" hidden="1" customWidth="1"/>
    <col min="1029" max="1029" width="72.453125" style="3" customWidth="1"/>
    <col min="1030" max="1030" width="11.54296875" style="3" customWidth="1"/>
    <col min="1031" max="1031" width="10.81640625" style="3" bestFit="1" customWidth="1"/>
    <col min="1032" max="1032" width="11.1796875" style="3" customWidth="1"/>
    <col min="1033" max="1033" width="8.54296875" style="3" customWidth="1"/>
    <col min="1034" max="1034" width="10.26953125" style="3" customWidth="1"/>
    <col min="1035" max="1281" width="8.81640625" style="3"/>
    <col min="1282" max="1282" width="6.26953125" style="3" customWidth="1"/>
    <col min="1283" max="1283" width="7.453125" style="3" customWidth="1"/>
    <col min="1284" max="1284" width="0" style="3" hidden="1" customWidth="1"/>
    <col min="1285" max="1285" width="72.453125" style="3" customWidth="1"/>
    <col min="1286" max="1286" width="11.54296875" style="3" customWidth="1"/>
    <col min="1287" max="1287" width="10.81640625" style="3" bestFit="1" customWidth="1"/>
    <col min="1288" max="1288" width="11.1796875" style="3" customWidth="1"/>
    <col min="1289" max="1289" width="8.54296875" style="3" customWidth="1"/>
    <col min="1290" max="1290" width="10.26953125" style="3" customWidth="1"/>
    <col min="1291" max="1537" width="8.81640625" style="3"/>
    <col min="1538" max="1538" width="6.26953125" style="3" customWidth="1"/>
    <col min="1539" max="1539" width="7.453125" style="3" customWidth="1"/>
    <col min="1540" max="1540" width="0" style="3" hidden="1" customWidth="1"/>
    <col min="1541" max="1541" width="72.453125" style="3" customWidth="1"/>
    <col min="1542" max="1542" width="11.54296875" style="3" customWidth="1"/>
    <col min="1543" max="1543" width="10.81640625" style="3" bestFit="1" customWidth="1"/>
    <col min="1544" max="1544" width="11.1796875" style="3" customWidth="1"/>
    <col min="1545" max="1545" width="8.54296875" style="3" customWidth="1"/>
    <col min="1546" max="1546" width="10.26953125" style="3" customWidth="1"/>
    <col min="1547" max="1793" width="8.81640625" style="3"/>
    <col min="1794" max="1794" width="6.26953125" style="3" customWidth="1"/>
    <col min="1795" max="1795" width="7.453125" style="3" customWidth="1"/>
    <col min="1796" max="1796" width="0" style="3" hidden="1" customWidth="1"/>
    <col min="1797" max="1797" width="72.453125" style="3" customWidth="1"/>
    <col min="1798" max="1798" width="11.54296875" style="3" customWidth="1"/>
    <col min="1799" max="1799" width="10.81640625" style="3" bestFit="1" customWidth="1"/>
    <col min="1800" max="1800" width="11.1796875" style="3" customWidth="1"/>
    <col min="1801" max="1801" width="8.54296875" style="3" customWidth="1"/>
    <col min="1802" max="1802" width="10.26953125" style="3" customWidth="1"/>
    <col min="1803" max="2049" width="8.81640625" style="3"/>
    <col min="2050" max="2050" width="6.26953125" style="3" customWidth="1"/>
    <col min="2051" max="2051" width="7.453125" style="3" customWidth="1"/>
    <col min="2052" max="2052" width="0" style="3" hidden="1" customWidth="1"/>
    <col min="2053" max="2053" width="72.453125" style="3" customWidth="1"/>
    <col min="2054" max="2054" width="11.54296875" style="3" customWidth="1"/>
    <col min="2055" max="2055" width="10.81640625" style="3" bestFit="1" customWidth="1"/>
    <col min="2056" max="2056" width="11.1796875" style="3" customWidth="1"/>
    <col min="2057" max="2057" width="8.54296875" style="3" customWidth="1"/>
    <col min="2058" max="2058" width="10.26953125" style="3" customWidth="1"/>
    <col min="2059" max="2305" width="8.81640625" style="3"/>
    <col min="2306" max="2306" width="6.26953125" style="3" customWidth="1"/>
    <col min="2307" max="2307" width="7.453125" style="3" customWidth="1"/>
    <col min="2308" max="2308" width="0" style="3" hidden="1" customWidth="1"/>
    <col min="2309" max="2309" width="72.453125" style="3" customWidth="1"/>
    <col min="2310" max="2310" width="11.54296875" style="3" customWidth="1"/>
    <col min="2311" max="2311" width="10.81640625" style="3" bestFit="1" customWidth="1"/>
    <col min="2312" max="2312" width="11.1796875" style="3" customWidth="1"/>
    <col min="2313" max="2313" width="8.54296875" style="3" customWidth="1"/>
    <col min="2314" max="2314" width="10.26953125" style="3" customWidth="1"/>
    <col min="2315" max="2561" width="8.81640625" style="3"/>
    <col min="2562" max="2562" width="6.26953125" style="3" customWidth="1"/>
    <col min="2563" max="2563" width="7.453125" style="3" customWidth="1"/>
    <col min="2564" max="2564" width="0" style="3" hidden="1" customWidth="1"/>
    <col min="2565" max="2565" width="72.453125" style="3" customWidth="1"/>
    <col min="2566" max="2566" width="11.54296875" style="3" customWidth="1"/>
    <col min="2567" max="2567" width="10.81640625" style="3" bestFit="1" customWidth="1"/>
    <col min="2568" max="2568" width="11.1796875" style="3" customWidth="1"/>
    <col min="2569" max="2569" width="8.54296875" style="3" customWidth="1"/>
    <col min="2570" max="2570" width="10.26953125" style="3" customWidth="1"/>
    <col min="2571" max="2817" width="8.81640625" style="3"/>
    <col min="2818" max="2818" width="6.26953125" style="3" customWidth="1"/>
    <col min="2819" max="2819" width="7.453125" style="3" customWidth="1"/>
    <col min="2820" max="2820" width="0" style="3" hidden="1" customWidth="1"/>
    <col min="2821" max="2821" width="72.453125" style="3" customWidth="1"/>
    <col min="2822" max="2822" width="11.54296875" style="3" customWidth="1"/>
    <col min="2823" max="2823" width="10.81640625" style="3" bestFit="1" customWidth="1"/>
    <col min="2824" max="2824" width="11.1796875" style="3" customWidth="1"/>
    <col min="2825" max="2825" width="8.54296875" style="3" customWidth="1"/>
    <col min="2826" max="2826" width="10.26953125" style="3" customWidth="1"/>
    <col min="2827" max="3073" width="8.81640625" style="3"/>
    <col min="3074" max="3074" width="6.26953125" style="3" customWidth="1"/>
    <col min="3075" max="3075" width="7.453125" style="3" customWidth="1"/>
    <col min="3076" max="3076" width="0" style="3" hidden="1" customWidth="1"/>
    <col min="3077" max="3077" width="72.453125" style="3" customWidth="1"/>
    <col min="3078" max="3078" width="11.54296875" style="3" customWidth="1"/>
    <col min="3079" max="3079" width="10.81640625" style="3" bestFit="1" customWidth="1"/>
    <col min="3080" max="3080" width="11.1796875" style="3" customWidth="1"/>
    <col min="3081" max="3081" width="8.54296875" style="3" customWidth="1"/>
    <col min="3082" max="3082" width="10.26953125" style="3" customWidth="1"/>
    <col min="3083" max="3329" width="8.81640625" style="3"/>
    <col min="3330" max="3330" width="6.26953125" style="3" customWidth="1"/>
    <col min="3331" max="3331" width="7.453125" style="3" customWidth="1"/>
    <col min="3332" max="3332" width="0" style="3" hidden="1" customWidth="1"/>
    <col min="3333" max="3333" width="72.453125" style="3" customWidth="1"/>
    <col min="3334" max="3334" width="11.54296875" style="3" customWidth="1"/>
    <col min="3335" max="3335" width="10.81640625" style="3" bestFit="1" customWidth="1"/>
    <col min="3336" max="3336" width="11.1796875" style="3" customWidth="1"/>
    <col min="3337" max="3337" width="8.54296875" style="3" customWidth="1"/>
    <col min="3338" max="3338" width="10.26953125" style="3" customWidth="1"/>
    <col min="3339" max="3585" width="8.81640625" style="3"/>
    <col min="3586" max="3586" width="6.26953125" style="3" customWidth="1"/>
    <col min="3587" max="3587" width="7.453125" style="3" customWidth="1"/>
    <col min="3588" max="3588" width="0" style="3" hidden="1" customWidth="1"/>
    <col min="3589" max="3589" width="72.453125" style="3" customWidth="1"/>
    <col min="3590" max="3590" width="11.54296875" style="3" customWidth="1"/>
    <col min="3591" max="3591" width="10.81640625" style="3" bestFit="1" customWidth="1"/>
    <col min="3592" max="3592" width="11.1796875" style="3" customWidth="1"/>
    <col min="3593" max="3593" width="8.54296875" style="3" customWidth="1"/>
    <col min="3594" max="3594" width="10.26953125" style="3" customWidth="1"/>
    <col min="3595" max="3841" width="8.81640625" style="3"/>
    <col min="3842" max="3842" width="6.26953125" style="3" customWidth="1"/>
    <col min="3843" max="3843" width="7.453125" style="3" customWidth="1"/>
    <col min="3844" max="3844" width="0" style="3" hidden="1" customWidth="1"/>
    <col min="3845" max="3845" width="72.453125" style="3" customWidth="1"/>
    <col min="3846" max="3846" width="11.54296875" style="3" customWidth="1"/>
    <col min="3847" max="3847" width="10.81640625" style="3" bestFit="1" customWidth="1"/>
    <col min="3848" max="3848" width="11.1796875" style="3" customWidth="1"/>
    <col min="3849" max="3849" width="8.54296875" style="3" customWidth="1"/>
    <col min="3850" max="3850" width="10.26953125" style="3" customWidth="1"/>
    <col min="3851" max="4097" width="8.81640625" style="3"/>
    <col min="4098" max="4098" width="6.26953125" style="3" customWidth="1"/>
    <col min="4099" max="4099" width="7.453125" style="3" customWidth="1"/>
    <col min="4100" max="4100" width="0" style="3" hidden="1" customWidth="1"/>
    <col min="4101" max="4101" width="72.453125" style="3" customWidth="1"/>
    <col min="4102" max="4102" width="11.54296875" style="3" customWidth="1"/>
    <col min="4103" max="4103" width="10.81640625" style="3" bestFit="1" customWidth="1"/>
    <col min="4104" max="4104" width="11.1796875" style="3" customWidth="1"/>
    <col min="4105" max="4105" width="8.54296875" style="3" customWidth="1"/>
    <col min="4106" max="4106" width="10.26953125" style="3" customWidth="1"/>
    <col min="4107" max="4353" width="8.81640625" style="3"/>
    <col min="4354" max="4354" width="6.26953125" style="3" customWidth="1"/>
    <col min="4355" max="4355" width="7.453125" style="3" customWidth="1"/>
    <col min="4356" max="4356" width="0" style="3" hidden="1" customWidth="1"/>
    <col min="4357" max="4357" width="72.453125" style="3" customWidth="1"/>
    <col min="4358" max="4358" width="11.54296875" style="3" customWidth="1"/>
    <col min="4359" max="4359" width="10.81640625" style="3" bestFit="1" customWidth="1"/>
    <col min="4360" max="4360" width="11.1796875" style="3" customWidth="1"/>
    <col min="4361" max="4361" width="8.54296875" style="3" customWidth="1"/>
    <col min="4362" max="4362" width="10.26953125" style="3" customWidth="1"/>
    <col min="4363" max="4609" width="8.81640625" style="3"/>
    <col min="4610" max="4610" width="6.26953125" style="3" customWidth="1"/>
    <col min="4611" max="4611" width="7.453125" style="3" customWidth="1"/>
    <col min="4612" max="4612" width="0" style="3" hidden="1" customWidth="1"/>
    <col min="4613" max="4613" width="72.453125" style="3" customWidth="1"/>
    <col min="4614" max="4614" width="11.54296875" style="3" customWidth="1"/>
    <col min="4615" max="4615" width="10.81640625" style="3" bestFit="1" customWidth="1"/>
    <col min="4616" max="4616" width="11.1796875" style="3" customWidth="1"/>
    <col min="4617" max="4617" width="8.54296875" style="3" customWidth="1"/>
    <col min="4618" max="4618" width="10.26953125" style="3" customWidth="1"/>
    <col min="4619" max="4865" width="8.81640625" style="3"/>
    <col min="4866" max="4866" width="6.26953125" style="3" customWidth="1"/>
    <col min="4867" max="4867" width="7.453125" style="3" customWidth="1"/>
    <col min="4868" max="4868" width="0" style="3" hidden="1" customWidth="1"/>
    <col min="4869" max="4869" width="72.453125" style="3" customWidth="1"/>
    <col min="4870" max="4870" width="11.54296875" style="3" customWidth="1"/>
    <col min="4871" max="4871" width="10.81640625" style="3" bestFit="1" customWidth="1"/>
    <col min="4872" max="4872" width="11.1796875" style="3" customWidth="1"/>
    <col min="4873" max="4873" width="8.54296875" style="3" customWidth="1"/>
    <col min="4874" max="4874" width="10.26953125" style="3" customWidth="1"/>
    <col min="4875" max="5121" width="8.81640625" style="3"/>
    <col min="5122" max="5122" width="6.26953125" style="3" customWidth="1"/>
    <col min="5123" max="5123" width="7.453125" style="3" customWidth="1"/>
    <col min="5124" max="5124" width="0" style="3" hidden="1" customWidth="1"/>
    <col min="5125" max="5125" width="72.453125" style="3" customWidth="1"/>
    <col min="5126" max="5126" width="11.54296875" style="3" customWidth="1"/>
    <col min="5127" max="5127" width="10.81640625" style="3" bestFit="1" customWidth="1"/>
    <col min="5128" max="5128" width="11.1796875" style="3" customWidth="1"/>
    <col min="5129" max="5129" width="8.54296875" style="3" customWidth="1"/>
    <col min="5130" max="5130" width="10.26953125" style="3" customWidth="1"/>
    <col min="5131" max="5377" width="8.81640625" style="3"/>
    <col min="5378" max="5378" width="6.26953125" style="3" customWidth="1"/>
    <col min="5379" max="5379" width="7.453125" style="3" customWidth="1"/>
    <col min="5380" max="5380" width="0" style="3" hidden="1" customWidth="1"/>
    <col min="5381" max="5381" width="72.453125" style="3" customWidth="1"/>
    <col min="5382" max="5382" width="11.54296875" style="3" customWidth="1"/>
    <col min="5383" max="5383" width="10.81640625" style="3" bestFit="1" customWidth="1"/>
    <col min="5384" max="5384" width="11.1796875" style="3" customWidth="1"/>
    <col min="5385" max="5385" width="8.54296875" style="3" customWidth="1"/>
    <col min="5386" max="5386" width="10.26953125" style="3" customWidth="1"/>
    <col min="5387" max="5633" width="8.81640625" style="3"/>
    <col min="5634" max="5634" width="6.26953125" style="3" customWidth="1"/>
    <col min="5635" max="5635" width="7.453125" style="3" customWidth="1"/>
    <col min="5636" max="5636" width="0" style="3" hidden="1" customWidth="1"/>
    <col min="5637" max="5637" width="72.453125" style="3" customWidth="1"/>
    <col min="5638" max="5638" width="11.54296875" style="3" customWidth="1"/>
    <col min="5639" max="5639" width="10.81640625" style="3" bestFit="1" customWidth="1"/>
    <col min="5640" max="5640" width="11.1796875" style="3" customWidth="1"/>
    <col min="5641" max="5641" width="8.54296875" style="3" customWidth="1"/>
    <col min="5642" max="5642" width="10.26953125" style="3" customWidth="1"/>
    <col min="5643" max="5889" width="8.81640625" style="3"/>
    <col min="5890" max="5890" width="6.26953125" style="3" customWidth="1"/>
    <col min="5891" max="5891" width="7.453125" style="3" customWidth="1"/>
    <col min="5892" max="5892" width="0" style="3" hidden="1" customWidth="1"/>
    <col min="5893" max="5893" width="72.453125" style="3" customWidth="1"/>
    <col min="5894" max="5894" width="11.54296875" style="3" customWidth="1"/>
    <col min="5895" max="5895" width="10.81640625" style="3" bestFit="1" customWidth="1"/>
    <col min="5896" max="5896" width="11.1796875" style="3" customWidth="1"/>
    <col min="5897" max="5897" width="8.54296875" style="3" customWidth="1"/>
    <col min="5898" max="5898" width="10.26953125" style="3" customWidth="1"/>
    <col min="5899" max="6145" width="8.81640625" style="3"/>
    <col min="6146" max="6146" width="6.26953125" style="3" customWidth="1"/>
    <col min="6147" max="6147" width="7.453125" style="3" customWidth="1"/>
    <col min="6148" max="6148" width="0" style="3" hidden="1" customWidth="1"/>
    <col min="6149" max="6149" width="72.453125" style="3" customWidth="1"/>
    <col min="6150" max="6150" width="11.54296875" style="3" customWidth="1"/>
    <col min="6151" max="6151" width="10.81640625" style="3" bestFit="1" customWidth="1"/>
    <col min="6152" max="6152" width="11.1796875" style="3" customWidth="1"/>
    <col min="6153" max="6153" width="8.54296875" style="3" customWidth="1"/>
    <col min="6154" max="6154" width="10.26953125" style="3" customWidth="1"/>
    <col min="6155" max="6401" width="8.81640625" style="3"/>
    <col min="6402" max="6402" width="6.26953125" style="3" customWidth="1"/>
    <col min="6403" max="6403" width="7.453125" style="3" customWidth="1"/>
    <col min="6404" max="6404" width="0" style="3" hidden="1" customWidth="1"/>
    <col min="6405" max="6405" width="72.453125" style="3" customWidth="1"/>
    <col min="6406" max="6406" width="11.54296875" style="3" customWidth="1"/>
    <col min="6407" max="6407" width="10.81640625" style="3" bestFit="1" customWidth="1"/>
    <col min="6408" max="6408" width="11.1796875" style="3" customWidth="1"/>
    <col min="6409" max="6409" width="8.54296875" style="3" customWidth="1"/>
    <col min="6410" max="6410" width="10.26953125" style="3" customWidth="1"/>
    <col min="6411" max="6657" width="8.81640625" style="3"/>
    <col min="6658" max="6658" width="6.26953125" style="3" customWidth="1"/>
    <col min="6659" max="6659" width="7.453125" style="3" customWidth="1"/>
    <col min="6660" max="6660" width="0" style="3" hidden="1" customWidth="1"/>
    <col min="6661" max="6661" width="72.453125" style="3" customWidth="1"/>
    <col min="6662" max="6662" width="11.54296875" style="3" customWidth="1"/>
    <col min="6663" max="6663" width="10.81640625" style="3" bestFit="1" customWidth="1"/>
    <col min="6664" max="6664" width="11.1796875" style="3" customWidth="1"/>
    <col min="6665" max="6665" width="8.54296875" style="3" customWidth="1"/>
    <col min="6666" max="6666" width="10.26953125" style="3" customWidth="1"/>
    <col min="6667" max="6913" width="8.81640625" style="3"/>
    <col min="6914" max="6914" width="6.26953125" style="3" customWidth="1"/>
    <col min="6915" max="6915" width="7.453125" style="3" customWidth="1"/>
    <col min="6916" max="6916" width="0" style="3" hidden="1" customWidth="1"/>
    <col min="6917" max="6917" width="72.453125" style="3" customWidth="1"/>
    <col min="6918" max="6918" width="11.54296875" style="3" customWidth="1"/>
    <col min="6919" max="6919" width="10.81640625" style="3" bestFit="1" customWidth="1"/>
    <col min="6920" max="6920" width="11.1796875" style="3" customWidth="1"/>
    <col min="6921" max="6921" width="8.54296875" style="3" customWidth="1"/>
    <col min="6922" max="6922" width="10.26953125" style="3" customWidth="1"/>
    <col min="6923" max="7169" width="8.81640625" style="3"/>
    <col min="7170" max="7170" width="6.26953125" style="3" customWidth="1"/>
    <col min="7171" max="7171" width="7.453125" style="3" customWidth="1"/>
    <col min="7172" max="7172" width="0" style="3" hidden="1" customWidth="1"/>
    <col min="7173" max="7173" width="72.453125" style="3" customWidth="1"/>
    <col min="7174" max="7174" width="11.54296875" style="3" customWidth="1"/>
    <col min="7175" max="7175" width="10.81640625" style="3" bestFit="1" customWidth="1"/>
    <col min="7176" max="7176" width="11.1796875" style="3" customWidth="1"/>
    <col min="7177" max="7177" width="8.54296875" style="3" customWidth="1"/>
    <col min="7178" max="7178" width="10.26953125" style="3" customWidth="1"/>
    <col min="7179" max="7425" width="8.81640625" style="3"/>
    <col min="7426" max="7426" width="6.26953125" style="3" customWidth="1"/>
    <col min="7427" max="7427" width="7.453125" style="3" customWidth="1"/>
    <col min="7428" max="7428" width="0" style="3" hidden="1" customWidth="1"/>
    <col min="7429" max="7429" width="72.453125" style="3" customWidth="1"/>
    <col min="7430" max="7430" width="11.54296875" style="3" customWidth="1"/>
    <col min="7431" max="7431" width="10.81640625" style="3" bestFit="1" customWidth="1"/>
    <col min="7432" max="7432" width="11.1796875" style="3" customWidth="1"/>
    <col min="7433" max="7433" width="8.54296875" style="3" customWidth="1"/>
    <col min="7434" max="7434" width="10.26953125" style="3" customWidth="1"/>
    <col min="7435" max="7681" width="8.81640625" style="3"/>
    <col min="7682" max="7682" width="6.26953125" style="3" customWidth="1"/>
    <col min="7683" max="7683" width="7.453125" style="3" customWidth="1"/>
    <col min="7684" max="7684" width="0" style="3" hidden="1" customWidth="1"/>
    <col min="7685" max="7685" width="72.453125" style="3" customWidth="1"/>
    <col min="7686" max="7686" width="11.54296875" style="3" customWidth="1"/>
    <col min="7687" max="7687" width="10.81640625" style="3" bestFit="1" customWidth="1"/>
    <col min="7688" max="7688" width="11.1796875" style="3" customWidth="1"/>
    <col min="7689" max="7689" width="8.54296875" style="3" customWidth="1"/>
    <col min="7690" max="7690" width="10.26953125" style="3" customWidth="1"/>
    <col min="7691" max="7937" width="8.81640625" style="3"/>
    <col min="7938" max="7938" width="6.26953125" style="3" customWidth="1"/>
    <col min="7939" max="7939" width="7.453125" style="3" customWidth="1"/>
    <col min="7940" max="7940" width="0" style="3" hidden="1" customWidth="1"/>
    <col min="7941" max="7941" width="72.453125" style="3" customWidth="1"/>
    <col min="7942" max="7942" width="11.54296875" style="3" customWidth="1"/>
    <col min="7943" max="7943" width="10.81640625" style="3" bestFit="1" customWidth="1"/>
    <col min="7944" max="7944" width="11.1796875" style="3" customWidth="1"/>
    <col min="7945" max="7945" width="8.54296875" style="3" customWidth="1"/>
    <col min="7946" max="7946" width="10.26953125" style="3" customWidth="1"/>
    <col min="7947" max="8193" width="8.81640625" style="3"/>
    <col min="8194" max="8194" width="6.26953125" style="3" customWidth="1"/>
    <col min="8195" max="8195" width="7.453125" style="3" customWidth="1"/>
    <col min="8196" max="8196" width="0" style="3" hidden="1" customWidth="1"/>
    <col min="8197" max="8197" width="72.453125" style="3" customWidth="1"/>
    <col min="8198" max="8198" width="11.54296875" style="3" customWidth="1"/>
    <col min="8199" max="8199" width="10.81640625" style="3" bestFit="1" customWidth="1"/>
    <col min="8200" max="8200" width="11.1796875" style="3" customWidth="1"/>
    <col min="8201" max="8201" width="8.54296875" style="3" customWidth="1"/>
    <col min="8202" max="8202" width="10.26953125" style="3" customWidth="1"/>
    <col min="8203" max="8449" width="8.81640625" style="3"/>
    <col min="8450" max="8450" width="6.26953125" style="3" customWidth="1"/>
    <col min="8451" max="8451" width="7.453125" style="3" customWidth="1"/>
    <col min="8452" max="8452" width="0" style="3" hidden="1" customWidth="1"/>
    <col min="8453" max="8453" width="72.453125" style="3" customWidth="1"/>
    <col min="8454" max="8454" width="11.54296875" style="3" customWidth="1"/>
    <col min="8455" max="8455" width="10.81640625" style="3" bestFit="1" customWidth="1"/>
    <col min="8456" max="8456" width="11.1796875" style="3" customWidth="1"/>
    <col min="8457" max="8457" width="8.54296875" style="3" customWidth="1"/>
    <col min="8458" max="8458" width="10.26953125" style="3" customWidth="1"/>
    <col min="8459" max="8705" width="8.81640625" style="3"/>
    <col min="8706" max="8706" width="6.26953125" style="3" customWidth="1"/>
    <col min="8707" max="8707" width="7.453125" style="3" customWidth="1"/>
    <col min="8708" max="8708" width="0" style="3" hidden="1" customWidth="1"/>
    <col min="8709" max="8709" width="72.453125" style="3" customWidth="1"/>
    <col min="8710" max="8710" width="11.54296875" style="3" customWidth="1"/>
    <col min="8711" max="8711" width="10.81640625" style="3" bestFit="1" customWidth="1"/>
    <col min="8712" max="8712" width="11.1796875" style="3" customWidth="1"/>
    <col min="8713" max="8713" width="8.54296875" style="3" customWidth="1"/>
    <col min="8714" max="8714" width="10.26953125" style="3" customWidth="1"/>
    <col min="8715" max="8961" width="8.81640625" style="3"/>
    <col min="8962" max="8962" width="6.26953125" style="3" customWidth="1"/>
    <col min="8963" max="8963" width="7.453125" style="3" customWidth="1"/>
    <col min="8964" max="8964" width="0" style="3" hidden="1" customWidth="1"/>
    <col min="8965" max="8965" width="72.453125" style="3" customWidth="1"/>
    <col min="8966" max="8966" width="11.54296875" style="3" customWidth="1"/>
    <col min="8967" max="8967" width="10.81640625" style="3" bestFit="1" customWidth="1"/>
    <col min="8968" max="8968" width="11.1796875" style="3" customWidth="1"/>
    <col min="8969" max="8969" width="8.54296875" style="3" customWidth="1"/>
    <col min="8970" max="8970" width="10.26953125" style="3" customWidth="1"/>
    <col min="8971" max="9217" width="8.81640625" style="3"/>
    <col min="9218" max="9218" width="6.26953125" style="3" customWidth="1"/>
    <col min="9219" max="9219" width="7.453125" style="3" customWidth="1"/>
    <col min="9220" max="9220" width="0" style="3" hidden="1" customWidth="1"/>
    <col min="9221" max="9221" width="72.453125" style="3" customWidth="1"/>
    <col min="9222" max="9222" width="11.54296875" style="3" customWidth="1"/>
    <col min="9223" max="9223" width="10.81640625" style="3" bestFit="1" customWidth="1"/>
    <col min="9224" max="9224" width="11.1796875" style="3" customWidth="1"/>
    <col min="9225" max="9225" width="8.54296875" style="3" customWidth="1"/>
    <col min="9226" max="9226" width="10.26953125" style="3" customWidth="1"/>
    <col min="9227" max="9473" width="8.81640625" style="3"/>
    <col min="9474" max="9474" width="6.26953125" style="3" customWidth="1"/>
    <col min="9475" max="9475" width="7.453125" style="3" customWidth="1"/>
    <col min="9476" max="9476" width="0" style="3" hidden="1" customWidth="1"/>
    <col min="9477" max="9477" width="72.453125" style="3" customWidth="1"/>
    <col min="9478" max="9478" width="11.54296875" style="3" customWidth="1"/>
    <col min="9479" max="9479" width="10.81640625" style="3" bestFit="1" customWidth="1"/>
    <col min="9480" max="9480" width="11.1796875" style="3" customWidth="1"/>
    <col min="9481" max="9481" width="8.54296875" style="3" customWidth="1"/>
    <col min="9482" max="9482" width="10.26953125" style="3" customWidth="1"/>
    <col min="9483" max="9729" width="8.81640625" style="3"/>
    <col min="9730" max="9730" width="6.26953125" style="3" customWidth="1"/>
    <col min="9731" max="9731" width="7.453125" style="3" customWidth="1"/>
    <col min="9732" max="9732" width="0" style="3" hidden="1" customWidth="1"/>
    <col min="9733" max="9733" width="72.453125" style="3" customWidth="1"/>
    <col min="9734" max="9734" width="11.54296875" style="3" customWidth="1"/>
    <col min="9735" max="9735" width="10.81640625" style="3" bestFit="1" customWidth="1"/>
    <col min="9736" max="9736" width="11.1796875" style="3" customWidth="1"/>
    <col min="9737" max="9737" width="8.54296875" style="3" customWidth="1"/>
    <col min="9738" max="9738" width="10.26953125" style="3" customWidth="1"/>
    <col min="9739" max="9985" width="8.81640625" style="3"/>
    <col min="9986" max="9986" width="6.26953125" style="3" customWidth="1"/>
    <col min="9987" max="9987" width="7.453125" style="3" customWidth="1"/>
    <col min="9988" max="9988" width="0" style="3" hidden="1" customWidth="1"/>
    <col min="9989" max="9989" width="72.453125" style="3" customWidth="1"/>
    <col min="9990" max="9990" width="11.54296875" style="3" customWidth="1"/>
    <col min="9991" max="9991" width="10.81640625" style="3" bestFit="1" customWidth="1"/>
    <col min="9992" max="9992" width="11.1796875" style="3" customWidth="1"/>
    <col min="9993" max="9993" width="8.54296875" style="3" customWidth="1"/>
    <col min="9994" max="9994" width="10.26953125" style="3" customWidth="1"/>
    <col min="9995" max="10241" width="8.81640625" style="3"/>
    <col min="10242" max="10242" width="6.26953125" style="3" customWidth="1"/>
    <col min="10243" max="10243" width="7.453125" style="3" customWidth="1"/>
    <col min="10244" max="10244" width="0" style="3" hidden="1" customWidth="1"/>
    <col min="10245" max="10245" width="72.453125" style="3" customWidth="1"/>
    <col min="10246" max="10246" width="11.54296875" style="3" customWidth="1"/>
    <col min="10247" max="10247" width="10.81640625" style="3" bestFit="1" customWidth="1"/>
    <col min="10248" max="10248" width="11.1796875" style="3" customWidth="1"/>
    <col min="10249" max="10249" width="8.54296875" style="3" customWidth="1"/>
    <col min="10250" max="10250" width="10.26953125" style="3" customWidth="1"/>
    <col min="10251" max="10497" width="8.81640625" style="3"/>
    <col min="10498" max="10498" width="6.26953125" style="3" customWidth="1"/>
    <col min="10499" max="10499" width="7.453125" style="3" customWidth="1"/>
    <col min="10500" max="10500" width="0" style="3" hidden="1" customWidth="1"/>
    <col min="10501" max="10501" width="72.453125" style="3" customWidth="1"/>
    <col min="10502" max="10502" width="11.54296875" style="3" customWidth="1"/>
    <col min="10503" max="10503" width="10.81640625" style="3" bestFit="1" customWidth="1"/>
    <col min="10504" max="10504" width="11.1796875" style="3" customWidth="1"/>
    <col min="10505" max="10505" width="8.54296875" style="3" customWidth="1"/>
    <col min="10506" max="10506" width="10.26953125" style="3" customWidth="1"/>
    <col min="10507" max="10753" width="8.81640625" style="3"/>
    <col min="10754" max="10754" width="6.26953125" style="3" customWidth="1"/>
    <col min="10755" max="10755" width="7.453125" style="3" customWidth="1"/>
    <col min="10756" max="10756" width="0" style="3" hidden="1" customWidth="1"/>
    <col min="10757" max="10757" width="72.453125" style="3" customWidth="1"/>
    <col min="10758" max="10758" width="11.54296875" style="3" customWidth="1"/>
    <col min="10759" max="10759" width="10.81640625" style="3" bestFit="1" customWidth="1"/>
    <col min="10760" max="10760" width="11.1796875" style="3" customWidth="1"/>
    <col min="10761" max="10761" width="8.54296875" style="3" customWidth="1"/>
    <col min="10762" max="10762" width="10.26953125" style="3" customWidth="1"/>
    <col min="10763" max="11009" width="8.81640625" style="3"/>
    <col min="11010" max="11010" width="6.26953125" style="3" customWidth="1"/>
    <col min="11011" max="11011" width="7.453125" style="3" customWidth="1"/>
    <col min="11012" max="11012" width="0" style="3" hidden="1" customWidth="1"/>
    <col min="11013" max="11013" width="72.453125" style="3" customWidth="1"/>
    <col min="11014" max="11014" width="11.54296875" style="3" customWidth="1"/>
    <col min="11015" max="11015" width="10.81640625" style="3" bestFit="1" customWidth="1"/>
    <col min="11016" max="11016" width="11.1796875" style="3" customWidth="1"/>
    <col min="11017" max="11017" width="8.54296875" style="3" customWidth="1"/>
    <col min="11018" max="11018" width="10.26953125" style="3" customWidth="1"/>
    <col min="11019" max="11265" width="8.81640625" style="3"/>
    <col min="11266" max="11266" width="6.26953125" style="3" customWidth="1"/>
    <col min="11267" max="11267" width="7.453125" style="3" customWidth="1"/>
    <col min="11268" max="11268" width="0" style="3" hidden="1" customWidth="1"/>
    <col min="11269" max="11269" width="72.453125" style="3" customWidth="1"/>
    <col min="11270" max="11270" width="11.54296875" style="3" customWidth="1"/>
    <col min="11271" max="11271" width="10.81640625" style="3" bestFit="1" customWidth="1"/>
    <col min="11272" max="11272" width="11.1796875" style="3" customWidth="1"/>
    <col min="11273" max="11273" width="8.54296875" style="3" customWidth="1"/>
    <col min="11274" max="11274" width="10.26953125" style="3" customWidth="1"/>
    <col min="11275" max="11521" width="8.81640625" style="3"/>
    <col min="11522" max="11522" width="6.26953125" style="3" customWidth="1"/>
    <col min="11523" max="11523" width="7.453125" style="3" customWidth="1"/>
    <col min="11524" max="11524" width="0" style="3" hidden="1" customWidth="1"/>
    <col min="11525" max="11525" width="72.453125" style="3" customWidth="1"/>
    <col min="11526" max="11526" width="11.54296875" style="3" customWidth="1"/>
    <col min="11527" max="11527" width="10.81640625" style="3" bestFit="1" customWidth="1"/>
    <col min="11528" max="11528" width="11.1796875" style="3" customWidth="1"/>
    <col min="11529" max="11529" width="8.54296875" style="3" customWidth="1"/>
    <col min="11530" max="11530" width="10.26953125" style="3" customWidth="1"/>
    <col min="11531" max="11777" width="8.81640625" style="3"/>
    <col min="11778" max="11778" width="6.26953125" style="3" customWidth="1"/>
    <col min="11779" max="11779" width="7.453125" style="3" customWidth="1"/>
    <col min="11780" max="11780" width="0" style="3" hidden="1" customWidth="1"/>
    <col min="11781" max="11781" width="72.453125" style="3" customWidth="1"/>
    <col min="11782" max="11782" width="11.54296875" style="3" customWidth="1"/>
    <col min="11783" max="11783" width="10.81640625" style="3" bestFit="1" customWidth="1"/>
    <col min="11784" max="11784" width="11.1796875" style="3" customWidth="1"/>
    <col min="11785" max="11785" width="8.54296875" style="3" customWidth="1"/>
    <col min="11786" max="11786" width="10.26953125" style="3" customWidth="1"/>
    <col min="11787" max="12033" width="8.81640625" style="3"/>
    <col min="12034" max="12034" width="6.26953125" style="3" customWidth="1"/>
    <col min="12035" max="12035" width="7.453125" style="3" customWidth="1"/>
    <col min="12036" max="12036" width="0" style="3" hidden="1" customWidth="1"/>
    <col min="12037" max="12037" width="72.453125" style="3" customWidth="1"/>
    <col min="12038" max="12038" width="11.54296875" style="3" customWidth="1"/>
    <col min="12039" max="12039" width="10.81640625" style="3" bestFit="1" customWidth="1"/>
    <col min="12040" max="12040" width="11.1796875" style="3" customWidth="1"/>
    <col min="12041" max="12041" width="8.54296875" style="3" customWidth="1"/>
    <col min="12042" max="12042" width="10.26953125" style="3" customWidth="1"/>
    <col min="12043" max="12289" width="8.81640625" style="3"/>
    <col min="12290" max="12290" width="6.26953125" style="3" customWidth="1"/>
    <col min="12291" max="12291" width="7.453125" style="3" customWidth="1"/>
    <col min="12292" max="12292" width="0" style="3" hidden="1" customWidth="1"/>
    <col min="12293" max="12293" width="72.453125" style="3" customWidth="1"/>
    <col min="12294" max="12294" width="11.54296875" style="3" customWidth="1"/>
    <col min="12295" max="12295" width="10.81640625" style="3" bestFit="1" customWidth="1"/>
    <col min="12296" max="12296" width="11.1796875" style="3" customWidth="1"/>
    <col min="12297" max="12297" width="8.54296875" style="3" customWidth="1"/>
    <col min="12298" max="12298" width="10.26953125" style="3" customWidth="1"/>
    <col min="12299" max="12545" width="8.81640625" style="3"/>
    <col min="12546" max="12546" width="6.26953125" style="3" customWidth="1"/>
    <col min="12547" max="12547" width="7.453125" style="3" customWidth="1"/>
    <col min="12548" max="12548" width="0" style="3" hidden="1" customWidth="1"/>
    <col min="12549" max="12549" width="72.453125" style="3" customWidth="1"/>
    <col min="12550" max="12550" width="11.54296875" style="3" customWidth="1"/>
    <col min="12551" max="12551" width="10.81640625" style="3" bestFit="1" customWidth="1"/>
    <col min="12552" max="12552" width="11.1796875" style="3" customWidth="1"/>
    <col min="12553" max="12553" width="8.54296875" style="3" customWidth="1"/>
    <col min="12554" max="12554" width="10.26953125" style="3" customWidth="1"/>
    <col min="12555" max="12801" width="8.81640625" style="3"/>
    <col min="12802" max="12802" width="6.26953125" style="3" customWidth="1"/>
    <col min="12803" max="12803" width="7.453125" style="3" customWidth="1"/>
    <col min="12804" max="12804" width="0" style="3" hidden="1" customWidth="1"/>
    <col min="12805" max="12805" width="72.453125" style="3" customWidth="1"/>
    <col min="12806" max="12806" width="11.54296875" style="3" customWidth="1"/>
    <col min="12807" max="12807" width="10.81640625" style="3" bestFit="1" customWidth="1"/>
    <col min="12808" max="12808" width="11.1796875" style="3" customWidth="1"/>
    <col min="12809" max="12809" width="8.54296875" style="3" customWidth="1"/>
    <col min="12810" max="12810" width="10.26953125" style="3" customWidth="1"/>
    <col min="12811" max="13057" width="8.81640625" style="3"/>
    <col min="13058" max="13058" width="6.26953125" style="3" customWidth="1"/>
    <col min="13059" max="13059" width="7.453125" style="3" customWidth="1"/>
    <col min="13060" max="13060" width="0" style="3" hidden="1" customWidth="1"/>
    <col min="13061" max="13061" width="72.453125" style="3" customWidth="1"/>
    <col min="13062" max="13062" width="11.54296875" style="3" customWidth="1"/>
    <col min="13063" max="13063" width="10.81640625" style="3" bestFit="1" customWidth="1"/>
    <col min="13064" max="13064" width="11.1796875" style="3" customWidth="1"/>
    <col min="13065" max="13065" width="8.54296875" style="3" customWidth="1"/>
    <col min="13066" max="13066" width="10.26953125" style="3" customWidth="1"/>
    <col min="13067" max="13313" width="8.81640625" style="3"/>
    <col min="13314" max="13314" width="6.26953125" style="3" customWidth="1"/>
    <col min="13315" max="13315" width="7.453125" style="3" customWidth="1"/>
    <col min="13316" max="13316" width="0" style="3" hidden="1" customWidth="1"/>
    <col min="13317" max="13317" width="72.453125" style="3" customWidth="1"/>
    <col min="13318" max="13318" width="11.54296875" style="3" customWidth="1"/>
    <col min="13319" max="13319" width="10.81640625" style="3" bestFit="1" customWidth="1"/>
    <col min="13320" max="13320" width="11.1796875" style="3" customWidth="1"/>
    <col min="13321" max="13321" width="8.54296875" style="3" customWidth="1"/>
    <col min="13322" max="13322" width="10.26953125" style="3" customWidth="1"/>
    <col min="13323" max="13569" width="8.81640625" style="3"/>
    <col min="13570" max="13570" width="6.26953125" style="3" customWidth="1"/>
    <col min="13571" max="13571" width="7.453125" style="3" customWidth="1"/>
    <col min="13572" max="13572" width="0" style="3" hidden="1" customWidth="1"/>
    <col min="13573" max="13573" width="72.453125" style="3" customWidth="1"/>
    <col min="13574" max="13574" width="11.54296875" style="3" customWidth="1"/>
    <col min="13575" max="13575" width="10.81640625" style="3" bestFit="1" customWidth="1"/>
    <col min="13576" max="13576" width="11.1796875" style="3" customWidth="1"/>
    <col min="13577" max="13577" width="8.54296875" style="3" customWidth="1"/>
    <col min="13578" max="13578" width="10.26953125" style="3" customWidth="1"/>
    <col min="13579" max="13825" width="8.81640625" style="3"/>
    <col min="13826" max="13826" width="6.26953125" style="3" customWidth="1"/>
    <col min="13827" max="13827" width="7.453125" style="3" customWidth="1"/>
    <col min="13828" max="13828" width="0" style="3" hidden="1" customWidth="1"/>
    <col min="13829" max="13829" width="72.453125" style="3" customWidth="1"/>
    <col min="13830" max="13830" width="11.54296875" style="3" customWidth="1"/>
    <col min="13831" max="13831" width="10.81640625" style="3" bestFit="1" customWidth="1"/>
    <col min="13832" max="13832" width="11.1796875" style="3" customWidth="1"/>
    <col min="13833" max="13833" width="8.54296875" style="3" customWidth="1"/>
    <col min="13834" max="13834" width="10.26953125" style="3" customWidth="1"/>
    <col min="13835" max="14081" width="8.81640625" style="3"/>
    <col min="14082" max="14082" width="6.26953125" style="3" customWidth="1"/>
    <col min="14083" max="14083" width="7.453125" style="3" customWidth="1"/>
    <col min="14084" max="14084" width="0" style="3" hidden="1" customWidth="1"/>
    <col min="14085" max="14085" width="72.453125" style="3" customWidth="1"/>
    <col min="14086" max="14086" width="11.54296875" style="3" customWidth="1"/>
    <col min="14087" max="14087" width="10.81640625" style="3" bestFit="1" customWidth="1"/>
    <col min="14088" max="14088" width="11.1796875" style="3" customWidth="1"/>
    <col min="14089" max="14089" width="8.54296875" style="3" customWidth="1"/>
    <col min="14090" max="14090" width="10.26953125" style="3" customWidth="1"/>
    <col min="14091" max="14337" width="8.81640625" style="3"/>
    <col min="14338" max="14338" width="6.26953125" style="3" customWidth="1"/>
    <col min="14339" max="14339" width="7.453125" style="3" customWidth="1"/>
    <col min="14340" max="14340" width="0" style="3" hidden="1" customWidth="1"/>
    <col min="14341" max="14341" width="72.453125" style="3" customWidth="1"/>
    <col min="14342" max="14342" width="11.54296875" style="3" customWidth="1"/>
    <col min="14343" max="14343" width="10.81640625" style="3" bestFit="1" customWidth="1"/>
    <col min="14344" max="14344" width="11.1796875" style="3" customWidth="1"/>
    <col min="14345" max="14345" width="8.54296875" style="3" customWidth="1"/>
    <col min="14346" max="14346" width="10.26953125" style="3" customWidth="1"/>
    <col min="14347" max="14593" width="8.81640625" style="3"/>
    <col min="14594" max="14594" width="6.26953125" style="3" customWidth="1"/>
    <col min="14595" max="14595" width="7.453125" style="3" customWidth="1"/>
    <col min="14596" max="14596" width="0" style="3" hidden="1" customWidth="1"/>
    <col min="14597" max="14597" width="72.453125" style="3" customWidth="1"/>
    <col min="14598" max="14598" width="11.54296875" style="3" customWidth="1"/>
    <col min="14599" max="14599" width="10.81640625" style="3" bestFit="1" customWidth="1"/>
    <col min="14600" max="14600" width="11.1796875" style="3" customWidth="1"/>
    <col min="14601" max="14601" width="8.54296875" style="3" customWidth="1"/>
    <col min="14602" max="14602" width="10.26953125" style="3" customWidth="1"/>
    <col min="14603" max="14849" width="8.81640625" style="3"/>
    <col min="14850" max="14850" width="6.26953125" style="3" customWidth="1"/>
    <col min="14851" max="14851" width="7.453125" style="3" customWidth="1"/>
    <col min="14852" max="14852" width="0" style="3" hidden="1" customWidth="1"/>
    <col min="14853" max="14853" width="72.453125" style="3" customWidth="1"/>
    <col min="14854" max="14854" width="11.54296875" style="3" customWidth="1"/>
    <col min="14855" max="14855" width="10.81640625" style="3" bestFit="1" customWidth="1"/>
    <col min="14856" max="14856" width="11.1796875" style="3" customWidth="1"/>
    <col min="14857" max="14857" width="8.54296875" style="3" customWidth="1"/>
    <col min="14858" max="14858" width="10.26953125" style="3" customWidth="1"/>
    <col min="14859" max="15105" width="8.81640625" style="3"/>
    <col min="15106" max="15106" width="6.26953125" style="3" customWidth="1"/>
    <col min="15107" max="15107" width="7.453125" style="3" customWidth="1"/>
    <col min="15108" max="15108" width="0" style="3" hidden="1" customWidth="1"/>
    <col min="15109" max="15109" width="72.453125" style="3" customWidth="1"/>
    <col min="15110" max="15110" width="11.54296875" style="3" customWidth="1"/>
    <col min="15111" max="15111" width="10.81640625" style="3" bestFit="1" customWidth="1"/>
    <col min="15112" max="15112" width="11.1796875" style="3" customWidth="1"/>
    <col min="15113" max="15113" width="8.54296875" style="3" customWidth="1"/>
    <col min="15114" max="15114" width="10.26953125" style="3" customWidth="1"/>
    <col min="15115" max="15361" width="8.81640625" style="3"/>
    <col min="15362" max="15362" width="6.26953125" style="3" customWidth="1"/>
    <col min="15363" max="15363" width="7.453125" style="3" customWidth="1"/>
    <col min="15364" max="15364" width="0" style="3" hidden="1" customWidth="1"/>
    <col min="15365" max="15365" width="72.453125" style="3" customWidth="1"/>
    <col min="15366" max="15366" width="11.54296875" style="3" customWidth="1"/>
    <col min="15367" max="15367" width="10.81640625" style="3" bestFit="1" customWidth="1"/>
    <col min="15368" max="15368" width="11.1796875" style="3" customWidth="1"/>
    <col min="15369" max="15369" width="8.54296875" style="3" customWidth="1"/>
    <col min="15370" max="15370" width="10.26953125" style="3" customWidth="1"/>
    <col min="15371" max="15617" width="8.81640625" style="3"/>
    <col min="15618" max="15618" width="6.26953125" style="3" customWidth="1"/>
    <col min="15619" max="15619" width="7.453125" style="3" customWidth="1"/>
    <col min="15620" max="15620" width="0" style="3" hidden="1" customWidth="1"/>
    <col min="15621" max="15621" width="72.453125" style="3" customWidth="1"/>
    <col min="15622" max="15622" width="11.54296875" style="3" customWidth="1"/>
    <col min="15623" max="15623" width="10.81640625" style="3" bestFit="1" customWidth="1"/>
    <col min="15624" max="15624" width="11.1796875" style="3" customWidth="1"/>
    <col min="15625" max="15625" width="8.54296875" style="3" customWidth="1"/>
    <col min="15626" max="15626" width="10.26953125" style="3" customWidth="1"/>
    <col min="15627" max="15873" width="8.81640625" style="3"/>
    <col min="15874" max="15874" width="6.26953125" style="3" customWidth="1"/>
    <col min="15875" max="15875" width="7.453125" style="3" customWidth="1"/>
    <col min="15876" max="15876" width="0" style="3" hidden="1" customWidth="1"/>
    <col min="15877" max="15877" width="72.453125" style="3" customWidth="1"/>
    <col min="15878" max="15878" width="11.54296875" style="3" customWidth="1"/>
    <col min="15879" max="15879" width="10.81640625" style="3" bestFit="1" customWidth="1"/>
    <col min="15880" max="15880" width="11.1796875" style="3" customWidth="1"/>
    <col min="15881" max="15881" width="8.54296875" style="3" customWidth="1"/>
    <col min="15882" max="15882" width="10.26953125" style="3" customWidth="1"/>
    <col min="15883" max="16129" width="8.81640625" style="3"/>
    <col min="16130" max="16130" width="6.26953125" style="3" customWidth="1"/>
    <col min="16131" max="16131" width="7.453125" style="3" customWidth="1"/>
    <col min="16132" max="16132" width="0" style="3" hidden="1" customWidth="1"/>
    <col min="16133" max="16133" width="72.453125" style="3" customWidth="1"/>
    <col min="16134" max="16134" width="11.54296875" style="3" customWidth="1"/>
    <col min="16135" max="16135" width="10.81640625" style="3" bestFit="1" customWidth="1"/>
    <col min="16136" max="16136" width="11.1796875" style="3" customWidth="1"/>
    <col min="16137" max="16137" width="8.54296875" style="3" customWidth="1"/>
    <col min="16138" max="16138" width="10.26953125" style="3" customWidth="1"/>
    <col min="16139" max="16384" width="8.81640625" style="3"/>
  </cols>
  <sheetData>
    <row r="1" spans="1:12" ht="15.5" x14ac:dyDescent="0.35">
      <c r="A1" s="1" t="s">
        <v>81</v>
      </c>
      <c r="J1" s="4" t="s">
        <v>65</v>
      </c>
    </row>
    <row r="2" spans="1:12" ht="15.5" x14ac:dyDescent="0.35">
      <c r="A2" s="1" t="s">
        <v>0</v>
      </c>
      <c r="J2" s="4"/>
    </row>
    <row r="3" spans="1:12" x14ac:dyDescent="0.35">
      <c r="A3" s="5" t="s">
        <v>80</v>
      </c>
      <c r="J3" s="6" t="s">
        <v>1</v>
      </c>
    </row>
    <row r="4" spans="1:12" ht="8.5" customHeight="1" thickBot="1" x14ac:dyDescent="0.5">
      <c r="C4" s="7"/>
      <c r="D4" s="8"/>
      <c r="E4" s="8"/>
      <c r="F4" s="8"/>
      <c r="G4" s="8"/>
      <c r="H4" s="8"/>
      <c r="I4" s="8"/>
      <c r="J4" s="8"/>
    </row>
    <row r="5" spans="1:12" ht="20.149999999999999" customHeight="1" thickBot="1" x14ac:dyDescent="0.4">
      <c r="A5" s="9" t="s">
        <v>2</v>
      </c>
      <c r="B5" s="10" t="s">
        <v>3</v>
      </c>
      <c r="C5" s="11" t="s">
        <v>4</v>
      </c>
      <c r="D5" s="12" t="s">
        <v>5</v>
      </c>
      <c r="E5" s="26" t="s">
        <v>66</v>
      </c>
      <c r="F5" s="13" t="s">
        <v>6</v>
      </c>
      <c r="G5" s="14" t="s">
        <v>7</v>
      </c>
      <c r="H5" s="15" t="s">
        <v>8</v>
      </c>
      <c r="I5" s="15" t="s">
        <v>9</v>
      </c>
      <c r="J5" s="16" t="s">
        <v>10</v>
      </c>
    </row>
    <row r="6" spans="1:12" x14ac:dyDescent="0.35">
      <c r="A6" s="27">
        <v>447</v>
      </c>
      <c r="B6" s="28">
        <v>3127</v>
      </c>
      <c r="C6" s="29" t="s">
        <v>11</v>
      </c>
      <c r="D6" s="30" t="s">
        <v>12</v>
      </c>
      <c r="E6" s="31">
        <v>1</v>
      </c>
      <c r="F6" s="32">
        <f>G6+H6+I6+J6</f>
        <v>8500</v>
      </c>
      <c r="G6" s="33">
        <v>6259</v>
      </c>
      <c r="H6" s="34">
        <v>2116</v>
      </c>
      <c r="I6" s="34">
        <v>125</v>
      </c>
      <c r="J6" s="35"/>
      <c r="L6" s="17"/>
    </row>
    <row r="7" spans="1:12" x14ac:dyDescent="0.35">
      <c r="A7" s="36">
        <v>309</v>
      </c>
      <c r="B7" s="37">
        <v>3127</v>
      </c>
      <c r="C7" s="38" t="s">
        <v>13</v>
      </c>
      <c r="D7" s="39" t="s">
        <v>14</v>
      </c>
      <c r="E7" s="31">
        <v>2</v>
      </c>
      <c r="F7" s="32">
        <f>G7+H7+I7+J7</f>
        <v>17000</v>
      </c>
      <c r="G7" s="33">
        <v>12518</v>
      </c>
      <c r="H7" s="34">
        <v>4232</v>
      </c>
      <c r="I7" s="34">
        <v>250</v>
      </c>
      <c r="J7" s="35"/>
      <c r="L7" s="17"/>
    </row>
    <row r="8" spans="1:12" ht="28" x14ac:dyDescent="0.35">
      <c r="A8" s="36">
        <v>459</v>
      </c>
      <c r="B8" s="37">
        <v>3127</v>
      </c>
      <c r="C8" s="40" t="s">
        <v>71</v>
      </c>
      <c r="D8" s="41" t="s">
        <v>58</v>
      </c>
      <c r="E8" s="42">
        <v>1.5</v>
      </c>
      <c r="F8" s="32">
        <f t="shared" ref="F8:F30" si="0">G8+H8+I8+J8</f>
        <v>12750</v>
      </c>
      <c r="G8" s="43">
        <v>9389</v>
      </c>
      <c r="H8" s="44">
        <v>3173</v>
      </c>
      <c r="I8" s="34">
        <v>188</v>
      </c>
      <c r="J8" s="45"/>
      <c r="L8" s="17"/>
    </row>
    <row r="9" spans="1:12" x14ac:dyDescent="0.35">
      <c r="A9" s="36">
        <v>458</v>
      </c>
      <c r="B9" s="37">
        <v>3127</v>
      </c>
      <c r="C9" s="40" t="s">
        <v>70</v>
      </c>
      <c r="D9" s="41" t="s">
        <v>72</v>
      </c>
      <c r="E9" s="42">
        <v>2.4900000000000002</v>
      </c>
      <c r="F9" s="32">
        <f t="shared" si="0"/>
        <v>21165</v>
      </c>
      <c r="G9" s="43">
        <v>15585</v>
      </c>
      <c r="H9" s="44">
        <v>5268</v>
      </c>
      <c r="I9" s="34">
        <v>312</v>
      </c>
      <c r="J9" s="45"/>
      <c r="L9" s="17"/>
    </row>
    <row r="10" spans="1:12" x14ac:dyDescent="0.35">
      <c r="A10" s="36">
        <v>456</v>
      </c>
      <c r="B10" s="37">
        <v>3127</v>
      </c>
      <c r="C10" s="38" t="s">
        <v>23</v>
      </c>
      <c r="D10" s="39" t="s">
        <v>55</v>
      </c>
      <c r="E10" s="31">
        <v>4</v>
      </c>
      <c r="F10" s="32">
        <f t="shared" ref="F10:F12" si="1">G10+H10+I10+J10</f>
        <v>34000</v>
      </c>
      <c r="G10" s="43">
        <v>25037</v>
      </c>
      <c r="H10" s="44">
        <v>8462</v>
      </c>
      <c r="I10" s="44">
        <v>501</v>
      </c>
      <c r="J10" s="45"/>
      <c r="L10" s="17"/>
    </row>
    <row r="11" spans="1:12" ht="28" x14ac:dyDescent="0.35">
      <c r="A11" s="46">
        <v>308</v>
      </c>
      <c r="B11" s="47">
        <v>3127</v>
      </c>
      <c r="C11" s="48" t="s">
        <v>73</v>
      </c>
      <c r="D11" s="49" t="s">
        <v>56</v>
      </c>
      <c r="E11" s="31">
        <v>2</v>
      </c>
      <c r="F11" s="50">
        <f t="shared" ref="F11" si="2">G11+H11+I11+J11</f>
        <v>17000</v>
      </c>
      <c r="G11" s="51">
        <v>12518</v>
      </c>
      <c r="H11" s="52">
        <v>4232</v>
      </c>
      <c r="I11" s="52">
        <v>250</v>
      </c>
      <c r="J11" s="53"/>
      <c r="L11" s="17"/>
    </row>
    <row r="12" spans="1:12" x14ac:dyDescent="0.35">
      <c r="A12" s="46">
        <v>338</v>
      </c>
      <c r="B12" s="47">
        <v>3121</v>
      </c>
      <c r="C12" s="48" t="s">
        <v>74</v>
      </c>
      <c r="D12" s="49" t="s">
        <v>57</v>
      </c>
      <c r="E12" s="31">
        <v>3.5</v>
      </c>
      <c r="F12" s="54">
        <f t="shared" si="1"/>
        <v>29750</v>
      </c>
      <c r="G12" s="51">
        <v>21907</v>
      </c>
      <c r="H12" s="52">
        <v>7405</v>
      </c>
      <c r="I12" s="52">
        <v>438</v>
      </c>
      <c r="J12" s="53"/>
      <c r="L12" s="17"/>
    </row>
    <row r="13" spans="1:12" x14ac:dyDescent="0.35">
      <c r="A13" s="36">
        <v>340</v>
      </c>
      <c r="B13" s="37">
        <v>3121</v>
      </c>
      <c r="C13" s="38" t="s">
        <v>15</v>
      </c>
      <c r="D13" s="39" t="s">
        <v>16</v>
      </c>
      <c r="E13" s="31">
        <v>24.46</v>
      </c>
      <c r="F13" s="55">
        <f t="shared" si="0"/>
        <v>207910</v>
      </c>
      <c r="G13" s="43">
        <v>153100</v>
      </c>
      <c r="H13" s="44">
        <v>51748</v>
      </c>
      <c r="I13" s="44">
        <v>3062</v>
      </c>
      <c r="J13" s="45"/>
      <c r="L13" s="17"/>
    </row>
    <row r="14" spans="1:12" x14ac:dyDescent="0.35">
      <c r="A14" s="36">
        <v>339</v>
      </c>
      <c r="B14" s="37">
        <v>3121</v>
      </c>
      <c r="C14" s="38" t="s">
        <v>17</v>
      </c>
      <c r="D14" s="39" t="s">
        <v>18</v>
      </c>
      <c r="E14" s="31">
        <v>2</v>
      </c>
      <c r="F14" s="32">
        <f t="shared" si="0"/>
        <v>17000</v>
      </c>
      <c r="G14" s="43">
        <v>12518</v>
      </c>
      <c r="H14" s="44">
        <v>4232</v>
      </c>
      <c r="I14" s="44">
        <v>250</v>
      </c>
      <c r="J14" s="45"/>
      <c r="L14" s="17"/>
    </row>
    <row r="15" spans="1:12" x14ac:dyDescent="0.35">
      <c r="A15" s="36">
        <v>390</v>
      </c>
      <c r="B15" s="37">
        <v>3121</v>
      </c>
      <c r="C15" s="38" t="s">
        <v>19</v>
      </c>
      <c r="D15" s="39" t="s">
        <v>20</v>
      </c>
      <c r="E15" s="31">
        <v>6.54</v>
      </c>
      <c r="F15" s="32">
        <f t="shared" si="0"/>
        <v>55590</v>
      </c>
      <c r="G15" s="43">
        <v>40935</v>
      </c>
      <c r="H15" s="44">
        <v>13836</v>
      </c>
      <c r="I15" s="44">
        <v>819</v>
      </c>
      <c r="J15" s="45"/>
      <c r="L15" s="17"/>
    </row>
    <row r="16" spans="1:12" x14ac:dyDescent="0.35">
      <c r="A16" s="36">
        <v>394</v>
      </c>
      <c r="B16" s="37">
        <v>3127</v>
      </c>
      <c r="C16" s="38" t="s">
        <v>21</v>
      </c>
      <c r="D16" s="39" t="s">
        <v>22</v>
      </c>
      <c r="E16" s="31">
        <v>5.54</v>
      </c>
      <c r="F16" s="32">
        <f t="shared" si="0"/>
        <v>47090</v>
      </c>
      <c r="G16" s="43">
        <v>34676</v>
      </c>
      <c r="H16" s="44">
        <v>11720</v>
      </c>
      <c r="I16" s="44">
        <v>694</v>
      </c>
      <c r="J16" s="45"/>
      <c r="L16" s="17"/>
    </row>
    <row r="17" spans="1:12" x14ac:dyDescent="0.35">
      <c r="A17" s="36">
        <v>393</v>
      </c>
      <c r="B17" s="37">
        <v>3122</v>
      </c>
      <c r="C17" s="38" t="s">
        <v>75</v>
      </c>
      <c r="D17" s="39" t="s">
        <v>60</v>
      </c>
      <c r="E17" s="31">
        <v>1</v>
      </c>
      <c r="F17" s="32">
        <f t="shared" ref="F17" si="3">G17+H17+I17+J17</f>
        <v>8500</v>
      </c>
      <c r="G17" s="43">
        <v>6259</v>
      </c>
      <c r="H17" s="44">
        <v>2116</v>
      </c>
      <c r="I17" s="44">
        <v>125</v>
      </c>
      <c r="J17" s="45"/>
      <c r="L17" s="17"/>
    </row>
    <row r="18" spans="1:12" x14ac:dyDescent="0.35">
      <c r="A18" s="36">
        <v>392</v>
      </c>
      <c r="B18" s="37">
        <v>3127</v>
      </c>
      <c r="C18" s="38" t="s">
        <v>24</v>
      </c>
      <c r="D18" s="39" t="s">
        <v>25</v>
      </c>
      <c r="E18" s="31">
        <v>1.96</v>
      </c>
      <c r="F18" s="32">
        <f t="shared" si="0"/>
        <v>16660</v>
      </c>
      <c r="G18" s="43">
        <v>12268</v>
      </c>
      <c r="H18" s="44">
        <v>4147</v>
      </c>
      <c r="I18" s="44">
        <v>245</v>
      </c>
      <c r="J18" s="45"/>
      <c r="L18" s="17"/>
    </row>
    <row r="19" spans="1:12" x14ac:dyDescent="0.35">
      <c r="A19" s="36">
        <v>410</v>
      </c>
      <c r="B19" s="37">
        <v>3121</v>
      </c>
      <c r="C19" s="38" t="s">
        <v>26</v>
      </c>
      <c r="D19" s="39" t="s">
        <v>27</v>
      </c>
      <c r="E19" s="31">
        <v>16.52</v>
      </c>
      <c r="F19" s="32">
        <f t="shared" si="0"/>
        <v>140420</v>
      </c>
      <c r="G19" s="43">
        <v>103402</v>
      </c>
      <c r="H19" s="44">
        <v>34950</v>
      </c>
      <c r="I19" s="44">
        <v>2068</v>
      </c>
      <c r="J19" s="45"/>
      <c r="L19" s="17"/>
    </row>
    <row r="20" spans="1:12" x14ac:dyDescent="0.35">
      <c r="A20" s="36">
        <v>413</v>
      </c>
      <c r="B20" s="37">
        <v>3121</v>
      </c>
      <c r="C20" s="38" t="s">
        <v>76</v>
      </c>
      <c r="D20" s="39" t="s">
        <v>77</v>
      </c>
      <c r="E20" s="31">
        <v>0.5</v>
      </c>
      <c r="F20" s="32">
        <f t="shared" si="0"/>
        <v>4250</v>
      </c>
      <c r="G20" s="43">
        <v>3130</v>
      </c>
      <c r="H20" s="44">
        <v>1057</v>
      </c>
      <c r="I20" s="44">
        <v>63</v>
      </c>
      <c r="J20" s="45"/>
      <c r="L20" s="17"/>
    </row>
    <row r="21" spans="1:12" x14ac:dyDescent="0.35">
      <c r="A21" s="36">
        <v>409</v>
      </c>
      <c r="B21" s="37">
        <v>3121</v>
      </c>
      <c r="C21" s="38" t="s">
        <v>28</v>
      </c>
      <c r="D21" s="39" t="s">
        <v>29</v>
      </c>
      <c r="E21" s="31">
        <v>3.98</v>
      </c>
      <c r="F21" s="32">
        <f t="shared" si="0"/>
        <v>33830</v>
      </c>
      <c r="G21" s="43">
        <v>24912</v>
      </c>
      <c r="H21" s="44">
        <v>8420</v>
      </c>
      <c r="I21" s="44">
        <v>498</v>
      </c>
      <c r="J21" s="45"/>
      <c r="L21" s="17"/>
    </row>
    <row r="22" spans="1:12" x14ac:dyDescent="0.35">
      <c r="A22" s="36">
        <v>367</v>
      </c>
      <c r="B22" s="37">
        <v>3121</v>
      </c>
      <c r="C22" s="38" t="s">
        <v>30</v>
      </c>
      <c r="D22" s="39" t="s">
        <v>31</v>
      </c>
      <c r="E22" s="31">
        <v>20.96</v>
      </c>
      <c r="F22" s="32">
        <f t="shared" ref="F22" si="4">G22+H22+I22+J22</f>
        <v>178160</v>
      </c>
      <c r="G22" s="43">
        <v>131193</v>
      </c>
      <c r="H22" s="44">
        <v>44343</v>
      </c>
      <c r="I22" s="44">
        <v>2624</v>
      </c>
      <c r="J22" s="45"/>
      <c r="L22" s="17"/>
    </row>
    <row r="23" spans="1:12" x14ac:dyDescent="0.35">
      <c r="A23" s="36">
        <v>371</v>
      </c>
      <c r="B23" s="37">
        <v>3122</v>
      </c>
      <c r="C23" s="38" t="s">
        <v>32</v>
      </c>
      <c r="D23" s="39" t="s">
        <v>33</v>
      </c>
      <c r="E23" s="31">
        <v>1</v>
      </c>
      <c r="F23" s="32">
        <f t="shared" si="0"/>
        <v>8500</v>
      </c>
      <c r="G23" s="43">
        <v>6259</v>
      </c>
      <c r="H23" s="44">
        <v>2116</v>
      </c>
      <c r="I23" s="44">
        <v>125</v>
      </c>
      <c r="J23" s="45"/>
      <c r="L23" s="17"/>
    </row>
    <row r="24" spans="1:12" x14ac:dyDescent="0.35">
      <c r="A24" s="36">
        <v>370</v>
      </c>
      <c r="B24" s="37">
        <v>3122</v>
      </c>
      <c r="C24" s="38" t="s">
        <v>78</v>
      </c>
      <c r="D24" s="39" t="s">
        <v>61</v>
      </c>
      <c r="E24" s="31">
        <v>1</v>
      </c>
      <c r="F24" s="32">
        <f t="shared" si="0"/>
        <v>8500</v>
      </c>
      <c r="G24" s="43">
        <v>6259</v>
      </c>
      <c r="H24" s="44">
        <v>2116</v>
      </c>
      <c r="I24" s="44">
        <v>125</v>
      </c>
      <c r="J24" s="45"/>
      <c r="L24" s="17"/>
    </row>
    <row r="25" spans="1:12" x14ac:dyDescent="0.35">
      <c r="A25" s="36">
        <v>368</v>
      </c>
      <c r="B25" s="37">
        <v>3121</v>
      </c>
      <c r="C25" s="38" t="s">
        <v>34</v>
      </c>
      <c r="D25" s="39" t="s">
        <v>35</v>
      </c>
      <c r="E25" s="31">
        <v>10.5</v>
      </c>
      <c r="F25" s="32">
        <f t="shared" ref="F25" si="5">G25+H25+I25+J25</f>
        <v>89250</v>
      </c>
      <c r="G25" s="43">
        <v>65722</v>
      </c>
      <c r="H25" s="44">
        <v>22214</v>
      </c>
      <c r="I25" s="44">
        <v>1314</v>
      </c>
      <c r="J25" s="45"/>
      <c r="L25" s="17"/>
    </row>
    <row r="26" spans="1:12" x14ac:dyDescent="0.35">
      <c r="A26" s="36">
        <v>305</v>
      </c>
      <c r="B26" s="37">
        <v>3122</v>
      </c>
      <c r="C26" s="38" t="s">
        <v>36</v>
      </c>
      <c r="D26" s="39" t="s">
        <v>37</v>
      </c>
      <c r="E26" s="31">
        <v>4.4800000000000004</v>
      </c>
      <c r="F26" s="32">
        <f t="shared" si="0"/>
        <v>38080</v>
      </c>
      <c r="G26" s="43">
        <v>28041</v>
      </c>
      <c r="H26" s="44">
        <v>9478</v>
      </c>
      <c r="I26" s="44">
        <v>561</v>
      </c>
      <c r="J26" s="45"/>
      <c r="L26" s="17"/>
    </row>
    <row r="27" spans="1:12" x14ac:dyDescent="0.35">
      <c r="A27" s="36">
        <v>301</v>
      </c>
      <c r="B27" s="37">
        <v>3121</v>
      </c>
      <c r="C27" s="38" t="s">
        <v>38</v>
      </c>
      <c r="D27" s="39" t="s">
        <v>39</v>
      </c>
      <c r="E27" s="31">
        <v>16.98</v>
      </c>
      <c r="F27" s="32">
        <f t="shared" si="0"/>
        <v>144330</v>
      </c>
      <c r="G27" s="43">
        <v>106281</v>
      </c>
      <c r="H27" s="44">
        <v>35923</v>
      </c>
      <c r="I27" s="44">
        <v>2126</v>
      </c>
      <c r="J27" s="45"/>
      <c r="L27" s="17"/>
    </row>
    <row r="28" spans="1:12" x14ac:dyDescent="0.35">
      <c r="A28" s="36">
        <v>302</v>
      </c>
      <c r="B28" s="37">
        <v>3121</v>
      </c>
      <c r="C28" s="38" t="s">
        <v>40</v>
      </c>
      <c r="D28" s="39" t="s">
        <v>41</v>
      </c>
      <c r="E28" s="31">
        <v>3.06</v>
      </c>
      <c r="F28" s="32">
        <f t="shared" si="0"/>
        <v>26010</v>
      </c>
      <c r="G28" s="43">
        <v>19153</v>
      </c>
      <c r="H28" s="44">
        <v>6474</v>
      </c>
      <c r="I28" s="44">
        <v>383</v>
      </c>
      <c r="J28" s="45"/>
      <c r="L28" s="17"/>
    </row>
    <row r="29" spans="1:12" ht="28" x14ac:dyDescent="0.35">
      <c r="A29" s="36">
        <v>303</v>
      </c>
      <c r="B29" s="37">
        <v>3121</v>
      </c>
      <c r="C29" s="56" t="s">
        <v>42</v>
      </c>
      <c r="D29" s="25" t="s">
        <v>59</v>
      </c>
      <c r="E29" s="31">
        <v>2.5</v>
      </c>
      <c r="F29" s="32">
        <f t="shared" si="0"/>
        <v>21250</v>
      </c>
      <c r="G29" s="43">
        <v>15648</v>
      </c>
      <c r="H29" s="44">
        <v>5289</v>
      </c>
      <c r="I29" s="44">
        <v>313</v>
      </c>
      <c r="J29" s="45"/>
      <c r="L29" s="17"/>
    </row>
    <row r="30" spans="1:12" x14ac:dyDescent="0.35">
      <c r="A30" s="36">
        <v>312</v>
      </c>
      <c r="B30" s="37">
        <v>3122</v>
      </c>
      <c r="C30" s="38" t="s">
        <v>43</v>
      </c>
      <c r="D30" s="39" t="s">
        <v>44</v>
      </c>
      <c r="E30" s="31">
        <v>3.48</v>
      </c>
      <c r="F30" s="32">
        <f t="shared" si="0"/>
        <v>29580</v>
      </c>
      <c r="G30" s="57">
        <v>21782</v>
      </c>
      <c r="H30" s="44">
        <v>7362</v>
      </c>
      <c r="I30" s="44">
        <v>436</v>
      </c>
      <c r="J30" s="45"/>
      <c r="L30" s="17"/>
    </row>
    <row r="31" spans="1:12" x14ac:dyDescent="0.35">
      <c r="A31" s="46">
        <v>307</v>
      </c>
      <c r="B31" s="47">
        <v>3122</v>
      </c>
      <c r="C31" s="58">
        <v>62690281</v>
      </c>
      <c r="D31" s="59" t="s">
        <v>62</v>
      </c>
      <c r="E31" s="60">
        <v>1</v>
      </c>
      <c r="F31" s="61">
        <f>G31+H31+I31+J31</f>
        <v>8500</v>
      </c>
      <c r="G31" s="51">
        <v>6259</v>
      </c>
      <c r="H31" s="62">
        <v>2116</v>
      </c>
      <c r="I31" s="62">
        <v>125</v>
      </c>
      <c r="J31" s="53"/>
      <c r="L31" s="17"/>
    </row>
    <row r="32" spans="1:12" ht="15" thickBot="1" x14ac:dyDescent="0.4">
      <c r="A32" s="63">
        <v>419</v>
      </c>
      <c r="B32" s="64">
        <v>3127</v>
      </c>
      <c r="C32" s="65" t="s">
        <v>79</v>
      </c>
      <c r="D32" s="66" t="s">
        <v>63</v>
      </c>
      <c r="E32" s="67">
        <v>0.96</v>
      </c>
      <c r="F32" s="68">
        <f t="shared" ref="F32" si="6">G32+H32+I32+J32</f>
        <v>8160</v>
      </c>
      <c r="G32" s="69">
        <v>6009</v>
      </c>
      <c r="H32" s="70">
        <v>2031</v>
      </c>
      <c r="I32" s="70">
        <v>120</v>
      </c>
      <c r="J32" s="71"/>
      <c r="L32" s="17"/>
    </row>
    <row r="33" spans="1:13" ht="20.149999999999999" customHeight="1" x14ac:dyDescent="0.35">
      <c r="A33" s="72"/>
      <c r="B33" s="72"/>
      <c r="C33" s="73"/>
      <c r="D33" s="74" t="s">
        <v>45</v>
      </c>
      <c r="E33" s="74"/>
      <c r="F33" s="75">
        <f>SUM(F6:F32)</f>
        <v>1231735</v>
      </c>
      <c r="G33" s="75">
        <f>SUM(G6:G32)</f>
        <v>907019</v>
      </c>
      <c r="H33" s="75">
        <f>SUM(H6:H32)</f>
        <v>306576</v>
      </c>
      <c r="I33" s="75">
        <f>SUM(I6:I32)</f>
        <v>18140</v>
      </c>
      <c r="J33" s="75">
        <f>SUM(J6:J32)</f>
        <v>0</v>
      </c>
      <c r="M33" s="17"/>
    </row>
    <row r="34" spans="1:13" ht="12.25" customHeight="1" thickBot="1" x14ac:dyDescent="0.4">
      <c r="A34" s="72"/>
      <c r="B34" s="72"/>
      <c r="C34" s="73"/>
      <c r="D34" s="74"/>
      <c r="E34" s="74"/>
      <c r="F34" s="75"/>
      <c r="G34" s="75"/>
      <c r="H34" s="75"/>
      <c r="I34" s="75"/>
      <c r="J34" s="75"/>
      <c r="M34" s="17"/>
    </row>
    <row r="35" spans="1:13" ht="15" thickBot="1" x14ac:dyDescent="0.4">
      <c r="A35" s="76">
        <v>7897</v>
      </c>
      <c r="B35" s="77">
        <v>3127</v>
      </c>
      <c r="C35" s="78">
        <v>72073209</v>
      </c>
      <c r="D35" s="79" t="s">
        <v>64</v>
      </c>
      <c r="E35" s="79">
        <v>2</v>
      </c>
      <c r="F35" s="80">
        <f>G35+H35+I35+J35</f>
        <v>17000</v>
      </c>
      <c r="G35" s="81">
        <v>12518</v>
      </c>
      <c r="H35" s="81">
        <v>4232</v>
      </c>
      <c r="I35" s="82">
        <v>250</v>
      </c>
      <c r="J35" s="83"/>
    </row>
    <row r="36" spans="1:13" x14ac:dyDescent="0.35">
      <c r="A36" s="84"/>
      <c r="B36" s="84"/>
      <c r="C36" s="85"/>
      <c r="D36" s="86" t="s">
        <v>46</v>
      </c>
      <c r="E36" s="86"/>
      <c r="F36" s="87">
        <f>SUM(F35:F35)</f>
        <v>17000</v>
      </c>
      <c r="G36" s="87">
        <f>SUM(G35:G35)</f>
        <v>12518</v>
      </c>
      <c r="H36" s="87">
        <f>SUM(H35:H35)</f>
        <v>4232</v>
      </c>
      <c r="I36" s="87">
        <f>SUM(I35:I35)</f>
        <v>250</v>
      </c>
      <c r="J36" s="88">
        <f>SUM(J35:J35)</f>
        <v>0</v>
      </c>
    </row>
    <row r="37" spans="1:13" ht="12.25" customHeight="1" x14ac:dyDescent="0.35">
      <c r="A37" s="84"/>
      <c r="B37" s="84"/>
      <c r="C37" s="85"/>
      <c r="D37" s="86"/>
      <c r="E37" s="86"/>
      <c r="F37" s="87"/>
      <c r="G37" s="89"/>
      <c r="H37" s="89"/>
      <c r="I37" s="89"/>
      <c r="J37" s="90"/>
    </row>
    <row r="38" spans="1:13" s="18" customFormat="1" ht="20.149999999999999" customHeight="1" thickBot="1" x14ac:dyDescent="0.4">
      <c r="A38" s="84"/>
      <c r="B38" s="84"/>
      <c r="C38" s="85"/>
      <c r="D38" s="74" t="s">
        <v>47</v>
      </c>
      <c r="E38" s="74"/>
      <c r="F38" s="91"/>
      <c r="G38" s="91"/>
      <c r="H38" s="91"/>
      <c r="I38" s="91"/>
      <c r="J38" s="91"/>
    </row>
    <row r="39" spans="1:13" x14ac:dyDescent="0.35">
      <c r="A39" s="92">
        <v>241</v>
      </c>
      <c r="B39" s="93">
        <v>3121</v>
      </c>
      <c r="C39" s="94" t="s">
        <v>67</v>
      </c>
      <c r="D39" s="95" t="s">
        <v>68</v>
      </c>
      <c r="E39" s="96">
        <v>0.5</v>
      </c>
      <c r="F39" s="97">
        <f>G39+H39+I39+J39</f>
        <v>4250</v>
      </c>
      <c r="G39" s="98"/>
      <c r="H39" s="99"/>
      <c r="I39" s="99"/>
      <c r="J39" s="100">
        <v>4250</v>
      </c>
    </row>
    <row r="40" spans="1:13" x14ac:dyDescent="0.35">
      <c r="A40" s="101">
        <v>203</v>
      </c>
      <c r="B40" s="102">
        <v>3122</v>
      </c>
      <c r="C40" s="103" t="s">
        <v>48</v>
      </c>
      <c r="D40" s="104" t="s">
        <v>49</v>
      </c>
      <c r="E40" s="105">
        <v>8.99</v>
      </c>
      <c r="F40" s="106">
        <f t="shared" ref="F40:F43" si="7">G40+H40+I40+J40</f>
        <v>76415</v>
      </c>
      <c r="G40" s="107"/>
      <c r="H40" s="108"/>
      <c r="I40" s="108"/>
      <c r="J40" s="109">
        <v>76415</v>
      </c>
    </row>
    <row r="41" spans="1:13" x14ac:dyDescent="0.35">
      <c r="A41" s="110">
        <v>205</v>
      </c>
      <c r="B41" s="111">
        <v>3121</v>
      </c>
      <c r="C41" s="112" t="s">
        <v>51</v>
      </c>
      <c r="D41" s="113" t="s">
        <v>52</v>
      </c>
      <c r="E41" s="114">
        <v>17</v>
      </c>
      <c r="F41" s="54">
        <f t="shared" si="7"/>
        <v>144500</v>
      </c>
      <c r="G41" s="115"/>
      <c r="H41" s="116"/>
      <c r="I41" s="116"/>
      <c r="J41" s="117">
        <v>144500</v>
      </c>
    </row>
    <row r="42" spans="1:13" x14ac:dyDescent="0.35">
      <c r="A42" s="110">
        <v>206</v>
      </c>
      <c r="B42" s="111">
        <v>3122</v>
      </c>
      <c r="C42" s="112">
        <v>25262327</v>
      </c>
      <c r="D42" s="113" t="s">
        <v>50</v>
      </c>
      <c r="E42" s="114">
        <v>1.5</v>
      </c>
      <c r="F42" s="54">
        <f t="shared" si="7"/>
        <v>12750</v>
      </c>
      <c r="G42" s="115"/>
      <c r="H42" s="116"/>
      <c r="I42" s="116"/>
      <c r="J42" s="117">
        <v>12750</v>
      </c>
    </row>
    <row r="43" spans="1:13" ht="15" thickBot="1" x14ac:dyDescent="0.4">
      <c r="A43" s="118">
        <v>259</v>
      </c>
      <c r="B43" s="119">
        <v>3127</v>
      </c>
      <c r="C43" s="120">
        <v>71341501</v>
      </c>
      <c r="D43" s="121" t="s">
        <v>69</v>
      </c>
      <c r="E43" s="122">
        <v>0.5</v>
      </c>
      <c r="F43" s="68">
        <f t="shared" si="7"/>
        <v>4250</v>
      </c>
      <c r="G43" s="123"/>
      <c r="H43" s="124"/>
      <c r="I43" s="124"/>
      <c r="J43" s="125">
        <v>4250</v>
      </c>
    </row>
    <row r="44" spans="1:13" x14ac:dyDescent="0.35">
      <c r="A44" s="8"/>
      <c r="B44" s="8"/>
      <c r="C44" s="18"/>
      <c r="D44" s="19" t="s">
        <v>53</v>
      </c>
      <c r="E44" s="19"/>
      <c r="F44" s="20">
        <f>SUM(F39:F43)</f>
        <v>242165</v>
      </c>
      <c r="G44" s="21">
        <f>SUM(G39:G43)</f>
        <v>0</v>
      </c>
      <c r="H44" s="21">
        <f>SUM(H39:H43)</f>
        <v>0</v>
      </c>
      <c r="I44" s="21">
        <f>SUM(I39:I43)</f>
        <v>0</v>
      </c>
      <c r="J44" s="22">
        <f>SUM(J39:J43)</f>
        <v>242165</v>
      </c>
    </row>
    <row r="45" spans="1:13" x14ac:dyDescent="0.35">
      <c r="B45" s="8"/>
      <c r="C45" s="18"/>
      <c r="D45" s="18"/>
      <c r="E45" s="18"/>
      <c r="F45" s="126"/>
      <c r="G45" s="126"/>
      <c r="H45" s="126"/>
      <c r="I45" s="126"/>
      <c r="J45" s="126"/>
      <c r="K45" s="18"/>
      <c r="L45" s="18"/>
    </row>
    <row r="46" spans="1:13" x14ac:dyDescent="0.35">
      <c r="B46" s="8"/>
      <c r="C46" s="18"/>
      <c r="D46" s="23" t="s">
        <v>54</v>
      </c>
      <c r="E46" s="23"/>
      <c r="F46" s="24">
        <f>F33+F36+F44</f>
        <v>1490900</v>
      </c>
      <c r="G46" s="24">
        <f>G33+G36+G44</f>
        <v>919537</v>
      </c>
      <c r="H46" s="24">
        <f>H33+H36+H44</f>
        <v>310808</v>
      </c>
      <c r="I46" s="24">
        <f>I33+I36+I44</f>
        <v>18390</v>
      </c>
      <c r="J46" s="24">
        <f>J33+J36+J44</f>
        <v>242165</v>
      </c>
      <c r="K46" s="18"/>
      <c r="L46" s="18"/>
    </row>
    <row r="47" spans="1:13" x14ac:dyDescent="0.35">
      <c r="B47" s="8"/>
      <c r="C47" s="18"/>
      <c r="D47" s="18"/>
      <c r="E47" s="18"/>
      <c r="F47" s="18"/>
      <c r="G47" s="18"/>
      <c r="H47" s="18"/>
      <c r="I47" s="18"/>
      <c r="J47" s="18"/>
      <c r="K47" s="18"/>
      <c r="L47" s="18"/>
    </row>
  </sheetData>
  <mergeCells count="1">
    <mergeCell ref="F45:J45"/>
  </mergeCells>
  <pageMargins left="0.68" right="0" top="0.35433070866141736" bottom="0.15748031496062992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2020-04-03T05:34:15Z</dcterms:modified>
</cp:coreProperties>
</file>