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9 RK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33353'!$C$1:$M$100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33353'!$A$2:$F$101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33353'!$A$2:$F$101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33353'!$A$2:$M$101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33353'!$86:$97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33353'!$A$2:$F$101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33353'!$A$2:$F$101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33353'!$A$2:$F$101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98" i="5" l="1"/>
  <c r="M75" i="5" l="1"/>
  <c r="M100" i="5" s="1"/>
  <c r="L75" i="5" l="1"/>
  <c r="L100" i="5" s="1"/>
  <c r="K75" i="5"/>
  <c r="K100" i="5" s="1"/>
  <c r="J75" i="5"/>
  <c r="J100" i="5" s="1"/>
  <c r="I75" i="5"/>
  <c r="I100" i="5" s="1"/>
  <c r="H75" i="5"/>
  <c r="H100" i="5" s="1"/>
  <c r="G75" i="5"/>
  <c r="G100" i="5" s="1"/>
  <c r="L81" i="5" l="1"/>
  <c r="G83" i="5" l="1"/>
  <c r="H83" i="5"/>
  <c r="J84" i="5" l="1"/>
  <c r="I84" i="5"/>
  <c r="K83" i="5"/>
  <c r="J83" i="5"/>
  <c r="I83" i="5"/>
  <c r="L83" i="5" l="1"/>
  <c r="L85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<sst xmlns="http://schemas.openxmlformats.org/spreadsheetml/2006/main" count="171" uniqueCount="171">
  <si>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</si>
  <si>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</si>
  <si>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</si>
  <si>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</si>
  <si>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</si>
  <si>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</si>
  <si>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</si>
  <si>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</si>
  <si>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</si>
  <si>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</si>
  <si>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</si>
  <si>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</si>
  <si>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</si>
  <si>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</si>
  <si>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</si>
  <si>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</si>
  <si>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</si>
  <si>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</si>
  <si>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</si>
  <si>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</si>
  <si>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</si>
  <si>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</si>
  <si>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</si>
  <si>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</si>
  <si>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</si>
  <si>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</si>
  <si>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</si>
  <si>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</si>
  <si>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</si>
  <si>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</si>
  <si>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</si>
  <si>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</si>
  <si>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</si>
  <si>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</si>
  <si>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</si>
  <si>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</si>
  <si>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</si>
  <si>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</si>
  <si>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</si>
  <si>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</si>
  <si>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</si>
  <si>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</si>
  <si>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</si>
  <si>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</si>
  <si>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</si>
  <si>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</si>
  <si>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</si>
  <si>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</si>
  <si>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</si>
  <si>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</si>
  <si>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</si>
  <si>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</si>
  <si>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</si>
  <si>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</si>
  <si>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</si>
  <si>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</si>
  <si>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</si>
  <si>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</si>
  <si>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</si>
  <si>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</si>
  <si>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</si>
  <si>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</si>
  <si>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</si>
  <si>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</si>
  <si>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</si>
  <si>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</si>
  <si>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</si>
  <si>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</si>
  <si>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</si>
  <si>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</si>
  <si>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</si>
  <si>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</si>
  <si>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</si>
  <si>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</si>
  <si>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</si>
  <si>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</si>
  <si>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</si>
  <si>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</si>
  <si>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</si>
  <si>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</si>
  <si>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</si>
  <si>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</si>
  <si>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</si>
  <si>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</si>
  <si>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</si>
  <si>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</si>
  <si>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</si>
  <si>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</si>
  <si>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</si>
  <si>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</si>
  <si>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</si>
  <si>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</si>
  <si>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</si>
  <si>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</si>
  <si>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</si>
  <si>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</si>
  <si>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</si>
  <si>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</si>
  <si>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</si>
  <si>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</si>
  <si>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</si>
  <si>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</si>
  <si>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</si>
  <si>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</si>
  <si>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</si>
  <si>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</si>
  <si>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</si>
  <si>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</si>
  <si>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</si>
  <si>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</si>
  <si>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</si>
  <si>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</si>
  <si>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</si>
  <si>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</si>
  <si>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</si>
  <si>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</si>
  <si>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</si>
  <si>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</si>
  <si>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</si>
  <si>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</si>
  <si>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</si>
  <si>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</si>
  <si>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</si>
  <si>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</si>
  <si>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</si>
  <si>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</si>
  <si>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</si>
  <si>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</si>
  <si>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</si>
  <si>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</si>
  <si>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</si>
  <si>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</si>
  <si>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</si>
  <si>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</si>
  <si>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</si>
  <si>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</si>
  <si>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</si>
  <si>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</si>
  <si>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</si>
  <si>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</si>
  <si>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</si>
  <si>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</si>
  <si>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</si>
  <si>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</si>
  <si>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</si>
  <si>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</si>
  <si>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</si>
  <si>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</si>
  <si>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</si>
  <si>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</si>
  <si>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</si>
  <si>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</si>
  <si>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</si>
  <si>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</si>
  <si>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</si>
  <si>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</si>
  <si>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tab. č. 1</t>
  </si>
  <si>
    <t>Ukazatele přímých NIV pro školy a školská zařízení zřízené krajem  pro rok 2019, ÚZ 33 353</t>
  </si>
  <si>
    <t>Zemědělská akademie Hořice - střední škola a vyšší odborná škola, příspěvková organizace</t>
  </si>
  <si>
    <t xml:space="preserve">vyčleněno celkem pro krajské školy </t>
  </si>
  <si>
    <t>nerozepsáno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</si>
  <si>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</si>
  <si>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</si>
  <si>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</si>
  <si>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</si>
  <si>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</si>
  <si>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</si>
  <si>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</si>
  <si>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Rada KHK dne 18.9.2019</t>
  </si>
  <si>
    <t>ukazatele rozpočtu po úpravě k 7.11.2019</t>
  </si>
  <si>
    <t>Střední průmyslová škola Otty Wichterleho,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</si>
</sst>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6" fillId="0" borderId="0" xfId="0" applyFont="1" applyFill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wrapText="1"/>
    </xf>
    <xf numFmtId="164" fontId="18" fillId="0" borderId="0" xfId="0" applyNumberFormat="1" applyFont="1" applyFill="1"/>
    <xf numFmtId="164" fontId="19" fillId="0" borderId="4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0" borderId="27" xfId="0" applyNumberFormat="1" applyFont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9" xfId="1" applyNumberFormat="1" applyFont="1" applyFill="1" applyBorder="1" applyAlignment="1">
      <alignment horizontal="left" vertical="center" wrapText="1"/>
    </xf>
    <xf numFmtId="1" fontId="20" fillId="0" borderId="6" xfId="1" applyNumberFormat="1" applyFont="1" applyFill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/>
    </xf>
    <xf numFmtId="0" fontId="20" fillId="0" borderId="1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center" vertical="center"/>
    </xf>
    <xf numFmtId="1" fontId="20" fillId="0" borderId="12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7" zoomScaleNormal="87" workbookViewId="0">
      <pane xSplit="6" ySplit="3" topLeftCell="G66" activePane="bottomRight" state="frozen"/>
      <selection activeCell="C1" sqref="C1"/>
      <selection pane="topRight" activeCell="G1" sqref="G1"/>
      <selection pane="bottomLeft" activeCell="C3" sqref="C3"/>
      <selection pane="bottomRight" activeCell="M71" sqref="M71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25" customWidth="1" collapsed="1"/>
    <col min="4" max="4" width="5.88671875" style="25" customWidth="1"/>
    <col min="5" max="5" width="3.33203125" style="26" hidden="1" customWidth="1"/>
    <col min="6" max="6" width="38.5546875" customWidth="1"/>
    <col min="7" max="7" width="13.5546875" customWidth="1"/>
    <col min="8" max="8" width="10.109375" customWidth="1"/>
    <col min="9" max="9" width="12.109375" customWidth="1"/>
    <col min="10" max="10" width="10.88671875" customWidth="1"/>
    <col min="11" max="11" width="11" customWidth="1"/>
    <col min="12" max="12" width="13.109375" customWidth="1"/>
    <col min="13" max="13" width="8.6640625" customWidth="1"/>
  </cols>
  <sheetData>
    <row r="1" spans="1:13" ht="21.75" customHeight="1" x14ac:dyDescent="0.3">
      <c r="C1" s="61" t="s">
        <v>157</v>
      </c>
      <c r="M1" s="59" t="s">
        <v>156</v>
      </c>
    </row>
    <row r="2" spans="1:13" ht="23.25" customHeight="1" thickBot="1" x14ac:dyDescent="0.35">
      <c r="C2" s="60" t="s">
        <v>168</v>
      </c>
      <c r="E2" s="27"/>
      <c r="F2" s="2"/>
      <c r="G2" s="62" t="s">
        <v>169</v>
      </c>
      <c r="H2" s="1"/>
      <c r="I2" s="1"/>
      <c r="J2" s="1"/>
      <c r="K2" s="1"/>
      <c r="M2" s="21" t="s">
        <v>161</v>
      </c>
    </row>
    <row r="3" spans="1:13" ht="21" customHeight="1" thickBot="1" x14ac:dyDescent="0.35">
      <c r="A3" s="4" t="s">
        <v>51</v>
      </c>
      <c r="B3" s="63" t="s">
        <v>52</v>
      </c>
      <c r="C3" s="64" t="s">
        <v>0</v>
      </c>
      <c r="D3" s="65" t="s">
        <v>1</v>
      </c>
      <c r="E3" s="66" t="s">
        <v>2</v>
      </c>
      <c r="F3" s="67" t="s">
        <v>132</v>
      </c>
      <c r="G3" s="41" t="s">
        <v>131</v>
      </c>
      <c r="H3" s="42" t="s">
        <v>154</v>
      </c>
      <c r="I3" s="43" t="s">
        <v>48</v>
      </c>
      <c r="J3" s="43" t="s">
        <v>49</v>
      </c>
      <c r="K3" s="44" t="s">
        <v>119</v>
      </c>
      <c r="L3" s="45" t="s">
        <v>50</v>
      </c>
      <c r="M3" s="86" t="s">
        <v>155</v>
      </c>
    </row>
    <row r="4" spans="1:13" ht="26.4" x14ac:dyDescent="0.3">
      <c r="A4" s="6" t="s">
        <v>92</v>
      </c>
      <c r="B4" s="5" t="s">
        <v>87</v>
      </c>
      <c r="C4" s="24">
        <v>301</v>
      </c>
      <c r="D4" s="74">
        <v>3121</v>
      </c>
      <c r="E4" s="30">
        <v>1</v>
      </c>
      <c r="F4" s="32" t="s">
        <v>3</v>
      </c>
      <c r="G4" s="50">
        <v>22473.065000000002</v>
      </c>
      <c r="H4" s="51">
        <v>335</v>
      </c>
      <c r="I4" s="51">
        <v>7754.7420000000002</v>
      </c>
      <c r="J4" s="51">
        <v>449.46100000000001</v>
      </c>
      <c r="K4" s="52">
        <v>433.96100000000001</v>
      </c>
      <c r="L4" s="53">
        <v>31446.228999999999</v>
      </c>
      <c r="M4" s="46">
        <v>51.09</v>
      </c>
    </row>
    <row r="5" spans="1:13" ht="26.4" x14ac:dyDescent="0.3">
      <c r="A5" s="6">
        <v>62690060</v>
      </c>
      <c r="B5" s="5" t="s">
        <v>124</v>
      </c>
      <c r="C5" s="22">
        <v>302</v>
      </c>
      <c r="D5" s="75">
        <v>3121</v>
      </c>
      <c r="E5" s="28">
        <v>1</v>
      </c>
      <c r="F5" s="33" t="s">
        <v>4</v>
      </c>
      <c r="G5" s="50">
        <v>28086.592000000004</v>
      </c>
      <c r="H5" s="51">
        <v>175</v>
      </c>
      <c r="I5" s="51">
        <v>9608.9410000000007</v>
      </c>
      <c r="J5" s="51">
        <v>561.73199999999997</v>
      </c>
      <c r="K5" s="52">
        <v>518.17100000000005</v>
      </c>
      <c r="L5" s="54">
        <v>38950.436000000002</v>
      </c>
      <c r="M5" s="47">
        <v>65.67</v>
      </c>
    </row>
    <row r="6" spans="1:13" ht="26.4" x14ac:dyDescent="0.3">
      <c r="A6" s="6" t="s">
        <v>93</v>
      </c>
      <c r="B6" s="5" t="s">
        <v>123</v>
      </c>
      <c r="C6" s="22">
        <v>303</v>
      </c>
      <c r="D6" s="75">
        <v>3121</v>
      </c>
      <c r="E6" s="28">
        <v>1</v>
      </c>
      <c r="F6" s="33" t="s">
        <v>147</v>
      </c>
      <c r="G6" s="50">
        <v>17055.746999999996</v>
      </c>
      <c r="H6" s="51">
        <v>470.5</v>
      </c>
      <c r="I6" s="51">
        <v>5958.924</v>
      </c>
      <c r="J6" s="51">
        <v>341.11500000000001</v>
      </c>
      <c r="K6" s="52">
        <v>320.87799999999999</v>
      </c>
      <c r="L6" s="54">
        <v>24147.163999999997</v>
      </c>
      <c r="M6" s="47">
        <v>40.770000000000003</v>
      </c>
    </row>
    <row r="7" spans="1:13" ht="39.75" customHeight="1" x14ac:dyDescent="0.3">
      <c r="A7" s="6">
        <v>62690272</v>
      </c>
      <c r="B7" s="5" t="s">
        <v>98</v>
      </c>
      <c r="C7" s="22">
        <v>312</v>
      </c>
      <c r="D7" s="75">
        <v>3122</v>
      </c>
      <c r="E7" s="28">
        <v>1</v>
      </c>
      <c r="F7" s="33" t="s">
        <v>136</v>
      </c>
      <c r="G7" s="50">
        <v>25000.403999999995</v>
      </c>
      <c r="H7" s="51">
        <v>166.3</v>
      </c>
      <c r="I7" s="51">
        <v>8556.6790000000001</v>
      </c>
      <c r="J7" s="51">
        <v>500.00799999999998</v>
      </c>
      <c r="K7" s="52">
        <v>483.40600000000001</v>
      </c>
      <c r="L7" s="54">
        <v>34706.796999999999</v>
      </c>
      <c r="M7" s="47">
        <v>56.690000000000005</v>
      </c>
    </row>
    <row r="8" spans="1:13" ht="27" customHeight="1" x14ac:dyDescent="0.3">
      <c r="A8" s="6" t="s">
        <v>94</v>
      </c>
      <c r="B8" s="7" t="s">
        <v>99</v>
      </c>
      <c r="C8" s="22">
        <v>307</v>
      </c>
      <c r="D8" s="75">
        <v>3122</v>
      </c>
      <c r="E8" s="28">
        <v>1</v>
      </c>
      <c r="F8" s="33" t="s">
        <v>5</v>
      </c>
      <c r="G8" s="50">
        <v>19255.296999999999</v>
      </c>
      <c r="H8" s="51">
        <v>335</v>
      </c>
      <c r="I8" s="51">
        <v>6660.701</v>
      </c>
      <c r="J8" s="51">
        <v>385.10599999999999</v>
      </c>
      <c r="K8" s="52">
        <v>334.74099999999999</v>
      </c>
      <c r="L8" s="54">
        <v>26970.845000000001</v>
      </c>
      <c r="M8" s="47">
        <v>40.840000000000003</v>
      </c>
    </row>
    <row r="9" spans="1:13" ht="39.75" customHeight="1" x14ac:dyDescent="0.3">
      <c r="A9" s="6" t="s">
        <v>95</v>
      </c>
      <c r="B9" s="7" t="s">
        <v>100</v>
      </c>
      <c r="C9" s="22">
        <v>308</v>
      </c>
      <c r="D9" s="79">
        <v>3127</v>
      </c>
      <c r="E9" s="28">
        <v>1</v>
      </c>
      <c r="F9" s="33" t="s">
        <v>130</v>
      </c>
      <c r="G9" s="50">
        <v>60690.051000000007</v>
      </c>
      <c r="H9" s="51">
        <v>1100</v>
      </c>
      <c r="I9" s="51">
        <v>21008.616999999998</v>
      </c>
      <c r="J9" s="51">
        <v>1213.8009999999999</v>
      </c>
      <c r="K9" s="52">
        <v>1240.8110000000001</v>
      </c>
      <c r="L9" s="54">
        <v>85253.280000000013</v>
      </c>
      <c r="M9" s="47">
        <v>141.45999999999998</v>
      </c>
    </row>
    <row r="10" spans="1:13" ht="26.4" x14ac:dyDescent="0.3">
      <c r="A10" s="6">
        <v>175790</v>
      </c>
      <c r="B10" s="7" t="s">
        <v>101</v>
      </c>
      <c r="C10" s="22">
        <v>309</v>
      </c>
      <c r="D10" s="79">
        <v>3127</v>
      </c>
      <c r="E10" s="28">
        <v>1</v>
      </c>
      <c r="F10" s="33" t="s">
        <v>6</v>
      </c>
      <c r="G10" s="50">
        <v>34742.472000000002</v>
      </c>
      <c r="H10" s="51">
        <v>367</v>
      </c>
      <c r="I10" s="51">
        <v>11937.22</v>
      </c>
      <c r="J10" s="51">
        <v>694.84900000000005</v>
      </c>
      <c r="K10" s="52">
        <v>480.495</v>
      </c>
      <c r="L10" s="54">
        <v>48222.036000000007</v>
      </c>
      <c r="M10" s="47">
        <v>84.050000000000011</v>
      </c>
    </row>
    <row r="11" spans="1:13" ht="39" customHeight="1" x14ac:dyDescent="0.3">
      <c r="A11" s="6">
        <v>145238</v>
      </c>
      <c r="B11" s="7" t="s">
        <v>102</v>
      </c>
      <c r="C11" s="22">
        <v>317</v>
      </c>
      <c r="D11" s="79">
        <v>3127</v>
      </c>
      <c r="E11" s="28">
        <v>1</v>
      </c>
      <c r="F11" s="33" t="s">
        <v>7</v>
      </c>
      <c r="G11" s="50">
        <v>22378.271000000001</v>
      </c>
      <c r="H11" s="51">
        <v>1074.79</v>
      </c>
      <c r="I11" s="51">
        <v>7974.0410000000002</v>
      </c>
      <c r="J11" s="51">
        <v>447.565</v>
      </c>
      <c r="K11" s="52">
        <v>315.15999999999997</v>
      </c>
      <c r="L11" s="54">
        <v>32189.827000000001</v>
      </c>
      <c r="M11" s="47">
        <v>53.22</v>
      </c>
    </row>
    <row r="12" spans="1:13" ht="26.4" x14ac:dyDescent="0.3">
      <c r="A12" s="6" t="s">
        <v>96</v>
      </c>
      <c r="B12" s="7" t="s">
        <v>103</v>
      </c>
      <c r="C12" s="22">
        <v>305</v>
      </c>
      <c r="D12" s="79">
        <v>3122</v>
      </c>
      <c r="E12" s="28">
        <v>1</v>
      </c>
      <c r="F12" s="33" t="s">
        <v>152</v>
      </c>
      <c r="G12" s="50">
        <v>21791.002</v>
      </c>
      <c r="H12" s="51">
        <v>330</v>
      </c>
      <c r="I12" s="51">
        <v>7521.1409999999996</v>
      </c>
      <c r="J12" s="51">
        <v>435.82</v>
      </c>
      <c r="K12" s="52">
        <v>380.93299999999999</v>
      </c>
      <c r="L12" s="54">
        <v>30458.896000000001</v>
      </c>
      <c r="M12" s="47">
        <v>51.38</v>
      </c>
    </row>
    <row r="13" spans="1:13" ht="42" customHeight="1" x14ac:dyDescent="0.3">
      <c r="A13" s="6">
        <v>581101</v>
      </c>
      <c r="B13" s="7" t="s">
        <v>104</v>
      </c>
      <c r="C13" s="22">
        <v>314</v>
      </c>
      <c r="D13" s="79">
        <v>3122</v>
      </c>
      <c r="E13" s="28">
        <v>1</v>
      </c>
      <c r="F13" s="33" t="s">
        <v>8</v>
      </c>
      <c r="G13" s="50">
        <v>46581.192000000003</v>
      </c>
      <c r="H13" s="51">
        <v>2585</v>
      </c>
      <c r="I13" s="51">
        <v>16716.505000000001</v>
      </c>
      <c r="J13" s="51">
        <v>931.62400000000002</v>
      </c>
      <c r="K13" s="52">
        <v>752.71600000000001</v>
      </c>
      <c r="L13" s="54">
        <v>67567.036999999997</v>
      </c>
      <c r="M13" s="47">
        <v>104.38</v>
      </c>
    </row>
    <row r="14" spans="1:13" ht="26.4" x14ac:dyDescent="0.3">
      <c r="A14" s="6">
        <v>87751</v>
      </c>
      <c r="B14" s="7" t="s">
        <v>105</v>
      </c>
      <c r="C14" s="22">
        <v>445</v>
      </c>
      <c r="D14" s="79">
        <v>3127</v>
      </c>
      <c r="E14" s="28">
        <v>1</v>
      </c>
      <c r="F14" s="33" t="s">
        <v>9</v>
      </c>
      <c r="G14" s="50">
        <v>28845.402999999995</v>
      </c>
      <c r="H14" s="51">
        <v>700</v>
      </c>
      <c r="I14" s="51">
        <v>10045.437</v>
      </c>
      <c r="J14" s="51">
        <v>576.90800000000002</v>
      </c>
      <c r="K14" s="52">
        <v>425.02199999999999</v>
      </c>
      <c r="L14" s="54">
        <v>40592.769999999997</v>
      </c>
      <c r="M14" s="47">
        <v>72.740000000000009</v>
      </c>
    </row>
    <row r="15" spans="1:13" ht="26.4" x14ac:dyDescent="0.3">
      <c r="A15" s="6">
        <v>527939</v>
      </c>
      <c r="B15" s="7" t="s">
        <v>106</v>
      </c>
      <c r="C15" s="22">
        <v>318</v>
      </c>
      <c r="D15" s="79">
        <v>3127</v>
      </c>
      <c r="E15" s="28">
        <v>1</v>
      </c>
      <c r="F15" s="33" t="s">
        <v>10</v>
      </c>
      <c r="G15" s="50">
        <v>45859.597999999998</v>
      </c>
      <c r="H15" s="51">
        <v>177.3</v>
      </c>
      <c r="I15" s="51">
        <v>15652.545</v>
      </c>
      <c r="J15" s="51">
        <v>917.19200000000001</v>
      </c>
      <c r="K15" s="52">
        <v>818.41600000000005</v>
      </c>
      <c r="L15" s="54">
        <v>63425.050999999999</v>
      </c>
      <c r="M15" s="47">
        <v>113.95</v>
      </c>
    </row>
    <row r="16" spans="1:13" ht="26.4" x14ac:dyDescent="0.3">
      <c r="A16" s="6" t="s">
        <v>97</v>
      </c>
      <c r="B16" s="7" t="s">
        <v>128</v>
      </c>
      <c r="C16" s="22">
        <v>319</v>
      </c>
      <c r="D16" s="79">
        <v>3124</v>
      </c>
      <c r="E16" s="28">
        <v>1</v>
      </c>
      <c r="F16" s="33" t="s">
        <v>137</v>
      </c>
      <c r="G16" s="50">
        <v>24622.186999999994</v>
      </c>
      <c r="H16" s="51">
        <v>901.41300000000001</v>
      </c>
      <c r="I16" s="51">
        <v>8678.0239999999994</v>
      </c>
      <c r="J16" s="51">
        <v>492.44400000000002</v>
      </c>
      <c r="K16" s="52">
        <v>343.404</v>
      </c>
      <c r="L16" s="54">
        <v>35037.472000000002</v>
      </c>
      <c r="M16" s="47">
        <v>61</v>
      </c>
    </row>
    <row r="17" spans="1:13" ht="39.6" x14ac:dyDescent="0.3">
      <c r="A17" s="6" t="s">
        <v>88</v>
      </c>
      <c r="B17" s="7" t="s">
        <v>126</v>
      </c>
      <c r="C17" s="22">
        <v>320</v>
      </c>
      <c r="D17" s="79">
        <v>3114</v>
      </c>
      <c r="E17" s="28">
        <v>1</v>
      </c>
      <c r="F17" s="33" t="s">
        <v>11</v>
      </c>
      <c r="G17" s="50">
        <v>36419.724999999999</v>
      </c>
      <c r="H17" s="51">
        <v>66.2</v>
      </c>
      <c r="I17" s="51">
        <v>12405.215</v>
      </c>
      <c r="J17" s="51">
        <v>728.39499999999998</v>
      </c>
      <c r="K17" s="52">
        <v>693.78199999999993</v>
      </c>
      <c r="L17" s="54">
        <v>50313.316999999995</v>
      </c>
      <c r="M17" s="47">
        <v>83.62</v>
      </c>
    </row>
    <row r="18" spans="1:13" ht="39.6" x14ac:dyDescent="0.3">
      <c r="A18" s="6" t="s">
        <v>89</v>
      </c>
      <c r="B18" s="7" t="s">
        <v>129</v>
      </c>
      <c r="C18" s="22">
        <v>321</v>
      </c>
      <c r="D18" s="79">
        <v>3114</v>
      </c>
      <c r="E18" s="28">
        <v>1</v>
      </c>
      <c r="F18" s="33" t="s">
        <v>139</v>
      </c>
      <c r="G18" s="50">
        <v>66028.239999999976</v>
      </c>
      <c r="H18" s="51">
        <v>472</v>
      </c>
      <c r="I18" s="51">
        <v>22610.081999999999</v>
      </c>
      <c r="J18" s="51">
        <v>1320.5650000000001</v>
      </c>
      <c r="K18" s="52">
        <v>1233.491</v>
      </c>
      <c r="L18" s="54">
        <v>91664.377999999968</v>
      </c>
      <c r="M18" s="47">
        <v>169.18</v>
      </c>
    </row>
    <row r="19" spans="1:13" ht="39.6" x14ac:dyDescent="0.3">
      <c r="A19" s="6" t="s">
        <v>90</v>
      </c>
      <c r="B19" s="5" t="s">
        <v>107</v>
      </c>
      <c r="C19" s="22">
        <v>327</v>
      </c>
      <c r="D19" s="79">
        <v>3114</v>
      </c>
      <c r="E19" s="28">
        <v>1</v>
      </c>
      <c r="F19" s="33" t="s">
        <v>12</v>
      </c>
      <c r="G19" s="50">
        <v>3918.9</v>
      </c>
      <c r="H19" s="51">
        <v>120.4</v>
      </c>
      <c r="I19" s="51">
        <v>1373.3620000000001</v>
      </c>
      <c r="J19" s="51">
        <v>78.378</v>
      </c>
      <c r="K19" s="52">
        <v>62.33</v>
      </c>
      <c r="L19" s="54">
        <v>5553.37</v>
      </c>
      <c r="M19" s="47">
        <v>8.49</v>
      </c>
    </row>
    <row r="20" spans="1:13" ht="26.4" x14ac:dyDescent="0.3">
      <c r="A20" s="6" t="s">
        <v>91</v>
      </c>
      <c r="B20" s="5" t="s">
        <v>108</v>
      </c>
      <c r="C20" s="22">
        <v>325</v>
      </c>
      <c r="D20" s="79">
        <v>3114</v>
      </c>
      <c r="E20" s="28">
        <v>1</v>
      </c>
      <c r="F20" s="33" t="s">
        <v>13</v>
      </c>
      <c r="G20" s="50">
        <v>7158.4149999999991</v>
      </c>
      <c r="H20" s="51">
        <v>15</v>
      </c>
      <c r="I20" s="51">
        <v>2438.9609999999998</v>
      </c>
      <c r="J20" s="51">
        <v>143.16800000000001</v>
      </c>
      <c r="K20" s="52">
        <v>189.833</v>
      </c>
      <c r="L20" s="54">
        <v>9945.3769999999986</v>
      </c>
      <c r="M20" s="47">
        <v>15.690000000000001</v>
      </c>
    </row>
    <row r="21" spans="1:13" ht="52.8" x14ac:dyDescent="0.3">
      <c r="A21" s="8">
        <v>72049103</v>
      </c>
      <c r="B21" s="5" t="s">
        <v>133</v>
      </c>
      <c r="C21" s="22">
        <v>455</v>
      </c>
      <c r="D21" s="79">
        <v>3146</v>
      </c>
      <c r="E21" s="28">
        <v>1</v>
      </c>
      <c r="F21" s="33" t="s">
        <v>143</v>
      </c>
      <c r="G21" s="50">
        <v>27236.319</v>
      </c>
      <c r="H21" s="51">
        <v>4</v>
      </c>
      <c r="I21" s="51">
        <v>9261.7080000000005</v>
      </c>
      <c r="J21" s="51">
        <v>544.726</v>
      </c>
      <c r="K21" s="52">
        <v>983.399</v>
      </c>
      <c r="L21" s="54">
        <v>38030.152000000002</v>
      </c>
      <c r="M21" s="47">
        <v>71.959999999999994</v>
      </c>
    </row>
    <row r="22" spans="1:13" ht="26.4" x14ac:dyDescent="0.3">
      <c r="A22" s="8">
        <v>62690540</v>
      </c>
      <c r="B22" s="5" t="s">
        <v>109</v>
      </c>
      <c r="C22" s="22">
        <v>322</v>
      </c>
      <c r="D22" s="79">
        <v>3133</v>
      </c>
      <c r="E22" s="28">
        <v>1</v>
      </c>
      <c r="F22" s="33" t="s">
        <v>14</v>
      </c>
      <c r="G22" s="50">
        <v>12268.476000000001</v>
      </c>
      <c r="H22" s="51">
        <v>230</v>
      </c>
      <c r="I22" s="51">
        <v>4249.482</v>
      </c>
      <c r="J22" s="51">
        <v>245.37</v>
      </c>
      <c r="K22" s="52">
        <v>108.711</v>
      </c>
      <c r="L22" s="54">
        <v>17102.038999999997</v>
      </c>
      <c r="M22" s="47">
        <v>29.74</v>
      </c>
    </row>
    <row r="23" spans="1:13" ht="26.4" x14ac:dyDescent="0.3">
      <c r="A23" s="8">
        <v>528315</v>
      </c>
      <c r="B23" s="16" t="s">
        <v>141</v>
      </c>
      <c r="C23" s="22">
        <v>332</v>
      </c>
      <c r="D23" s="79">
        <v>3147</v>
      </c>
      <c r="E23" s="28">
        <v>1</v>
      </c>
      <c r="F23" s="33" t="s">
        <v>15</v>
      </c>
      <c r="G23" s="50">
        <v>19337.29</v>
      </c>
      <c r="H23" s="51">
        <v>310</v>
      </c>
      <c r="I23" s="51">
        <v>6680.0789999999997</v>
      </c>
      <c r="J23" s="51">
        <v>386.74599999999998</v>
      </c>
      <c r="K23" s="52">
        <v>205.298</v>
      </c>
      <c r="L23" s="54">
        <v>26919.412999999997</v>
      </c>
      <c r="M23" s="47">
        <v>56.72</v>
      </c>
    </row>
    <row r="24" spans="1:13" ht="27" thickBot="1" x14ac:dyDescent="0.35">
      <c r="A24" s="13">
        <v>49335499</v>
      </c>
      <c r="B24" s="14" t="s">
        <v>110</v>
      </c>
      <c r="C24" s="23">
        <v>335</v>
      </c>
      <c r="D24" s="80">
        <v>3141</v>
      </c>
      <c r="E24" s="29">
        <v>1</v>
      </c>
      <c r="F24" s="34" t="s">
        <v>16</v>
      </c>
      <c r="G24" s="55">
        <v>5119.8959999999997</v>
      </c>
      <c r="H24" s="56">
        <v>128</v>
      </c>
      <c r="I24" s="56">
        <v>1784.2850000000001</v>
      </c>
      <c r="J24" s="56">
        <v>102.398</v>
      </c>
      <c r="K24" s="57">
        <v>76.763000000000005</v>
      </c>
      <c r="L24" s="58">
        <v>7211.3419999999996</v>
      </c>
      <c r="M24" s="48">
        <v>18.75</v>
      </c>
    </row>
    <row r="25" spans="1:13" x14ac:dyDescent="0.3">
      <c r="A25" s="11">
        <v>60116781</v>
      </c>
      <c r="B25" s="12" t="s">
        <v>53</v>
      </c>
      <c r="C25" s="24">
        <v>390</v>
      </c>
      <c r="D25" s="74">
        <v>3121</v>
      </c>
      <c r="E25" s="30">
        <v>2</v>
      </c>
      <c r="F25" s="32" t="s">
        <v>17</v>
      </c>
      <c r="G25" s="50">
        <v>16376.319000000001</v>
      </c>
      <c r="H25" s="51">
        <v>270</v>
      </c>
      <c r="I25" s="51">
        <v>5659.7479999999996</v>
      </c>
      <c r="J25" s="51">
        <v>327.52600000000001</v>
      </c>
      <c r="K25" s="52">
        <v>313.98599999999999</v>
      </c>
      <c r="L25" s="53">
        <v>22947.579000000005</v>
      </c>
      <c r="M25" s="49">
        <v>35.950000000000003</v>
      </c>
    </row>
    <row r="26" spans="1:13" ht="44.25" customHeight="1" x14ac:dyDescent="0.3">
      <c r="A26" s="8">
        <v>60117001</v>
      </c>
      <c r="B26" s="5" t="s">
        <v>54</v>
      </c>
      <c r="C26" s="22">
        <v>456</v>
      </c>
      <c r="D26" s="79">
        <v>3127</v>
      </c>
      <c r="E26" s="31">
        <v>2</v>
      </c>
      <c r="F26" s="77" t="s">
        <v>158</v>
      </c>
      <c r="G26" s="50">
        <v>32263.670999999998</v>
      </c>
      <c r="H26" s="51">
        <v>1203</v>
      </c>
      <c r="I26" s="51">
        <v>11378.668</v>
      </c>
      <c r="J26" s="51">
        <v>645.27300000000002</v>
      </c>
      <c r="K26" s="52">
        <v>521.35300000000007</v>
      </c>
      <c r="L26" s="54">
        <v>46011.965000000004</v>
      </c>
      <c r="M26" s="47">
        <v>80.930000000000007</v>
      </c>
    </row>
    <row r="27" spans="1:13" ht="26.4" x14ac:dyDescent="0.3">
      <c r="A27" s="8">
        <v>60116935</v>
      </c>
      <c r="B27" s="5" t="s">
        <v>55</v>
      </c>
      <c r="C27" s="22">
        <v>392</v>
      </c>
      <c r="D27" s="79">
        <v>3127</v>
      </c>
      <c r="E27" s="28">
        <v>2</v>
      </c>
      <c r="F27" s="36" t="s">
        <v>18</v>
      </c>
      <c r="G27" s="50">
        <v>22358.204000000002</v>
      </c>
      <c r="H27" s="51">
        <v>237.4</v>
      </c>
      <c r="I27" s="51">
        <v>7682.5050000000001</v>
      </c>
      <c r="J27" s="51">
        <v>447.16399999999999</v>
      </c>
      <c r="K27" s="52">
        <v>385.15100000000001</v>
      </c>
      <c r="L27" s="54">
        <v>31110.424000000006</v>
      </c>
      <c r="M27" s="47">
        <v>54.199999999999996</v>
      </c>
    </row>
    <row r="28" spans="1:13" ht="26.4" x14ac:dyDescent="0.3">
      <c r="A28" s="8">
        <v>60116871</v>
      </c>
      <c r="B28" s="5" t="s">
        <v>125</v>
      </c>
      <c r="C28" s="22">
        <v>393</v>
      </c>
      <c r="D28" s="79">
        <v>3122</v>
      </c>
      <c r="E28" s="28">
        <v>2</v>
      </c>
      <c r="F28" s="32" t="s">
        <v>19</v>
      </c>
      <c r="G28" s="50">
        <v>12594.138999999999</v>
      </c>
      <c r="H28" s="51">
        <v>92</v>
      </c>
      <c r="I28" s="51">
        <v>4313.2870000000003</v>
      </c>
      <c r="J28" s="51">
        <v>251.88300000000001</v>
      </c>
      <c r="K28" s="52">
        <v>228.53200000000001</v>
      </c>
      <c r="L28" s="54">
        <v>17479.841</v>
      </c>
      <c r="M28" s="47">
        <v>29.82</v>
      </c>
    </row>
    <row r="29" spans="1:13" ht="26.4" x14ac:dyDescent="0.3">
      <c r="A29" s="8">
        <v>64812201</v>
      </c>
      <c r="B29" s="5" t="s">
        <v>56</v>
      </c>
      <c r="C29" s="22">
        <v>395</v>
      </c>
      <c r="D29" s="79">
        <v>3122</v>
      </c>
      <c r="E29" s="28">
        <v>2</v>
      </c>
      <c r="F29" s="36" t="s">
        <v>20</v>
      </c>
      <c r="G29" s="50">
        <v>10833.68</v>
      </c>
      <c r="H29" s="51">
        <v>473.59999999999997</v>
      </c>
      <c r="I29" s="51">
        <v>3844.4749999999999</v>
      </c>
      <c r="J29" s="51">
        <v>216.67400000000001</v>
      </c>
      <c r="K29" s="52">
        <v>270.32100000000003</v>
      </c>
      <c r="L29" s="54">
        <v>15638.750000000002</v>
      </c>
      <c r="M29" s="47">
        <v>34.629999999999995</v>
      </c>
    </row>
    <row r="30" spans="1:13" ht="26.4" x14ac:dyDescent="0.3">
      <c r="A30" s="8">
        <v>15055663</v>
      </c>
      <c r="B30" s="5" t="s">
        <v>57</v>
      </c>
      <c r="C30" s="22">
        <v>397</v>
      </c>
      <c r="D30" s="79">
        <v>3127</v>
      </c>
      <c r="E30" s="28">
        <v>2</v>
      </c>
      <c r="F30" s="36" t="s">
        <v>21</v>
      </c>
      <c r="G30" s="50">
        <v>9084.8680000000022</v>
      </c>
      <c r="H30" s="51">
        <v>295</v>
      </c>
      <c r="I30" s="51">
        <v>3189.1550000000002</v>
      </c>
      <c r="J30" s="51">
        <v>181.697</v>
      </c>
      <c r="K30" s="52">
        <v>123.572</v>
      </c>
      <c r="L30" s="54">
        <v>12874.292000000003</v>
      </c>
      <c r="M30" s="47">
        <v>25.61</v>
      </c>
    </row>
    <row r="31" spans="1:13" ht="30" customHeight="1" x14ac:dyDescent="0.3">
      <c r="A31" s="8">
        <v>15055256</v>
      </c>
      <c r="B31" s="5" t="s">
        <v>58</v>
      </c>
      <c r="C31" s="22">
        <v>457</v>
      </c>
      <c r="D31" s="79">
        <v>3127</v>
      </c>
      <c r="E31" s="28">
        <v>2</v>
      </c>
      <c r="F31" s="77" t="s">
        <v>149</v>
      </c>
      <c r="G31" s="50">
        <v>19661.020999999997</v>
      </c>
      <c r="H31" s="51">
        <v>140.6</v>
      </c>
      <c r="I31" s="51">
        <v>6732.5510000000004</v>
      </c>
      <c r="J31" s="51">
        <v>393.22</v>
      </c>
      <c r="K31" s="52">
        <v>407.39800000000002</v>
      </c>
      <c r="L31" s="54">
        <v>27334.789999999997</v>
      </c>
      <c r="M31" s="47">
        <v>47.65</v>
      </c>
    </row>
    <row r="32" spans="1:13" ht="26.4" x14ac:dyDescent="0.3">
      <c r="A32" s="8">
        <v>87998</v>
      </c>
      <c r="B32" s="5" t="s">
        <v>59</v>
      </c>
      <c r="C32" s="22">
        <v>400</v>
      </c>
      <c r="D32" s="79">
        <v>3127</v>
      </c>
      <c r="E32" s="28">
        <v>2</v>
      </c>
      <c r="F32" s="36" t="s">
        <v>22</v>
      </c>
      <c r="G32" s="50">
        <v>17573.670000000002</v>
      </c>
      <c r="H32" s="51">
        <v>300</v>
      </c>
      <c r="I32" s="51">
        <v>6077.0479999999998</v>
      </c>
      <c r="J32" s="51">
        <v>351.47300000000001</v>
      </c>
      <c r="K32" s="52">
        <v>282.08800000000002</v>
      </c>
      <c r="L32" s="54">
        <v>24584.279000000002</v>
      </c>
      <c r="M32" s="47">
        <v>42.52</v>
      </c>
    </row>
    <row r="33" spans="1:13" ht="27" thickBot="1" x14ac:dyDescent="0.35">
      <c r="A33" s="13">
        <v>71197281</v>
      </c>
      <c r="B33" s="14" t="s">
        <v>60</v>
      </c>
      <c r="C33" s="22">
        <v>394</v>
      </c>
      <c r="D33" s="79">
        <v>3127</v>
      </c>
      <c r="E33" s="28">
        <v>2</v>
      </c>
      <c r="F33" s="36" t="s">
        <v>23</v>
      </c>
      <c r="G33" s="50">
        <v>27908.932000000001</v>
      </c>
      <c r="H33" s="51">
        <v>1059</v>
      </c>
      <c r="I33" s="51">
        <v>9849.0969999999998</v>
      </c>
      <c r="J33" s="51">
        <v>558.17899999999997</v>
      </c>
      <c r="K33" s="52">
        <v>637.49800000000005</v>
      </c>
      <c r="L33" s="54">
        <v>40012.705999999998</v>
      </c>
      <c r="M33" s="47">
        <v>70.12</v>
      </c>
    </row>
    <row r="34" spans="1:13" ht="26.4" x14ac:dyDescent="0.3">
      <c r="A34" s="11">
        <v>48623679</v>
      </c>
      <c r="B34" s="12" t="s">
        <v>111</v>
      </c>
      <c r="C34" s="22">
        <v>401</v>
      </c>
      <c r="D34" s="75">
        <v>3124</v>
      </c>
      <c r="E34" s="28">
        <v>2</v>
      </c>
      <c r="F34" s="36" t="s">
        <v>162</v>
      </c>
      <c r="G34" s="50">
        <v>16056.665000000001</v>
      </c>
      <c r="H34" s="51">
        <v>60</v>
      </c>
      <c r="I34" s="51">
        <v>5479.6660000000002</v>
      </c>
      <c r="J34" s="51">
        <v>321.13299999999998</v>
      </c>
      <c r="K34" s="52">
        <v>276.57100000000003</v>
      </c>
      <c r="L34" s="54">
        <v>22194.035000000003</v>
      </c>
      <c r="M34" s="47">
        <v>38.56</v>
      </c>
    </row>
    <row r="35" spans="1:13" ht="15" thickBot="1" x14ac:dyDescent="0.35">
      <c r="A35" s="8">
        <v>48623695</v>
      </c>
      <c r="B35" s="5" t="s">
        <v>112</v>
      </c>
      <c r="C35" s="23">
        <v>452</v>
      </c>
      <c r="D35" s="76">
        <v>3114</v>
      </c>
      <c r="E35" s="29">
        <v>2</v>
      </c>
      <c r="F35" s="37" t="s">
        <v>163</v>
      </c>
      <c r="G35" s="55">
        <v>12639.74</v>
      </c>
      <c r="H35" s="56">
        <v>20</v>
      </c>
      <c r="I35" s="56">
        <v>4304.3119999999999</v>
      </c>
      <c r="J35" s="56">
        <v>252.79499999999999</v>
      </c>
      <c r="K35" s="57">
        <v>176.375</v>
      </c>
      <c r="L35" s="58">
        <v>17393.221999999998</v>
      </c>
      <c r="M35" s="48">
        <v>29.06</v>
      </c>
    </row>
    <row r="36" spans="1:13" x14ac:dyDescent="0.3">
      <c r="A36" s="8">
        <v>48623687</v>
      </c>
      <c r="B36" s="5" t="s">
        <v>113</v>
      </c>
      <c r="C36" s="24">
        <v>338</v>
      </c>
      <c r="D36" s="74">
        <v>3121</v>
      </c>
      <c r="E36" s="30">
        <v>3</v>
      </c>
      <c r="F36" s="38" t="s">
        <v>24</v>
      </c>
      <c r="G36" s="50">
        <v>13120.976999999999</v>
      </c>
      <c r="H36" s="51">
        <v>170</v>
      </c>
      <c r="I36" s="51">
        <v>4518.9319999999998</v>
      </c>
      <c r="J36" s="51">
        <v>262.42</v>
      </c>
      <c r="K36" s="52">
        <v>260.04600000000005</v>
      </c>
      <c r="L36" s="53">
        <v>18332.374999999996</v>
      </c>
      <c r="M36" s="49">
        <v>31.189999999999998</v>
      </c>
    </row>
    <row r="37" spans="1:13" ht="26.4" x14ac:dyDescent="0.3">
      <c r="A37" s="8">
        <v>48623661</v>
      </c>
      <c r="B37" s="5" t="s">
        <v>114</v>
      </c>
      <c r="C37" s="22">
        <v>339</v>
      </c>
      <c r="D37" s="75">
        <v>3121</v>
      </c>
      <c r="E37" s="28">
        <v>3</v>
      </c>
      <c r="F37" s="36" t="s">
        <v>135</v>
      </c>
      <c r="G37" s="50">
        <v>13172.416000000001</v>
      </c>
      <c r="H37" s="51">
        <v>206</v>
      </c>
      <c r="I37" s="51">
        <v>4548.6610000000001</v>
      </c>
      <c r="J37" s="51">
        <v>263.44799999999998</v>
      </c>
      <c r="K37" s="52">
        <v>265.32799999999997</v>
      </c>
      <c r="L37" s="54">
        <v>18455.853000000003</v>
      </c>
      <c r="M37" s="47">
        <v>33.089999999999996</v>
      </c>
    </row>
    <row r="38" spans="1:13" ht="26.4" x14ac:dyDescent="0.3">
      <c r="A38" s="8">
        <v>13584898</v>
      </c>
      <c r="B38" s="5" t="s">
        <v>115</v>
      </c>
      <c r="C38" s="22">
        <v>340</v>
      </c>
      <c r="D38" s="75">
        <v>3121</v>
      </c>
      <c r="E38" s="28">
        <v>3</v>
      </c>
      <c r="F38" s="36" t="s">
        <v>25</v>
      </c>
      <c r="G38" s="50">
        <v>29409.802</v>
      </c>
      <c r="H38" s="51">
        <v>112.114</v>
      </c>
      <c r="I38" s="51">
        <v>10037.450999999999</v>
      </c>
      <c r="J38" s="51">
        <v>588.19600000000003</v>
      </c>
      <c r="K38" s="52">
        <v>569.84699999999998</v>
      </c>
      <c r="L38" s="54">
        <v>40717.410000000003</v>
      </c>
      <c r="M38" s="47">
        <v>60.589999999999996</v>
      </c>
    </row>
    <row r="39" spans="1:13" ht="26.4" x14ac:dyDescent="0.3">
      <c r="A39" s="8">
        <v>14450453</v>
      </c>
      <c r="B39" s="5" t="s">
        <v>116</v>
      </c>
      <c r="C39" s="22">
        <v>447</v>
      </c>
      <c r="D39" s="79">
        <v>3127</v>
      </c>
      <c r="E39" s="28">
        <v>3</v>
      </c>
      <c r="F39" s="36" t="s">
        <v>26</v>
      </c>
      <c r="G39" s="50">
        <v>17850.38</v>
      </c>
      <c r="H39" s="51">
        <v>309</v>
      </c>
      <c r="I39" s="51">
        <v>6174.1890000000003</v>
      </c>
      <c r="J39" s="51">
        <v>357.00799999999998</v>
      </c>
      <c r="K39" s="52">
        <v>347.80200000000002</v>
      </c>
      <c r="L39" s="54">
        <v>25038.379000000004</v>
      </c>
      <c r="M39" s="47">
        <v>47.53</v>
      </c>
    </row>
    <row r="40" spans="1:13" ht="30" customHeight="1" x14ac:dyDescent="0.3">
      <c r="A40" s="8">
        <v>70836418</v>
      </c>
      <c r="B40" s="5" t="s">
        <v>117</v>
      </c>
      <c r="C40" s="22">
        <v>458</v>
      </c>
      <c r="D40" s="79">
        <v>3127</v>
      </c>
      <c r="E40" s="28">
        <v>3</v>
      </c>
      <c r="F40" s="78" t="s">
        <v>170</v>
      </c>
      <c r="G40" s="50">
        <v>43741.727999999996</v>
      </c>
      <c r="H40" s="51">
        <v>614</v>
      </c>
      <c r="I40" s="51">
        <v>15080.948</v>
      </c>
      <c r="J40" s="51">
        <v>874.83500000000004</v>
      </c>
      <c r="K40" s="52">
        <v>637.49200000000008</v>
      </c>
      <c r="L40" s="54">
        <v>60949.00299999999</v>
      </c>
      <c r="M40" s="47">
        <v>109.22</v>
      </c>
    </row>
    <row r="41" spans="1:13" ht="39.75" customHeight="1" x14ac:dyDescent="0.3">
      <c r="A41" s="8">
        <v>48623741</v>
      </c>
      <c r="B41" s="5" t="s">
        <v>127</v>
      </c>
      <c r="C41" s="22">
        <v>459</v>
      </c>
      <c r="D41" s="81">
        <v>3127</v>
      </c>
      <c r="E41" s="31">
        <v>3</v>
      </c>
      <c r="F41" s="69" t="s">
        <v>164</v>
      </c>
      <c r="G41" s="68">
        <v>22522.732</v>
      </c>
      <c r="H41" s="51">
        <v>313.39999999999998</v>
      </c>
      <c r="I41" s="51">
        <v>7764.2849999999999</v>
      </c>
      <c r="J41" s="51">
        <v>450.45499999999998</v>
      </c>
      <c r="K41" s="52">
        <v>329.56099999999998</v>
      </c>
      <c r="L41" s="54">
        <v>31380.433000000005</v>
      </c>
      <c r="M41" s="47">
        <v>67.3</v>
      </c>
    </row>
    <row r="42" spans="1:13" ht="39.75" customHeight="1" x14ac:dyDescent="0.3">
      <c r="A42" s="8">
        <v>70836469</v>
      </c>
      <c r="B42" s="5" t="s">
        <v>118</v>
      </c>
      <c r="C42" s="22">
        <v>345</v>
      </c>
      <c r="D42" s="82">
        <v>3124</v>
      </c>
      <c r="E42" s="28">
        <v>3</v>
      </c>
      <c r="F42" s="38" t="s">
        <v>153</v>
      </c>
      <c r="G42" s="50">
        <v>51092.381999999998</v>
      </c>
      <c r="H42" s="51">
        <v>1275</v>
      </c>
      <c r="I42" s="51">
        <v>17804.91</v>
      </c>
      <c r="J42" s="51">
        <v>1021.848</v>
      </c>
      <c r="K42" s="52">
        <v>640.42899999999986</v>
      </c>
      <c r="L42" s="54">
        <v>71834.569000000003</v>
      </c>
      <c r="M42" s="47">
        <v>136.57999999999998</v>
      </c>
    </row>
    <row r="43" spans="1:13" ht="27" thickBot="1" x14ac:dyDescent="0.35">
      <c r="A43" s="13">
        <v>60884703</v>
      </c>
      <c r="B43" s="14" t="s">
        <v>61</v>
      </c>
      <c r="C43" s="22">
        <v>363</v>
      </c>
      <c r="D43" s="83">
        <v>3114</v>
      </c>
      <c r="E43" s="28">
        <v>3</v>
      </c>
      <c r="F43" s="36" t="s">
        <v>145</v>
      </c>
      <c r="G43" s="50">
        <v>12696.566000000003</v>
      </c>
      <c r="H43" s="51">
        <v>346.15</v>
      </c>
      <c r="I43" s="51">
        <v>4434.5230000000001</v>
      </c>
      <c r="J43" s="51">
        <v>253.93100000000001</v>
      </c>
      <c r="K43" s="52">
        <v>300.25700000000001</v>
      </c>
      <c r="L43" s="54">
        <v>18031.427000000003</v>
      </c>
      <c r="M43" s="47">
        <v>36.07</v>
      </c>
    </row>
    <row r="44" spans="1:13" ht="26.4" x14ac:dyDescent="0.3">
      <c r="A44" s="11">
        <v>60884762</v>
      </c>
      <c r="B44" s="12" t="s">
        <v>62</v>
      </c>
      <c r="C44" s="22">
        <v>346</v>
      </c>
      <c r="D44" s="83">
        <v>3114</v>
      </c>
      <c r="E44" s="28">
        <v>3</v>
      </c>
      <c r="F44" s="36" t="s">
        <v>142</v>
      </c>
      <c r="G44" s="50">
        <v>17506.565000000002</v>
      </c>
      <c r="H44" s="51">
        <v>240</v>
      </c>
      <c r="I44" s="51">
        <v>6033.8320000000003</v>
      </c>
      <c r="J44" s="51">
        <v>350.13099999999997</v>
      </c>
      <c r="K44" s="52">
        <v>208.05199999999999</v>
      </c>
      <c r="L44" s="54">
        <v>24338.580000000005</v>
      </c>
      <c r="M44" s="47">
        <v>44.34</v>
      </c>
    </row>
    <row r="45" spans="1:13" ht="26.4" x14ac:dyDescent="0.3">
      <c r="A45" s="8">
        <v>60884711</v>
      </c>
      <c r="B45" s="5" t="s">
        <v>63</v>
      </c>
      <c r="C45" s="22">
        <v>349</v>
      </c>
      <c r="D45" s="79">
        <v>3133</v>
      </c>
      <c r="E45" s="28">
        <v>3</v>
      </c>
      <c r="F45" s="36" t="s">
        <v>27</v>
      </c>
      <c r="G45" s="50">
        <v>18695.032000000003</v>
      </c>
      <c r="H45" s="51">
        <v>250</v>
      </c>
      <c r="I45" s="51">
        <v>6441.3109999999997</v>
      </c>
      <c r="J45" s="51">
        <v>373.90100000000001</v>
      </c>
      <c r="K45" s="52">
        <v>166.18</v>
      </c>
      <c r="L45" s="54">
        <v>25926.424000000003</v>
      </c>
      <c r="M45" s="47">
        <v>52.26</v>
      </c>
    </row>
    <row r="46" spans="1:13" ht="15" thickBot="1" x14ac:dyDescent="0.35">
      <c r="A46" s="8">
        <v>60884746</v>
      </c>
      <c r="B46" s="5" t="s">
        <v>64</v>
      </c>
      <c r="C46" s="23">
        <v>358</v>
      </c>
      <c r="D46" s="84">
        <v>3114</v>
      </c>
      <c r="E46" s="29">
        <v>3</v>
      </c>
      <c r="F46" s="37" t="s">
        <v>28</v>
      </c>
      <c r="G46" s="55">
        <v>8656.0969999999998</v>
      </c>
      <c r="H46" s="56">
        <v>235</v>
      </c>
      <c r="I46" s="56">
        <v>3022.973</v>
      </c>
      <c r="J46" s="56">
        <v>173.12200000000001</v>
      </c>
      <c r="K46" s="57">
        <v>179.96199999999999</v>
      </c>
      <c r="L46" s="58">
        <v>12267.153999999999</v>
      </c>
      <c r="M46" s="48">
        <v>20.91</v>
      </c>
    </row>
    <row r="47" spans="1:13" ht="26.4" x14ac:dyDescent="0.3">
      <c r="A47" s="8">
        <v>75137011</v>
      </c>
      <c r="B47" s="5" t="s">
        <v>65</v>
      </c>
      <c r="C47" s="24">
        <v>367</v>
      </c>
      <c r="D47" s="74">
        <v>3121</v>
      </c>
      <c r="E47" s="30">
        <v>4</v>
      </c>
      <c r="F47" s="38" t="s">
        <v>29</v>
      </c>
      <c r="G47" s="50">
        <v>17730.671999999999</v>
      </c>
      <c r="H47" s="51">
        <v>256</v>
      </c>
      <c r="I47" s="51">
        <v>6115.4679999999998</v>
      </c>
      <c r="J47" s="51">
        <v>354.613</v>
      </c>
      <c r="K47" s="52">
        <v>340.81899999999996</v>
      </c>
      <c r="L47" s="53">
        <v>24797.572</v>
      </c>
      <c r="M47" s="49">
        <v>41.82</v>
      </c>
    </row>
    <row r="48" spans="1:13" x14ac:dyDescent="0.3">
      <c r="A48" s="8">
        <v>60884690</v>
      </c>
      <c r="B48" s="5" t="s">
        <v>66</v>
      </c>
      <c r="C48" s="24">
        <v>368</v>
      </c>
      <c r="D48" s="74">
        <v>3121</v>
      </c>
      <c r="E48" s="30">
        <v>4</v>
      </c>
      <c r="F48" s="38" t="s">
        <v>30</v>
      </c>
      <c r="G48" s="50">
        <v>16112.893</v>
      </c>
      <c r="H48" s="51">
        <v>95</v>
      </c>
      <c r="I48" s="51">
        <v>5510.6840000000002</v>
      </c>
      <c r="J48" s="51">
        <v>322.25799999999998</v>
      </c>
      <c r="K48" s="52">
        <v>303.43299999999999</v>
      </c>
      <c r="L48" s="54">
        <v>22344.268000000004</v>
      </c>
      <c r="M48" s="47">
        <v>38.06</v>
      </c>
    </row>
    <row r="49" spans="1:13" ht="26.4" x14ac:dyDescent="0.3">
      <c r="A49" s="8">
        <v>70152497</v>
      </c>
      <c r="B49" s="5" t="s">
        <v>67</v>
      </c>
      <c r="C49" s="22">
        <v>371</v>
      </c>
      <c r="D49" s="75">
        <v>3122</v>
      </c>
      <c r="E49" s="28">
        <v>4</v>
      </c>
      <c r="F49" s="36" t="s">
        <v>31</v>
      </c>
      <c r="G49" s="50">
        <v>12181.309000000001</v>
      </c>
      <c r="H49" s="51">
        <v>160</v>
      </c>
      <c r="I49" s="51">
        <v>4196.0450000000001</v>
      </c>
      <c r="J49" s="51">
        <v>243.626</v>
      </c>
      <c r="K49" s="52">
        <v>357.94100000000003</v>
      </c>
      <c r="L49" s="54">
        <v>17138.920999999998</v>
      </c>
      <c r="M49" s="47">
        <v>30.49</v>
      </c>
    </row>
    <row r="50" spans="1:13" ht="39.6" x14ac:dyDescent="0.3">
      <c r="A50" s="8">
        <v>70152501</v>
      </c>
      <c r="B50" s="5" t="s">
        <v>68</v>
      </c>
      <c r="C50" s="22">
        <v>370</v>
      </c>
      <c r="D50" s="75">
        <v>3122</v>
      </c>
      <c r="E50" s="28">
        <v>4</v>
      </c>
      <c r="F50" s="36" t="s">
        <v>32</v>
      </c>
      <c r="G50" s="50">
        <v>18093.871999999992</v>
      </c>
      <c r="H50" s="51">
        <v>20</v>
      </c>
      <c r="I50" s="51">
        <v>6158.7160000000003</v>
      </c>
      <c r="J50" s="51">
        <v>361.87700000000001</v>
      </c>
      <c r="K50" s="52">
        <v>321.06400000000002</v>
      </c>
      <c r="L50" s="54">
        <v>24955.528999999991</v>
      </c>
      <c r="M50" s="47">
        <v>39.15</v>
      </c>
    </row>
    <row r="51" spans="1:13" ht="39.6" x14ac:dyDescent="0.3">
      <c r="A51" s="8">
        <v>60884681</v>
      </c>
      <c r="B51" s="5" t="s">
        <v>122</v>
      </c>
      <c r="C51" s="22">
        <v>454</v>
      </c>
      <c r="D51" s="75">
        <v>3127</v>
      </c>
      <c r="E51" s="28">
        <v>4</v>
      </c>
      <c r="F51" s="36" t="s">
        <v>33</v>
      </c>
      <c r="G51" s="50">
        <v>28343.377999999997</v>
      </c>
      <c r="H51" s="51">
        <v>458</v>
      </c>
      <c r="I51" s="51">
        <v>9792.4689999999991</v>
      </c>
      <c r="J51" s="51">
        <v>566.86800000000005</v>
      </c>
      <c r="K51" s="52">
        <v>450.42700000000002</v>
      </c>
      <c r="L51" s="54">
        <v>39611.142</v>
      </c>
      <c r="M51" s="47">
        <v>68.960000000000008</v>
      </c>
    </row>
    <row r="52" spans="1:13" ht="39" customHeight="1" x14ac:dyDescent="0.3">
      <c r="A52" s="8">
        <v>70835144</v>
      </c>
      <c r="B52" s="5" t="s">
        <v>69</v>
      </c>
      <c r="C52" s="22">
        <v>372</v>
      </c>
      <c r="D52" s="79">
        <v>3127</v>
      </c>
      <c r="E52" s="28">
        <v>4</v>
      </c>
      <c r="F52" s="36" t="s">
        <v>165</v>
      </c>
      <c r="G52" s="50">
        <v>16096.890000000003</v>
      </c>
      <c r="H52" s="51">
        <v>561</v>
      </c>
      <c r="I52" s="51">
        <v>5663.683</v>
      </c>
      <c r="J52" s="51">
        <v>321.93799999999999</v>
      </c>
      <c r="K52" s="52">
        <v>432.99800000000005</v>
      </c>
      <c r="L52" s="54">
        <v>23076.509000000002</v>
      </c>
      <c r="M52" s="47">
        <v>41.86</v>
      </c>
    </row>
    <row r="53" spans="1:13" ht="26.4" x14ac:dyDescent="0.3">
      <c r="A53" s="8">
        <v>60153393</v>
      </c>
      <c r="B53" s="5" t="s">
        <v>70</v>
      </c>
      <c r="C53" s="22">
        <v>381</v>
      </c>
      <c r="D53" s="79">
        <v>3114</v>
      </c>
      <c r="E53" s="31">
        <v>4</v>
      </c>
      <c r="F53" s="39" t="s">
        <v>34</v>
      </c>
      <c r="G53" s="50">
        <v>15452.124</v>
      </c>
      <c r="H53" s="51">
        <v>50</v>
      </c>
      <c r="I53" s="51">
        <v>5270.7219999999998</v>
      </c>
      <c r="J53" s="51">
        <v>309.04199999999997</v>
      </c>
      <c r="K53" s="52">
        <v>205.851</v>
      </c>
      <c r="L53" s="54">
        <v>21287.738999999998</v>
      </c>
      <c r="M53" s="47">
        <v>38.85</v>
      </c>
    </row>
    <row r="54" spans="1:13" ht="15" thickBot="1" x14ac:dyDescent="0.35">
      <c r="A54" s="13">
        <v>60153237</v>
      </c>
      <c r="B54" s="14" t="s">
        <v>71</v>
      </c>
      <c r="C54" s="22">
        <v>379</v>
      </c>
      <c r="D54" s="79">
        <v>3114</v>
      </c>
      <c r="E54" s="28">
        <v>4</v>
      </c>
      <c r="F54" s="40" t="s">
        <v>35</v>
      </c>
      <c r="G54" s="50">
        <v>4851.2769999999991</v>
      </c>
      <c r="H54" s="51">
        <v>6.4</v>
      </c>
      <c r="I54" s="51">
        <v>1651.61</v>
      </c>
      <c r="J54" s="51">
        <v>97.025999999999996</v>
      </c>
      <c r="K54" s="52">
        <v>76.010999999999996</v>
      </c>
      <c r="L54" s="54">
        <v>6682.3239999999987</v>
      </c>
      <c r="M54" s="47">
        <v>13.38</v>
      </c>
    </row>
    <row r="55" spans="1:13" x14ac:dyDescent="0.3">
      <c r="A55" s="11">
        <v>60153245</v>
      </c>
      <c r="B55" s="12" t="s">
        <v>72</v>
      </c>
      <c r="C55" s="22">
        <v>374</v>
      </c>
      <c r="D55" s="79">
        <v>3133</v>
      </c>
      <c r="E55" s="28">
        <v>4</v>
      </c>
      <c r="F55" s="38" t="s">
        <v>36</v>
      </c>
      <c r="G55" s="50">
        <v>5229.6869999999999</v>
      </c>
      <c r="H55" s="51">
        <v>50</v>
      </c>
      <c r="I55" s="51">
        <v>1795.0940000000001</v>
      </c>
      <c r="J55" s="51">
        <v>104.59399999999999</v>
      </c>
      <c r="K55" s="52">
        <v>45.298000000000002</v>
      </c>
      <c r="L55" s="54">
        <v>7224.6729999999998</v>
      </c>
      <c r="M55" s="47">
        <v>14.1</v>
      </c>
    </row>
    <row r="56" spans="1:13" ht="26.25" customHeight="1" thickBot="1" x14ac:dyDescent="0.35">
      <c r="A56" s="8">
        <v>60153326</v>
      </c>
      <c r="B56" s="5" t="s">
        <v>73</v>
      </c>
      <c r="C56" s="23">
        <v>380</v>
      </c>
      <c r="D56" s="80">
        <v>3133</v>
      </c>
      <c r="E56" s="29">
        <v>4</v>
      </c>
      <c r="F56" s="37" t="s">
        <v>37</v>
      </c>
      <c r="G56" s="55">
        <v>9322.7869999999984</v>
      </c>
      <c r="H56" s="56">
        <v>50</v>
      </c>
      <c r="I56" s="56">
        <v>3186.748</v>
      </c>
      <c r="J56" s="56">
        <v>186.45599999999999</v>
      </c>
      <c r="K56" s="57">
        <v>81.527000000000001</v>
      </c>
      <c r="L56" s="58">
        <v>12827.517999999998</v>
      </c>
      <c r="M56" s="48">
        <v>24.17</v>
      </c>
    </row>
    <row r="57" spans="1:13" ht="26.4" x14ac:dyDescent="0.3">
      <c r="A57" s="8">
        <v>60153334</v>
      </c>
      <c r="B57" s="5" t="s">
        <v>74</v>
      </c>
      <c r="C57" s="24">
        <v>409</v>
      </c>
      <c r="D57" s="85">
        <v>3121</v>
      </c>
      <c r="E57" s="30">
        <v>5</v>
      </c>
      <c r="F57" s="38" t="s">
        <v>38</v>
      </c>
      <c r="G57" s="50">
        <v>11388.883</v>
      </c>
      <c r="H57" s="51">
        <v>105</v>
      </c>
      <c r="I57" s="51">
        <v>3907.92</v>
      </c>
      <c r="J57" s="51">
        <v>227.77799999999999</v>
      </c>
      <c r="K57" s="52">
        <v>228.32900000000001</v>
      </c>
      <c r="L57" s="53">
        <v>15857.91</v>
      </c>
      <c r="M57" s="49">
        <v>27.54</v>
      </c>
    </row>
    <row r="58" spans="1:13" ht="23.25" customHeight="1" x14ac:dyDescent="0.3">
      <c r="A58" s="8">
        <v>65715284</v>
      </c>
      <c r="B58" s="5" t="s">
        <v>75</v>
      </c>
      <c r="C58" s="22">
        <v>410</v>
      </c>
      <c r="D58" s="79">
        <v>3121</v>
      </c>
      <c r="E58" s="28">
        <v>5</v>
      </c>
      <c r="F58" s="36" t="s">
        <v>39</v>
      </c>
      <c r="G58" s="50">
        <v>22614.347999999998</v>
      </c>
      <c r="H58" s="51">
        <v>165</v>
      </c>
      <c r="I58" s="51">
        <v>7744.9780000000001</v>
      </c>
      <c r="J58" s="51">
        <v>452.28699999999998</v>
      </c>
      <c r="K58" s="52">
        <v>522.05999999999995</v>
      </c>
      <c r="L58" s="54">
        <v>31498.672999999999</v>
      </c>
      <c r="M58" s="47">
        <v>56.29</v>
      </c>
    </row>
    <row r="59" spans="1:13" ht="26.4" x14ac:dyDescent="0.3">
      <c r="A59" s="8">
        <v>67439918</v>
      </c>
      <c r="B59" s="5" t="s">
        <v>76</v>
      </c>
      <c r="C59" s="24">
        <v>413</v>
      </c>
      <c r="D59" s="74">
        <v>3121</v>
      </c>
      <c r="E59" s="30">
        <v>5</v>
      </c>
      <c r="F59" s="38" t="s">
        <v>166</v>
      </c>
      <c r="G59" s="50">
        <v>24412.324000000004</v>
      </c>
      <c r="H59" s="51">
        <v>360.5</v>
      </c>
      <c r="I59" s="51">
        <v>8422.76</v>
      </c>
      <c r="J59" s="51">
        <v>488.24599999999998</v>
      </c>
      <c r="K59" s="52">
        <v>455.23099999999999</v>
      </c>
      <c r="L59" s="54">
        <v>34139.061000000002</v>
      </c>
      <c r="M59" s="47">
        <v>60.629999999999995</v>
      </c>
    </row>
    <row r="60" spans="1:13" ht="39.6" x14ac:dyDescent="0.3">
      <c r="A60" s="8">
        <v>529681</v>
      </c>
      <c r="B60" s="5" t="s">
        <v>77</v>
      </c>
      <c r="C60" s="22">
        <v>418</v>
      </c>
      <c r="D60" s="79">
        <v>3127</v>
      </c>
      <c r="E60" s="28">
        <v>5</v>
      </c>
      <c r="F60" s="36" t="s">
        <v>40</v>
      </c>
      <c r="G60" s="50">
        <v>29188.902000000002</v>
      </c>
      <c r="H60" s="51">
        <v>750</v>
      </c>
      <c r="I60" s="51">
        <v>10179.227000000001</v>
      </c>
      <c r="J60" s="51">
        <v>583.77800000000002</v>
      </c>
      <c r="K60" s="52">
        <v>482.74599999999998</v>
      </c>
      <c r="L60" s="54">
        <v>41184.652999999998</v>
      </c>
      <c r="M60" s="47">
        <v>71.3</v>
      </c>
    </row>
    <row r="61" spans="1:13" ht="23.25" customHeight="1" x14ac:dyDescent="0.3">
      <c r="A61" s="8">
        <v>60154021</v>
      </c>
      <c r="B61" s="5" t="s">
        <v>78</v>
      </c>
      <c r="C61" s="22">
        <v>419</v>
      </c>
      <c r="D61" s="79">
        <v>3127</v>
      </c>
      <c r="E61" s="28">
        <v>5</v>
      </c>
      <c r="F61" s="36" t="s">
        <v>41</v>
      </c>
      <c r="G61" s="50">
        <v>31715.506999999998</v>
      </c>
      <c r="H61" s="51">
        <v>365</v>
      </c>
      <c r="I61" s="51">
        <v>10907.371999999999</v>
      </c>
      <c r="J61" s="51">
        <v>634.30999999999995</v>
      </c>
      <c r="K61" s="52">
        <v>526.51199999999994</v>
      </c>
      <c r="L61" s="54">
        <v>44148.701000000001</v>
      </c>
      <c r="M61" s="47">
        <v>69.25</v>
      </c>
    </row>
    <row r="62" spans="1:13" ht="40.5" customHeight="1" x14ac:dyDescent="0.3">
      <c r="A62" s="8">
        <v>60153041</v>
      </c>
      <c r="B62" s="5" t="s">
        <v>79</v>
      </c>
      <c r="C62" s="22">
        <v>415</v>
      </c>
      <c r="D62" s="79">
        <v>3122</v>
      </c>
      <c r="E62" s="28">
        <v>5</v>
      </c>
      <c r="F62" s="36" t="s">
        <v>148</v>
      </c>
      <c r="G62" s="50">
        <v>31270.66</v>
      </c>
      <c r="H62" s="51">
        <v>914</v>
      </c>
      <c r="I62" s="51">
        <v>10942.784</v>
      </c>
      <c r="J62" s="51">
        <v>625.41300000000001</v>
      </c>
      <c r="K62" s="52">
        <v>525.55999999999995</v>
      </c>
      <c r="L62" s="54">
        <v>44278.417000000001</v>
      </c>
      <c r="M62" s="47">
        <v>61.980000000000004</v>
      </c>
    </row>
    <row r="63" spans="1:13" ht="39.6" x14ac:dyDescent="0.3">
      <c r="A63" s="8">
        <v>70842116</v>
      </c>
      <c r="B63" s="5" t="s">
        <v>80</v>
      </c>
      <c r="C63" s="22">
        <v>416</v>
      </c>
      <c r="D63" s="79">
        <v>3127</v>
      </c>
      <c r="E63" s="28">
        <v>5</v>
      </c>
      <c r="F63" s="36" t="s">
        <v>144</v>
      </c>
      <c r="G63" s="50">
        <v>28029.327999999998</v>
      </c>
      <c r="H63" s="51">
        <v>570</v>
      </c>
      <c r="I63" s="51">
        <v>9723.7720000000008</v>
      </c>
      <c r="J63" s="51">
        <v>560.58699999999999</v>
      </c>
      <c r="K63" s="52">
        <v>393.23599999999999</v>
      </c>
      <c r="L63" s="54">
        <v>39276.922999999995</v>
      </c>
      <c r="M63" s="47">
        <v>74.33</v>
      </c>
    </row>
    <row r="64" spans="1:13" x14ac:dyDescent="0.3">
      <c r="A64" s="8"/>
      <c r="B64" s="5"/>
      <c r="C64" s="22">
        <v>460</v>
      </c>
      <c r="D64" s="79">
        <v>3127</v>
      </c>
      <c r="E64" s="28">
        <v>5</v>
      </c>
      <c r="F64" s="77" t="s">
        <v>150</v>
      </c>
      <c r="G64" s="50">
        <v>20097.465000000007</v>
      </c>
      <c r="H64" s="51">
        <v>300</v>
      </c>
      <c r="I64" s="51">
        <v>6935.1379999999999</v>
      </c>
      <c r="J64" s="51">
        <v>401.94900000000001</v>
      </c>
      <c r="K64" s="52">
        <v>416.17499999999995</v>
      </c>
      <c r="L64" s="54">
        <v>28150.727000000006</v>
      </c>
      <c r="M64" s="47">
        <v>49.010000000000005</v>
      </c>
    </row>
    <row r="65" spans="1:13" ht="26.4" x14ac:dyDescent="0.3">
      <c r="A65" s="8"/>
      <c r="B65" s="5"/>
      <c r="C65" s="22">
        <v>423</v>
      </c>
      <c r="D65" s="79">
        <v>3124</v>
      </c>
      <c r="E65" s="28">
        <v>5</v>
      </c>
      <c r="F65" s="36" t="s">
        <v>138</v>
      </c>
      <c r="G65" s="50">
        <v>16399.025000000001</v>
      </c>
      <c r="H65" s="51">
        <v>362</v>
      </c>
      <c r="I65" s="51">
        <v>5698.7489999999998</v>
      </c>
      <c r="J65" s="51">
        <v>327.98099999999999</v>
      </c>
      <c r="K65" s="52">
        <v>197.22900000000001</v>
      </c>
      <c r="L65" s="54">
        <v>22984.984</v>
      </c>
      <c r="M65" s="47">
        <v>44.599999999999994</v>
      </c>
    </row>
    <row r="66" spans="1:13" x14ac:dyDescent="0.3">
      <c r="A66" s="8"/>
      <c r="B66" s="5"/>
      <c r="C66" s="22">
        <v>425</v>
      </c>
      <c r="D66" s="79">
        <v>3112</v>
      </c>
      <c r="E66" s="28">
        <v>5</v>
      </c>
      <c r="F66" s="36" t="s">
        <v>140</v>
      </c>
      <c r="G66" s="50">
        <v>10002.715000000002</v>
      </c>
      <c r="H66" s="51">
        <v>95</v>
      </c>
      <c r="I66" s="51">
        <v>3433.223</v>
      </c>
      <c r="J66" s="51">
        <v>200.054</v>
      </c>
      <c r="K66" s="52">
        <v>91.385000000000005</v>
      </c>
      <c r="L66" s="54">
        <v>13822.377000000002</v>
      </c>
      <c r="M66" s="47">
        <v>25.3</v>
      </c>
    </row>
    <row r="67" spans="1:13" ht="26.4" x14ac:dyDescent="0.3">
      <c r="A67" s="8"/>
      <c r="B67" s="5"/>
      <c r="C67" s="22">
        <v>433</v>
      </c>
      <c r="D67" s="79">
        <v>3114</v>
      </c>
      <c r="E67" s="28">
        <v>5</v>
      </c>
      <c r="F67" s="36" t="s">
        <v>43</v>
      </c>
      <c r="G67" s="50">
        <v>3330.252</v>
      </c>
      <c r="H67" s="51">
        <v>33.879999999999995</v>
      </c>
      <c r="I67" s="51">
        <v>1143.8050000000001</v>
      </c>
      <c r="J67" s="51">
        <v>66.605000000000004</v>
      </c>
      <c r="K67" s="52">
        <v>67.194000000000003</v>
      </c>
      <c r="L67" s="54">
        <v>4641.7359999999999</v>
      </c>
      <c r="M67" s="47">
        <v>7.98</v>
      </c>
    </row>
    <row r="68" spans="1:13" ht="26.4" x14ac:dyDescent="0.3">
      <c r="A68" s="8">
        <v>48623091</v>
      </c>
      <c r="B68" s="5" t="s">
        <v>121</v>
      </c>
      <c r="C68" s="22">
        <v>347</v>
      </c>
      <c r="D68" s="79">
        <v>3114</v>
      </c>
      <c r="E68" s="28">
        <v>5</v>
      </c>
      <c r="F68" s="36" t="s">
        <v>42</v>
      </c>
      <c r="G68" s="50">
        <v>10304.722999999998</v>
      </c>
      <c r="H68" s="51">
        <v>85</v>
      </c>
      <c r="I68" s="51">
        <v>3532.5059999999999</v>
      </c>
      <c r="J68" s="51">
        <v>206.09399999999999</v>
      </c>
      <c r="K68" s="52">
        <v>168.76</v>
      </c>
      <c r="L68" s="54">
        <v>14297.082999999997</v>
      </c>
      <c r="M68" s="47">
        <v>28.52</v>
      </c>
    </row>
    <row r="69" spans="1:13" ht="26.4" x14ac:dyDescent="0.3">
      <c r="A69" s="8">
        <v>70840261</v>
      </c>
      <c r="B69" s="5" t="s">
        <v>81</v>
      </c>
      <c r="C69" s="22">
        <v>436</v>
      </c>
      <c r="D69" s="79">
        <v>3114</v>
      </c>
      <c r="E69" s="28">
        <v>5</v>
      </c>
      <c r="F69" s="36" t="s">
        <v>44</v>
      </c>
      <c r="G69" s="50">
        <v>12590.919</v>
      </c>
      <c r="H69" s="51">
        <v>0</v>
      </c>
      <c r="I69" s="51">
        <v>4280.9120000000003</v>
      </c>
      <c r="J69" s="51">
        <v>251.81800000000001</v>
      </c>
      <c r="K69" s="52">
        <v>191.09</v>
      </c>
      <c r="L69" s="54">
        <v>17314.738999999998</v>
      </c>
      <c r="M69" s="47">
        <v>26.900000000000002</v>
      </c>
    </row>
    <row r="70" spans="1:13" ht="26.4" x14ac:dyDescent="0.3">
      <c r="A70" s="8">
        <v>60153351</v>
      </c>
      <c r="B70" s="5" t="s">
        <v>82</v>
      </c>
      <c r="C70" s="22">
        <v>426</v>
      </c>
      <c r="D70" s="79">
        <v>3114</v>
      </c>
      <c r="E70" s="28">
        <v>5</v>
      </c>
      <c r="F70" s="36" t="s">
        <v>45</v>
      </c>
      <c r="G70" s="50">
        <v>9887.9940000000006</v>
      </c>
      <c r="H70" s="51">
        <v>0</v>
      </c>
      <c r="I70" s="51">
        <v>3361.9180000000001</v>
      </c>
      <c r="J70" s="51">
        <v>197.76</v>
      </c>
      <c r="K70" s="52">
        <v>263.63199999999995</v>
      </c>
      <c r="L70" s="54">
        <v>13711.304</v>
      </c>
      <c r="M70" s="47">
        <v>22.64</v>
      </c>
    </row>
    <row r="71" spans="1:13" ht="26.4" x14ac:dyDescent="0.3">
      <c r="A71" s="8">
        <v>70841179</v>
      </c>
      <c r="B71" s="5" t="s">
        <v>83</v>
      </c>
      <c r="C71" s="22">
        <v>432</v>
      </c>
      <c r="D71" s="79">
        <v>3114</v>
      </c>
      <c r="E71" s="28">
        <v>5</v>
      </c>
      <c r="F71" s="35" t="s">
        <v>120</v>
      </c>
      <c r="G71" s="50">
        <v>13055.946000000002</v>
      </c>
      <c r="H71" s="51">
        <v>100</v>
      </c>
      <c r="I71" s="51">
        <v>4473.0219999999999</v>
      </c>
      <c r="J71" s="51">
        <v>261.11900000000003</v>
      </c>
      <c r="K71" s="52">
        <v>221.10300000000001</v>
      </c>
      <c r="L71" s="54">
        <v>18111.189999999999</v>
      </c>
      <c r="M71" s="47">
        <v>30.65</v>
      </c>
    </row>
    <row r="72" spans="1:13" ht="28.5" customHeight="1" x14ac:dyDescent="0.3">
      <c r="A72" s="8">
        <v>70841144</v>
      </c>
      <c r="B72" s="5" t="s">
        <v>84</v>
      </c>
      <c r="C72" s="22">
        <v>431</v>
      </c>
      <c r="D72" s="79">
        <v>3114</v>
      </c>
      <c r="E72" s="28">
        <v>5</v>
      </c>
      <c r="F72" s="36" t="s">
        <v>167</v>
      </c>
      <c r="G72" s="50">
        <v>10241.096</v>
      </c>
      <c r="H72" s="51">
        <v>85</v>
      </c>
      <c r="I72" s="51">
        <v>3510.873</v>
      </c>
      <c r="J72" s="51">
        <v>204.822</v>
      </c>
      <c r="K72" s="52">
        <v>287.52</v>
      </c>
      <c r="L72" s="54">
        <v>14329.311</v>
      </c>
      <c r="M72" s="47">
        <v>24.54</v>
      </c>
    </row>
    <row r="73" spans="1:13" ht="26.4" x14ac:dyDescent="0.3">
      <c r="A73" s="8">
        <v>60153270</v>
      </c>
      <c r="B73" s="5" t="s">
        <v>85</v>
      </c>
      <c r="C73" s="22">
        <v>428</v>
      </c>
      <c r="D73" s="83">
        <v>3133</v>
      </c>
      <c r="E73" s="28">
        <v>5</v>
      </c>
      <c r="F73" s="36" t="s">
        <v>46</v>
      </c>
      <c r="G73" s="50">
        <v>10059.875999999998</v>
      </c>
      <c r="H73" s="51">
        <v>0</v>
      </c>
      <c r="I73" s="51">
        <v>3420.3580000000002</v>
      </c>
      <c r="J73" s="51">
        <v>201.19800000000001</v>
      </c>
      <c r="K73" s="52">
        <v>95.991</v>
      </c>
      <c r="L73" s="54">
        <v>13777.422999999999</v>
      </c>
      <c r="M73" s="47">
        <v>27.73</v>
      </c>
    </row>
    <row r="74" spans="1:13" ht="27" thickBot="1" x14ac:dyDescent="0.35">
      <c r="A74" s="8">
        <v>60153423</v>
      </c>
      <c r="B74" s="5" t="s">
        <v>86</v>
      </c>
      <c r="C74" s="22">
        <v>427</v>
      </c>
      <c r="D74" s="85">
        <v>3133</v>
      </c>
      <c r="E74" s="28">
        <v>5</v>
      </c>
      <c r="F74" s="36" t="s">
        <v>47</v>
      </c>
      <c r="G74" s="50">
        <v>6329.4370000000008</v>
      </c>
      <c r="H74" s="51">
        <v>0</v>
      </c>
      <c r="I74" s="51">
        <v>2152.009</v>
      </c>
      <c r="J74" s="51">
        <v>126.589</v>
      </c>
      <c r="K74" s="52">
        <v>54.356000000000002</v>
      </c>
      <c r="L74" s="54">
        <v>8662.3909999999996</v>
      </c>
      <c r="M74" s="48">
        <v>15.42</v>
      </c>
    </row>
    <row r="75" spans="1:13" ht="15" thickBot="1" x14ac:dyDescent="0.35">
      <c r="F75" s="9" t="s">
        <v>151</v>
      </c>
      <c r="G75" s="71">
        <f t="shared" ref="G75:M75" si="0">SUM(G4:G74)</f>
        <v>1465018.4169999994</v>
      </c>
      <c r="H75" s="71">
        <f t="shared" si="0"/>
        <v>24280.947000000004</v>
      </c>
      <c r="I75" s="71">
        <f t="shared" si="0"/>
        <v>506361.78299999994</v>
      </c>
      <c r="J75" s="71">
        <f t="shared" si="0"/>
        <v>29300.369000000006</v>
      </c>
      <c r="K75" s="71">
        <f t="shared" si="0"/>
        <v>25732.999999999996</v>
      </c>
      <c r="L75" s="72">
        <f t="shared" si="0"/>
        <v>2050694.5159999994</v>
      </c>
      <c r="M75" s="73">
        <f t="shared" si="0"/>
        <v>3594.9700000000012</v>
      </c>
    </row>
    <row r="78" spans="1:13" hidden="1" x14ac:dyDescent="0.3"/>
    <row r="79" spans="1:13" hidden="1" x14ac:dyDescent="0.3">
      <c r="G79" s="17">
        <v>1.018</v>
      </c>
      <c r="H79" s="19">
        <v>0.82467299999999999</v>
      </c>
      <c r="I79" s="17">
        <v>1</v>
      </c>
      <c r="J79" s="17">
        <v>1</v>
      </c>
      <c r="K79" s="17">
        <v>1.163314161</v>
      </c>
      <c r="L79" s="17"/>
    </row>
    <row r="80" spans="1:13" hidden="1" x14ac:dyDescent="0.3"/>
    <row r="81" spans="1:12" hidden="1" x14ac:dyDescent="0.3">
      <c r="F81" s="3" t="s">
        <v>134</v>
      </c>
      <c r="G81" s="18">
        <v>216968.92499999999</v>
      </c>
      <c r="H81" s="18">
        <v>3818</v>
      </c>
      <c r="I81" s="18">
        <v>75070.472999999998</v>
      </c>
      <c r="J81" s="18">
        <v>4339.3789999999999</v>
      </c>
      <c r="K81" s="18">
        <v>4250.7479999999996</v>
      </c>
      <c r="L81" s="18">
        <f>SUM(G81:K81)</f>
        <v>304447.52500000002</v>
      </c>
    </row>
    <row r="82" spans="1:12" hidden="1" x14ac:dyDescent="0.3"/>
    <row r="83" spans="1:12" hidden="1" x14ac:dyDescent="0.3">
      <c r="G83" s="15">
        <f t="shared" ref="G83:L83" si="1">G81-G75</f>
        <v>-1248049.4919999994</v>
      </c>
      <c r="H83" s="15">
        <f t="shared" si="1"/>
        <v>-20462.947000000004</v>
      </c>
      <c r="I83" s="15">
        <f t="shared" si="1"/>
        <v>-431291.30999999994</v>
      </c>
      <c r="J83" s="15">
        <f t="shared" si="1"/>
        <v>-24960.990000000005</v>
      </c>
      <c r="K83" s="15">
        <f t="shared" si="1"/>
        <v>-21482.251999999997</v>
      </c>
      <c r="L83" s="15">
        <f t="shared" si="1"/>
        <v>-1746246.9909999995</v>
      </c>
    </row>
    <row r="84" spans="1:12" hidden="1" x14ac:dyDescent="0.3">
      <c r="I84">
        <f>0.34*G83</f>
        <v>-424336.82727999979</v>
      </c>
      <c r="J84">
        <f>G83*0.02</f>
        <v>-24960.989839999987</v>
      </c>
    </row>
    <row r="85" spans="1:12" hidden="1" x14ac:dyDescent="0.3">
      <c r="G85" t="s">
        <v>146</v>
      </c>
      <c r="L85" s="20">
        <f>L83/L81</f>
        <v>-5.7357897424194837</v>
      </c>
    </row>
    <row r="86" spans="1:12" hidden="1" x14ac:dyDescent="0.3">
      <c r="D86" s="25">
        <v>3112</v>
      </c>
    </row>
    <row r="87" spans="1:12" hidden="1" x14ac:dyDescent="0.3">
      <c r="D87" s="25">
        <v>3114</v>
      </c>
    </row>
    <row r="88" spans="1:12" hidden="1" x14ac:dyDescent="0.3">
      <c r="D88" s="25">
        <v>3121</v>
      </c>
    </row>
    <row r="89" spans="1:12" hidden="1" x14ac:dyDescent="0.3">
      <c r="D89" s="25">
        <v>3122</v>
      </c>
    </row>
    <row r="90" spans="1:12" s="10" customFormat="1" hidden="1" x14ac:dyDescent="0.3">
      <c r="A90"/>
      <c r="B90"/>
      <c r="C90" s="25"/>
      <c r="D90" s="25">
        <v>3123</v>
      </c>
      <c r="E90" s="26"/>
      <c r="F90"/>
    </row>
    <row r="91" spans="1:12" s="10" customFormat="1" hidden="1" x14ac:dyDescent="0.3">
      <c r="A91"/>
      <c r="B91"/>
      <c r="C91" s="25"/>
      <c r="D91" s="25">
        <v>3124</v>
      </c>
      <c r="E91" s="26"/>
      <c r="F91"/>
    </row>
    <row r="92" spans="1:12" s="10" customFormat="1" hidden="1" x14ac:dyDescent="0.3">
      <c r="A92"/>
      <c r="B92"/>
      <c r="C92" s="25"/>
      <c r="D92" s="25">
        <v>3142</v>
      </c>
      <c r="E92" s="26"/>
      <c r="F92"/>
    </row>
    <row r="93" spans="1:12" s="10" customFormat="1" hidden="1" x14ac:dyDescent="0.3">
      <c r="A93"/>
      <c r="B93"/>
      <c r="C93" s="25"/>
      <c r="D93" s="25">
        <v>3146</v>
      </c>
      <c r="E93" s="26"/>
      <c r="F93"/>
    </row>
    <row r="94" spans="1:12" s="10" customFormat="1" hidden="1" x14ac:dyDescent="0.3">
      <c r="A94"/>
      <c r="B94"/>
      <c r="C94" s="25"/>
      <c r="D94" s="25">
        <v>3147</v>
      </c>
      <c r="E94" s="26"/>
      <c r="F94"/>
    </row>
    <row r="95" spans="1:12" s="10" customFormat="1" hidden="1" x14ac:dyDescent="0.3">
      <c r="A95"/>
      <c r="B95"/>
      <c r="C95" s="25"/>
      <c r="D95" s="25">
        <v>4322</v>
      </c>
      <c r="E95" s="26"/>
      <c r="F95"/>
    </row>
    <row r="96" spans="1:12" s="10" customFormat="1" hidden="1" x14ac:dyDescent="0.3">
      <c r="A96"/>
      <c r="B96"/>
      <c r="C96" s="25"/>
      <c r="D96" s="25"/>
      <c r="E96" s="26"/>
      <c r="F96"/>
    </row>
    <row r="97" spans="6:13" hidden="1" x14ac:dyDescent="0.3"/>
    <row r="98" spans="6:13" x14ac:dyDescent="0.3">
      <c r="F98" s="3" t="s">
        <v>159</v>
      </c>
      <c r="G98" s="70">
        <v>1465479.6090000002</v>
      </c>
      <c r="H98" s="70">
        <v>24303</v>
      </c>
      <c r="I98" s="70">
        <v>506526.08799999999</v>
      </c>
      <c r="J98" s="70">
        <v>29309.591999999997</v>
      </c>
      <c r="K98" s="70">
        <v>25915</v>
      </c>
      <c r="L98" s="70">
        <f>SUM(G98:K98)</f>
        <v>2051533.2890000001</v>
      </c>
      <c r="M98" s="70">
        <v>3615.3</v>
      </c>
    </row>
    <row r="99" spans="6:13" x14ac:dyDescent="0.3">
      <c r="F99" s="3"/>
    </row>
    <row r="100" spans="6:13" x14ac:dyDescent="0.3">
      <c r="F100" t="s">
        <v>160</v>
      </c>
      <c r="G100" s="15">
        <f t="shared" ref="G100:M100" si="2">G98-G75</f>
        <v>461.19200000073761</v>
      </c>
      <c r="H100" s="15">
        <f t="shared" si="2"/>
        <v>22.052999999996246</v>
      </c>
      <c r="I100" s="15">
        <f t="shared" si="2"/>
        <v>164.30500000005122</v>
      </c>
      <c r="J100" s="15">
        <f t="shared" si="2"/>
        <v>9.2229999999908614</v>
      </c>
      <c r="K100" s="15">
        <f t="shared" si="2"/>
        <v>182.00000000000364</v>
      </c>
      <c r="L100" s="15">
        <f t="shared" si="2"/>
        <v>838.7730000007432</v>
      </c>
      <c r="M100" s="15">
        <f t="shared" si="2"/>
        <v>20.329999999999018</v>
      </c>
    </row>
  </sheetData>
  <autoFilter ref="C3:L75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2019-11-08T08:30:42Z</cp:lastPrinted>
  <dcterms:created xsi:type="dcterms:W3CDTF">2012-01-19T10:49:01Z</dcterms:created>
  <dcterms:modified xsi:type="dcterms:W3CDTF">2019-11-22T12:04:09Z</dcterms:modified>
</cp:coreProperties>
</file>