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3 RK\33-1503\"/>
    </mc:Choice>
  </mc:AlternateContent>
  <bookViews>
    <workbookView xWindow="0" yWindow="0" windowWidth="21570" windowHeight="8160"/>
  </bookViews>
  <sheets>
    <sheet name="tab. č. 3 ÚZ 33074" sheetId="1" r:id="rId1"/>
  </sheets>
  <definedNames>
    <definedName name="_xlnm._FilterDatabase" localSheetId="0" hidden="1">'tab. č. 3 ÚZ 33074'!$G$4:$H$124</definedName>
    <definedName name="_xlnm.Print_Titles" localSheetId="0">'tab. č. 3 ÚZ 33074'!$A:$D,'tab. č. 3 ÚZ 33074'!$1:$4</definedName>
    <definedName name="Z_2A5ABBC2_6E21_4654_AA2C_58CC121289C7_.wvu.Cols" localSheetId="0" hidden="1">'tab. č. 3 ÚZ 33074'!#REF!,'tab. č. 3 ÚZ 33074'!$C:$C,'tab. č. 3 ÚZ 33074'!#REF!,'tab. č. 3 ÚZ 33074'!$F:$F,'tab. č. 3 ÚZ 33074'!$N:$N</definedName>
    <definedName name="Z_2A5ABBC2_6E21_4654_AA2C_58CC121289C7_.wvu.FilterData" localSheetId="0" hidden="1">'tab. č. 3 ÚZ 33074'!$A$4:$N$124</definedName>
    <definedName name="Z_2D68BD09_BF23_45B1_99A2_09A84DFB3904_.wvu.FilterData" localSheetId="0" hidden="1">'tab. č. 3 ÚZ 33074'!$A$4:$N$124</definedName>
    <definedName name="Z_3AD616E2_4475_40F5_9E16_F1F9DF33685D_.wvu.FilterData" localSheetId="0" hidden="1">'tab. č. 3 ÚZ 33074'!$G$4:$H$124</definedName>
    <definedName name="Z_4FEDB23F_C35A_4E97_B2AA_B8BC1BCB5D79_.wvu.Cols" localSheetId="0" hidden="1">'tab. č. 3 ÚZ 33074'!#REF!,'tab. č. 3 ÚZ 33074'!#REF!</definedName>
    <definedName name="Z_4FEDB23F_C35A_4E97_B2AA_B8BC1BCB5D79_.wvu.FilterData" localSheetId="0" hidden="1">'tab. č. 3 ÚZ 33074'!$G$4:$H$124</definedName>
    <definedName name="Z_56551139_6365_4A28_80DF_9FD0F7A1F57A_.wvu.FilterData" localSheetId="0" hidden="1">'tab. č. 3 ÚZ 33074'!$G$4:$H$124</definedName>
    <definedName name="Z_5A1F7185_1DA3_44C2_B9EC_2B0AD0313628_.wvu.FilterData" localSheetId="0" hidden="1">'tab. č. 3 ÚZ 33074'!$G$4:$H$124</definedName>
    <definedName name="Z_5A1F7185_1DA3_44C2_B9EC_2B0AD0313628_.wvu.PrintTitles" localSheetId="0" hidden="1">'tab. č. 3 ÚZ 33074'!$A:$D,'tab. č. 3 ÚZ 33074'!$1:$4</definedName>
    <definedName name="Z_682A327D_6F90_4D79_AC6C_70F990447A5B_.wvu.Cols" localSheetId="0" hidden="1">'tab. č. 3 ÚZ 33074'!#REF!,'tab. č. 3 ÚZ 33074'!#REF!,'tab. č. 3 ÚZ 33074'!$H:$H</definedName>
    <definedName name="Z_682A327D_6F90_4D79_AC6C_70F990447A5B_.wvu.FilterData" localSheetId="0" hidden="1">'tab. č. 3 ÚZ 33074'!$G$4:$H$124</definedName>
    <definedName name="Z_6F368DCC_333B_40D4_99FB_B6DA8C089D04_.wvu.Cols" localSheetId="0" hidden="1">'tab. č. 3 ÚZ 33074'!$F:$F,'tab. č. 3 ÚZ 33074'!$H:$H,'tab. č. 3 ÚZ 33074'!$N:$N</definedName>
    <definedName name="Z_6F368DCC_333B_40D4_99FB_B6DA8C089D04_.wvu.FilterData" localSheetId="0" hidden="1">'tab. č. 3 ÚZ 33074'!$G$4:$H$124</definedName>
    <definedName name="Z_6F368DCC_333B_40D4_99FB_B6DA8C089D04_.wvu.PrintTitles" localSheetId="0" hidden="1">'tab. č. 3 ÚZ 33074'!$1:$3</definedName>
    <definedName name="Z_8D9ACBBA_DFEC_4CB8_B3BB_CF3D21C0C602_.wvu.FilterData" localSheetId="0" hidden="1">'tab. č. 3 ÚZ 33074'!$G$4:$H$124</definedName>
    <definedName name="Z_9C599DAB_79D5_4D69_A3FD_D920DC83E013_.wvu.Cols" localSheetId="0" hidden="1">'tab. č. 3 ÚZ 33074'!#REF!,'tab. č. 3 ÚZ 33074'!$C:$C,'tab. č. 3 ÚZ 33074'!#REF!,'tab. č. 3 ÚZ 33074'!$F:$F,'tab. č. 3 ÚZ 33074'!$N:$N</definedName>
    <definedName name="Z_9C599DAB_79D5_4D69_A3FD_D920DC83E013_.wvu.FilterData" localSheetId="0" hidden="1">'tab. č. 3 ÚZ 33074'!$A$4:$N$124</definedName>
    <definedName name="Z_9D2AB623_97B7_49C5_834F_8E2CE97E610C_.wvu.FilterData" localSheetId="0" hidden="1">'tab. č. 3 ÚZ 33074'!$G$4:$H$124</definedName>
    <definedName name="Z_BC543553_3F49_43C7_92C7_C9EFE4791001_.wvu.FilterData" localSheetId="0" hidden="1">'tab. č. 3 ÚZ 33074'!$G$4:$H$124</definedName>
    <definedName name="Z_BE950191_92DA_46B1_A8DA_9BF1036C344B_.wvu.Cols" localSheetId="0" hidden="1">'tab. č. 3 ÚZ 33074'!$C:$C,'tab. č. 3 ÚZ 33074'!#REF!</definedName>
    <definedName name="Z_BE950191_92DA_46B1_A8DA_9BF1036C344B_.wvu.FilterData" localSheetId="0" hidden="1">'tab. č. 3 ÚZ 33074'!$G$4:$H$124</definedName>
  </definedNames>
  <calcPr calcId="191029"/>
  <customWorkbookViews>
    <customWorkbookView name="Věra Neumannová – osobní zobrazení" guid="{6F368DCC-333B-40D4-99FB-B6DA8C089D04}" mergeInterval="0" personalView="1" maximized="1" xWindow="-8" yWindow="-8" windowWidth="1936" windowHeight="1056" activeSheetId="1"/>
    <customWorkbookView name="Pražáková Markéta – osobní zobrazení" guid="{2A5ABBC2-6E21-4654-AA2C-58CC121289C7}" mergeInterval="0" personalView="1" maximized="1" xWindow="-8" yWindow="-8" windowWidth="1936" windowHeight="1056" activeSheetId="1"/>
    <customWorkbookView name="Skoupilová Dagmar Ing. – osobní zobrazení" guid="{BE950191-92DA-46B1-A8DA-9BF1036C344B}" mergeInterval="0" personalView="1" windowWidth="1920" windowHeight="1040" activeSheetId="1"/>
    <customWorkbookView name="Steklíková Dagmar – osobní zobrazení" guid="{682A327D-6F90-4D79-AC6C-70F990447A5B}" mergeInterval="0" personalView="1" maximized="1" xWindow="-8" yWindow="-8" windowWidth="1936" windowHeight="1056" activeSheetId="1"/>
    <customWorkbookView name="395 – osobní zobrazení" guid="{9C599DAB-79D5-4D69-A3FD-D920DC83E013}" mergeInterval="0" personalView="1" maximized="1" xWindow="-9" yWindow="-9" windowWidth="1938" windowHeight="1050" activeSheetId="1"/>
    <customWorkbookView name="Pilařová Ludmila Ing. – osobní zobrazení" guid="{4FEDB23F-C35A-4E97-B2AA-B8BC1BCB5D79}" mergeInterval="0" personalView="1" maximized="1" xWindow="-8" yWindow="-8" windowWidth="1936" windowHeight="1056" activeSheetId="1"/>
    <customWorkbookView name="Jarkovský Václav Ing. – osobní zobrazení" guid="{5A1F7185-1DA3-44C2-B9EC-2B0AD031362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I53" i="1"/>
  <c r="M119" i="1"/>
  <c r="I119" i="1"/>
  <c r="M95" i="1"/>
  <c r="I95" i="1"/>
  <c r="M100" i="1"/>
  <c r="I100" i="1"/>
  <c r="I21" i="1"/>
  <c r="M26" i="1"/>
  <c r="I26" i="1"/>
  <c r="M50" i="1"/>
  <c r="I50" i="1"/>
  <c r="M40" i="1"/>
  <c r="I40" i="1"/>
  <c r="M34" i="1"/>
  <c r="M14" i="1"/>
  <c r="I14" i="1"/>
  <c r="M104" i="1"/>
  <c r="I104" i="1"/>
  <c r="M102" i="1"/>
  <c r="I102" i="1"/>
  <c r="M94" i="1"/>
  <c r="I94" i="1"/>
  <c r="G124" i="1" l="1"/>
  <c r="M118" i="1" l="1"/>
  <c r="I118" i="1"/>
  <c r="M93" i="1"/>
  <c r="I93" i="1"/>
  <c r="M30" i="1"/>
  <c r="I30" i="1"/>
  <c r="M32" i="1"/>
  <c r="I32" i="1"/>
  <c r="M77" i="1"/>
  <c r="M61" i="1" l="1"/>
  <c r="I61" i="1"/>
  <c r="M101" i="1"/>
  <c r="I101" i="1"/>
  <c r="M45" i="1"/>
  <c r="I45" i="1"/>
  <c r="M106" i="1"/>
  <c r="I106" i="1"/>
  <c r="M44" i="1"/>
  <c r="I44" i="1"/>
  <c r="M42" i="1"/>
  <c r="I42" i="1"/>
  <c r="M43" i="1"/>
  <c r="I43" i="1"/>
  <c r="M90" i="1" l="1"/>
  <c r="I90" i="1"/>
  <c r="M7" i="1" l="1"/>
  <c r="I7" i="1"/>
  <c r="M5" i="1"/>
  <c r="M6" i="1"/>
  <c r="I6" i="1"/>
  <c r="M12" i="1"/>
  <c r="M38" i="1"/>
  <c r="I38" i="1"/>
  <c r="M116" i="1"/>
  <c r="I116" i="1"/>
  <c r="I91" i="1"/>
  <c r="M87" i="1" l="1"/>
  <c r="I87" i="1"/>
  <c r="I123" i="1" l="1"/>
  <c r="I122" i="1"/>
  <c r="I121" i="1"/>
  <c r="I120" i="1"/>
  <c r="I117" i="1"/>
  <c r="I115" i="1"/>
  <c r="I114" i="1"/>
  <c r="I113" i="1"/>
  <c r="I112" i="1"/>
  <c r="I111" i="1"/>
  <c r="I110" i="1"/>
  <c r="I109" i="1"/>
  <c r="I108" i="1"/>
  <c r="I107" i="1"/>
  <c r="I105" i="1"/>
  <c r="I103" i="1"/>
  <c r="I99" i="1"/>
  <c r="I98" i="1"/>
  <c r="I97" i="1"/>
  <c r="I96" i="1"/>
  <c r="I92" i="1"/>
  <c r="I88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I59" i="1"/>
  <c r="I58" i="1"/>
  <c r="I57" i="1"/>
  <c r="I56" i="1"/>
  <c r="I55" i="1"/>
  <c r="I54" i="1"/>
  <c r="I52" i="1"/>
  <c r="I51" i="1"/>
  <c r="I49" i="1"/>
  <c r="I48" i="1"/>
  <c r="I47" i="1"/>
  <c r="I46" i="1"/>
  <c r="I41" i="1"/>
  <c r="I39" i="1"/>
  <c r="I37" i="1"/>
  <c r="I36" i="1"/>
  <c r="I35" i="1"/>
  <c r="I34" i="1"/>
  <c r="I33" i="1"/>
  <c r="I31" i="1"/>
  <c r="I29" i="1"/>
  <c r="I28" i="1"/>
  <c r="I27" i="1"/>
  <c r="I25" i="1"/>
  <c r="I24" i="1"/>
  <c r="I23" i="1"/>
  <c r="I22" i="1"/>
  <c r="I20" i="1"/>
  <c r="I19" i="1"/>
  <c r="I18" i="1"/>
  <c r="I17" i="1"/>
  <c r="I16" i="1"/>
  <c r="I15" i="1"/>
  <c r="I13" i="1"/>
  <c r="I11" i="1"/>
  <c r="I10" i="1"/>
  <c r="I9" i="1"/>
  <c r="I8" i="1"/>
  <c r="I89" i="1"/>
  <c r="M103" i="1" l="1"/>
  <c r="L124" i="1" l="1"/>
  <c r="K124" i="1"/>
  <c r="J124" i="1"/>
  <c r="M123" i="1" l="1"/>
  <c r="M122" i="1"/>
  <c r="M121" i="1"/>
  <c r="M120" i="1"/>
  <c r="M117" i="1"/>
  <c r="M115" i="1"/>
  <c r="M114" i="1"/>
  <c r="M113" i="1"/>
  <c r="M112" i="1"/>
  <c r="M111" i="1"/>
  <c r="M110" i="1"/>
  <c r="M109" i="1"/>
  <c r="M108" i="1"/>
  <c r="M107" i="1"/>
  <c r="M105" i="1"/>
  <c r="M99" i="1"/>
  <c r="M98" i="1"/>
  <c r="M96" i="1"/>
  <c r="M92" i="1"/>
  <c r="M91" i="1"/>
  <c r="M88" i="1"/>
  <c r="M86" i="1"/>
  <c r="M85" i="1"/>
  <c r="M84" i="1"/>
  <c r="M83" i="1"/>
  <c r="M82" i="1"/>
  <c r="M81" i="1"/>
  <c r="M80" i="1"/>
  <c r="M79" i="1"/>
  <c r="M78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59" i="1"/>
  <c r="M58" i="1"/>
  <c r="M57" i="1"/>
  <c r="M56" i="1"/>
  <c r="M55" i="1"/>
  <c r="M54" i="1"/>
  <c r="M52" i="1"/>
  <c r="M51" i="1"/>
  <c r="M49" i="1"/>
  <c r="M48" i="1"/>
  <c r="M47" i="1"/>
  <c r="M46" i="1"/>
  <c r="M41" i="1"/>
  <c r="M39" i="1"/>
  <c r="M37" i="1"/>
  <c r="M36" i="1"/>
  <c r="M35" i="1"/>
  <c r="M33" i="1"/>
  <c r="M31" i="1"/>
  <c r="M29" i="1"/>
  <c r="M28" i="1"/>
  <c r="M27" i="1"/>
  <c r="M25" i="1"/>
  <c r="M24" i="1"/>
  <c r="M23" i="1"/>
  <c r="M22" i="1"/>
  <c r="M21" i="1"/>
  <c r="M20" i="1"/>
  <c r="M19" i="1"/>
  <c r="M18" i="1"/>
  <c r="M17" i="1"/>
  <c r="M16" i="1"/>
  <c r="M15" i="1"/>
  <c r="M13" i="1"/>
  <c r="M11" i="1"/>
  <c r="M10" i="1"/>
  <c r="M9" i="1"/>
  <c r="M8" i="1"/>
  <c r="M97" i="1" l="1"/>
  <c r="M60" i="1"/>
  <c r="M124" i="1" l="1"/>
  <c r="H5" i="1"/>
  <c r="I5" i="1" l="1"/>
  <c r="I124" i="1" l="1"/>
</calcChain>
</file>

<file path=xl/comments1.xml><?xml version="1.0" encoding="utf-8"?>
<comments xmlns="http://schemas.openxmlformats.org/spreadsheetml/2006/main">
  <authors>
    <author>Věra Neumannová</author>
    <author>737</author>
    <author>Skoupilová Dagmar Ing.</author>
    <author>Dagmar Skoupilová</author>
    <author>518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  <comment ref="D24" authorId="1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1.2.2014  zařazena MŠ
</t>
        </r>
      </text>
    </comment>
    <comment ref="D32" authorId="2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s účinností od 1.8.2018 sloučení s MŠ
</t>
        </r>
      </text>
    </comment>
    <comment ref="D35" authorId="3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1.8.2012 ZŠ sloušena s MŠ a následně změna názvu
</t>
        </r>
      </text>
    </comment>
    <comment ref="D54" authorId="4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se MŠ Železnice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zřízena k 1. 1. 2017
</t>
        </r>
      </text>
    </comment>
    <comment ref="D72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<sst xmlns="http://schemas.openxmlformats.org/spreadsheetml/2006/main" count="139" uniqueCount="139">
  <si>
    <t>ODPA</t>
  </si>
  <si>
    <t>poř. 
číslo</t>
  </si>
  <si>
    <t>IČO PO</t>
  </si>
  <si>
    <t>obec III</t>
  </si>
  <si>
    <t>.</t>
  </si>
  <si>
    <t>Mateřská škola Čtyřlístek, Hradec Králové, Švendova 1127</t>
  </si>
  <si>
    <t>Mateřská škola Kamarád, Hradec Králové, Veverkova 1495</t>
  </si>
  <si>
    <t>Mateřská škola, Hradec Králové, Kampanova 1488</t>
  </si>
  <si>
    <t>Mateřská škola Klíček, Hradec Králové, Urxova 342</t>
  </si>
  <si>
    <t>Mateřská škola Lužická, Hradec Králové, Severní  842</t>
  </si>
  <si>
    <t>Mateřská škola Sluníčko, Hradec Králové, Štefánikova 373</t>
  </si>
  <si>
    <t>Mateřská škola, Hradec Králové, Třebechovická 837</t>
  </si>
  <si>
    <t>Mateřská škola, Hradec Králové-Věkoše, K Sokolovně 349</t>
  </si>
  <si>
    <t>Mateřská škola Zvoneček, Hradec Králové, Čajkovského 1093</t>
  </si>
  <si>
    <t>Mateřská škola, Holohlavy</t>
  </si>
  <si>
    <t>Mateřská škola Beruška, Chlumec nad Cidlinou, Pod Loretou 460/IV</t>
  </si>
  <si>
    <t>Mateřská škola, Chudeřice</t>
  </si>
  <si>
    <t>Mateřská škola, Převýšov</t>
  </si>
  <si>
    <t>Mateřská škola, Stračov</t>
  </si>
  <si>
    <t>Mateřská škola, Třebechovice pod Orebem, Tyršova 1032</t>
  </si>
  <si>
    <t>Mateřská škola, Třesovice</t>
  </si>
  <si>
    <t>Základní škola a Mateřská škola, Hradec Králové-Malšova Lhota, Lhotecká 39</t>
  </si>
  <si>
    <t>Základní škola a mateřská škola, Kratonohy, okres Hradec Králové</t>
  </si>
  <si>
    <t>Základní škola a mateřská škola, Librantice, okres Hradec Králové</t>
  </si>
  <si>
    <t>Základní škola a mateřská škola, Mžany, okres Hradec Králové</t>
  </si>
  <si>
    <t>Základní škola a Mateřská škola, Hradec Králové, Jiráskovo nám. 1166</t>
  </si>
  <si>
    <t>Masarykova základní škola a Mateřská škola, Hradec Králové-Plotiště, P. Jilemnického 420</t>
  </si>
  <si>
    <t>Základní škola a Mateřská škola, Hradec Králové, Tylovo nábřeží 1140</t>
  </si>
  <si>
    <t>Základní škola a mateřská škola, Hlušice</t>
  </si>
  <si>
    <t>Mateřská škola, Petrovice</t>
  </si>
  <si>
    <t>Základní škola a mateřská škola, Skřivany, okres Hradec Králové</t>
  </si>
  <si>
    <t>Základní škola Eduarda Štorcha a mateřská škola Ostroměř</t>
  </si>
  <si>
    <t>Základní škola a mateřská škola, Chomutice 162, okres Jičín</t>
  </si>
  <si>
    <t>Základní škola a Mateřská škola, Dobrá Voda u Hořic, okres Jičín</t>
  </si>
  <si>
    <t>Mateřská škola Jeřice 19</t>
  </si>
  <si>
    <t>Bělohradská mateřská škola</t>
  </si>
  <si>
    <t>Mateřská škola Libošovice 71</t>
  </si>
  <si>
    <t>Mateřská škola Milíčeves 71</t>
  </si>
  <si>
    <t>Mateřská škola Mlázovice, Novopacká 2</t>
  </si>
  <si>
    <t>Mateřská škola Ostružno 5</t>
  </si>
  <si>
    <t>Mateřská škola Volanice 130</t>
  </si>
  <si>
    <t>Mateřská škola Žlunice 145</t>
  </si>
  <si>
    <t>Masarykova základní škola a mateřská škola, Železnice</t>
  </si>
  <si>
    <t>Základní škola a Mateřská škola, Lužany 155, okres Jičín</t>
  </si>
  <si>
    <t>Mateřská škola U Kina, Jičín, 17. listopadu 46</t>
  </si>
  <si>
    <t>1. mateřská škola Nová Paka, Husitská 217</t>
  </si>
  <si>
    <t>2. mateřská škola Nová Paka, Školní 1257</t>
  </si>
  <si>
    <t>Mateřská škola, Stará Paka, Komenského 466</t>
  </si>
  <si>
    <t>Mateřská škola, Broumov</t>
  </si>
  <si>
    <t>Mateřská škola Vižňov</t>
  </si>
  <si>
    <t>Základní škola a Mateřská škola, Teplice nad Metují</t>
  </si>
  <si>
    <t>Mateřská škola Božanov</t>
  </si>
  <si>
    <t>Mateřská škola, Hejtmánkovice</t>
  </si>
  <si>
    <t>Mateřská škola Heřmánkovice</t>
  </si>
  <si>
    <t>Základní škola a Mateřská škola, Chvalkovice, okres Náchod</t>
  </si>
  <si>
    <t xml:space="preserve"> Mateřská škola, Rychnovek-Zvole, okres Náchod</t>
  </si>
  <si>
    <t>Mateřská škola Velichovky</t>
  </si>
  <si>
    <t>Mateřská škola J. A. Komenského, Česká Skalice, Křenkova 42</t>
  </si>
  <si>
    <t>Mateřská škola Velox Hronov, Havlíčkova 520</t>
  </si>
  <si>
    <t>Mateřská škola a Základní škola Hronov-Velký Dřevíč, příspěvková organizace</t>
  </si>
  <si>
    <t>Mateřská škola Náchod, Alšova ul. 952</t>
  </si>
  <si>
    <t>Mateřská škola Náchod, Březinova ul. 669</t>
  </si>
  <si>
    <t>Mateřská škola Náchod, Komenského ul. 301</t>
  </si>
  <si>
    <t>Mateřská škola Náchod, Vančurova ul. 1345</t>
  </si>
  <si>
    <t>Mateřská škola Náchod, Havlíčkova ul. 1848</t>
  </si>
  <si>
    <t>Mateřská škola Police nad Metují, okres Náchod</t>
  </si>
  <si>
    <t>Mateřská škola Červená Hora</t>
  </si>
  <si>
    <t>Mateřská škola Horní Radechová</t>
  </si>
  <si>
    <t>Mateřská škola Nový Hrádek</t>
  </si>
  <si>
    <t>Základní škola a Mateřská škola Velká Jesenice, okres Náchod</t>
  </si>
  <si>
    <t>Mateřská škola Velké Poříčí</t>
  </si>
  <si>
    <t>Mateřská škola Horní Rybníky</t>
  </si>
  <si>
    <t>Mateřská škola Nové Město nad Metují, Na Františku 845, okres Náchod</t>
  </si>
  <si>
    <t>Mateřská škola Nové Město nad Metují, Rašínova 600, okres Náchod</t>
  </si>
  <si>
    <t>Základní škola a Mateřská škola, Černčice, okres Náchod</t>
  </si>
  <si>
    <t>Mateřská škola Slavoňov</t>
  </si>
  <si>
    <t>Mateřská škola Dobré</t>
  </si>
  <si>
    <t>Mateřská škola J. A. Komenského Dobruška, Komenského 577</t>
  </si>
  <si>
    <t>Základní škola a mateřská škola Častolovice</t>
  </si>
  <si>
    <t>Základní škola a mateřská škola Bolehošť, okres Rychnov nad Kněžnou</t>
  </si>
  <si>
    <t>Mateřská škola Chleny</t>
  </si>
  <si>
    <t>Mateřská škola Kostelec nad Orlicí, Mánesova 987</t>
  </si>
  <si>
    <t>Mateřská škola Rokytnice v Orlických horách, okres Rychnov nad Kněžnou</t>
  </si>
  <si>
    <t>Mateřská škola Rychnov nad Kněžnou, Na Drahách 129</t>
  </si>
  <si>
    <t>Mateřská škola, Lanžov, okres Trutnov</t>
  </si>
  <si>
    <t>Mateřská škola, Dvůr Králové nad Labem, Drtinova 1444, okres Trutnov</t>
  </si>
  <si>
    <t>Mateřská škola, Dvůr Králové nad Labem, Elišky Krásnohorské 2428</t>
  </si>
  <si>
    <t>Základní škola a Mateřská škola, Vítězná, okres Trutnov</t>
  </si>
  <si>
    <t>Mateřská škola, Třebihošť, Okres Trutnov</t>
  </si>
  <si>
    <t xml:space="preserve">Mateřská škola Choustníkovo Hradiště </t>
  </si>
  <si>
    <t>Mateřská škola, Libotov, Okres Trutnov</t>
  </si>
  <si>
    <t>Mateřská škola, Horní Brusnice</t>
  </si>
  <si>
    <t>Mateřská škola Úpice, Plickova 781</t>
  </si>
  <si>
    <t>Základní škola a Mateřská škola, Horní Maršov, okres Trutnov</t>
  </si>
  <si>
    <t>Mateřská škola, Malé Svatoňovice, Okres Trutnov</t>
  </si>
  <si>
    <t>Mateřská škola, Vrchlabí, Labská 338, okres Trutnov</t>
  </si>
  <si>
    <t>Mateřská škola, Vrchlabí, Letná 1249, okres Trutnov</t>
  </si>
  <si>
    <t>Základní škola a Mateřská škola, Dolní Kalná, okres Trutnov</t>
  </si>
  <si>
    <t>Základní škola a Mateřská škola, Lánov, okres Trutnov</t>
  </si>
  <si>
    <t>Skutečné přepočtené úvazky učitelů po navýšení</t>
  </si>
  <si>
    <t>Celkem obecní:</t>
  </si>
  <si>
    <t>Mateřská škola, Bačetín</t>
  </si>
  <si>
    <t>Mateřská škola, Hořice, Husova 2166</t>
  </si>
  <si>
    <t>Mateřská škola, České Meziříčí</t>
  </si>
  <si>
    <t>Mateřská škola, Jičín, J. Š. Kubína 465</t>
  </si>
  <si>
    <t>Mateřská škola Máj, Jičín, Pod Koželuhy 171</t>
  </si>
  <si>
    <t>Mateřská škola Kněžnice</t>
  </si>
  <si>
    <t>Základní škola a Mateřská škola Kocbeře, okres Trutnov</t>
  </si>
  <si>
    <t>Mateřská škola, Konecchlumí</t>
  </si>
  <si>
    <t>Základní škola a Mateřská škola, Lično, okres Rychnov nad Kněžnou</t>
  </si>
  <si>
    <t>Mateřská škola Meziměstí, 5. května 115</t>
  </si>
  <si>
    <t>Základní škola a Mateřská škola, Nepolisy</t>
  </si>
  <si>
    <t>Mateřská škola, Nový Bydžov, F. Palackého 1241</t>
  </si>
  <si>
    <t>Mateřská škola, Opočno</t>
  </si>
  <si>
    <t>Základní škola a Mateřská škola, Radvanice, okres Trutnov</t>
  </si>
  <si>
    <t>Mateřská škola Rohenice</t>
  </si>
  <si>
    <t>Základní škola a mateřská škola Rybná nad Zdobnicí, (okres Rychnov nad Kněžnou)</t>
  </si>
  <si>
    <t>Mateřská škola Láň, Rychnov nad Kněžnou, Českých bratří 1387</t>
  </si>
  <si>
    <t>Mateřská škola, Číbuz</t>
  </si>
  <si>
    <t>Mateřská škola, Sobčice, příspěvková organizace</t>
  </si>
  <si>
    <t>Mateřská škola, Sobotka</t>
  </si>
  <si>
    <t>Základní škola a mateřská škola Stěžery</t>
  </si>
  <si>
    <t>Mateřská škola - U Dubu, Týniště nad Orlicí, Družstevní 938</t>
  </si>
  <si>
    <t>Mateřská škola Val</t>
  </si>
  <si>
    <t>Mateřská škola, Vrchlabí, Komenského 1248</t>
  </si>
  <si>
    <t>Základní škola a Mateřská škola, Vysoké Veselí, okres Jičín</t>
  </si>
  <si>
    <t>v Kč</t>
  </si>
  <si>
    <t>Rada KHK dne 2.9.2019</t>
  </si>
  <si>
    <t>Platy</t>
  </si>
  <si>
    <t>Zákonné odvody</t>
  </si>
  <si>
    <t>FKSP</t>
  </si>
  <si>
    <t>Poskytnutá dotace NIV celkem</t>
  </si>
  <si>
    <t>tab. č. 3</t>
  </si>
  <si>
    <t>org</t>
  </si>
  <si>
    <t>příjemci dotace</t>
  </si>
  <si>
    <t>Finanční překrývání přímé pedagogické činnosti učitelů se zohledněním provozu mateřských škol – 2. etapa, č. j.: MSMT-21682/2019-1</t>
  </si>
  <si>
    <t>ÚZ 33074</t>
  </si>
  <si>
    <t xml:space="preserve">Úvazek, na který  je dotace poskytnuta </t>
  </si>
  <si>
    <t>Limit počtu učitelů mateřských škol přepočtený na období září - prosinec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</si>
</sst>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4" fillId="0" borderId="0" xfId="0" applyFont="1"/>
    <xf numFmtId="0" fontId="0" fillId="0" borderId="0" xfId="0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4" xfId="0" applyBorder="1"/>
    <xf numFmtId="0" fontId="0" fillId="0" borderId="6" xfId="0" applyBorder="1"/>
    <xf numFmtId="0" fontId="0" fillId="0" borderId="14" xfId="0" applyBorder="1" applyAlignment="1">
      <alignment horizontal="center" vertical="center"/>
    </xf>
    <xf numFmtId="4" fontId="14" fillId="0" borderId="6" xfId="0" applyNumberFormat="1" applyFont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14" fillId="0" borderId="17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wrapText="1"/>
    </xf>
    <xf numFmtId="0" fontId="16" fillId="0" borderId="6" xfId="0" applyFont="1" applyBorder="1" applyAlignment="1">
      <alignment vertical="top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vertical="top" wrapText="1"/>
    </xf>
    <xf numFmtId="0" fontId="2" fillId="0" borderId="17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/>
    </xf>
    <xf numFmtId="0" fontId="18" fillId="3" borderId="18" xfId="0" applyFont="1" applyFill="1" applyBorder="1" applyAlignment="1">
      <alignment horizontal="center"/>
    </xf>
    <xf numFmtId="4" fontId="18" fillId="0" borderId="18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4"/>
  <sheetViews>
    <sheetView tabSelected="1" zoomScale="93" zoomScaleNormal="93" workbookViewId="0">
      <pane xSplit="4" ySplit="4" topLeftCell="E110" activePane="bottomRight" state="frozen"/>
      <selection pane="topRight" activeCell="E1" sqref="E1"/>
      <selection pane="bottomLeft" activeCell="A5" sqref="A5"/>
      <selection pane="bottomRight" activeCell="M108" sqref="M108"/>
    </sheetView>
  </sheetViews>
  <sheetFormatPr defaultRowHeight="15" x14ac:dyDescent="0.25"/>
  <cols>
    <col min="1" max="2" width="5.42578125" customWidth="1"/>
    <col min="3" max="3" width="3.85546875" hidden="1" customWidth="1"/>
    <col min="4" max="4" width="39.28515625" customWidth="1"/>
    <col min="5" max="5" width="10.5703125" hidden="1" customWidth="1"/>
    <col min="6" max="6" width="7.140625" hidden="1" customWidth="1"/>
    <col min="7" max="7" width="9.5703125" customWidth="1"/>
    <col min="8" max="8" width="0.28515625" hidden="1" customWidth="1"/>
    <col min="9" max="9" width="11.28515625" customWidth="1"/>
    <col min="10" max="10" width="13.5703125" customWidth="1"/>
    <col min="11" max="11" width="12.42578125" customWidth="1"/>
    <col min="12" max="12" width="11" customWidth="1"/>
    <col min="13" max="13" width="13.5703125" customWidth="1"/>
    <col min="14" max="14" width="9.140625" customWidth="1"/>
  </cols>
  <sheetData>
    <row r="1" spans="1:16" x14ac:dyDescent="0.25">
      <c r="A1" s="9" t="s">
        <v>135</v>
      </c>
      <c r="B1" s="11"/>
      <c r="D1" s="11"/>
      <c r="E1" s="11"/>
      <c r="G1" s="11"/>
      <c r="H1" s="11"/>
      <c r="I1" s="11"/>
      <c r="J1" s="11"/>
      <c r="K1" s="11"/>
      <c r="L1" s="11"/>
      <c r="M1" s="12" t="s">
        <v>132</v>
      </c>
      <c r="O1" s="11"/>
      <c r="P1" s="11"/>
    </row>
    <row r="2" spans="1:16" ht="15.75" thickBot="1" x14ac:dyDescent="0.3">
      <c r="A2" t="s">
        <v>127</v>
      </c>
      <c r="G2" s="9" t="s">
        <v>136</v>
      </c>
      <c r="M2" s="10" t="s">
        <v>126</v>
      </c>
    </row>
    <row r="3" spans="1:16" ht="91.5" customHeight="1" thickBot="1" x14ac:dyDescent="0.3">
      <c r="A3" s="53" t="s">
        <v>133</v>
      </c>
      <c r="B3" s="57" t="s">
        <v>0</v>
      </c>
      <c r="C3" s="16" t="s">
        <v>1</v>
      </c>
      <c r="D3" s="27" t="s">
        <v>134</v>
      </c>
      <c r="E3" s="65" t="s">
        <v>2</v>
      </c>
      <c r="F3" s="1" t="s">
        <v>3</v>
      </c>
      <c r="G3" s="58" t="s">
        <v>137</v>
      </c>
      <c r="H3" s="30" t="s">
        <v>99</v>
      </c>
      <c r="I3" s="59" t="s">
        <v>138</v>
      </c>
      <c r="J3" s="59" t="s">
        <v>128</v>
      </c>
      <c r="K3" s="59" t="s">
        <v>129</v>
      </c>
      <c r="L3" s="59" t="s">
        <v>130</v>
      </c>
      <c r="M3" s="60" t="s">
        <v>131</v>
      </c>
    </row>
    <row r="4" spans="1:16" ht="6.75" customHeight="1" x14ac:dyDescent="0.25">
      <c r="A4" s="54"/>
      <c r="B4" s="49"/>
      <c r="C4" s="2"/>
      <c r="D4" s="28"/>
      <c r="E4" s="49"/>
      <c r="F4" s="3" t="s">
        <v>4</v>
      </c>
      <c r="G4" s="31"/>
      <c r="H4" s="8"/>
      <c r="I4" s="8"/>
      <c r="J4" s="8"/>
      <c r="K4" s="8"/>
      <c r="L4" s="8"/>
      <c r="M4" s="32"/>
    </row>
    <row r="5" spans="1:16" ht="25.5" x14ac:dyDescent="0.25">
      <c r="A5" s="55">
        <v>7001</v>
      </c>
      <c r="B5" s="50">
        <v>3111</v>
      </c>
      <c r="C5" s="17">
        <v>1</v>
      </c>
      <c r="D5" s="42" t="s">
        <v>5</v>
      </c>
      <c r="E5" s="66">
        <v>71000763</v>
      </c>
      <c r="F5" s="18">
        <v>1</v>
      </c>
      <c r="G5" s="33">
        <v>0.99</v>
      </c>
      <c r="H5" s="22">
        <f>SUM(H2:H4)</f>
        <v>0</v>
      </c>
      <c r="I5" s="21">
        <f t="shared" ref="I5:I28" si="0">ROUND(G5/12*4,3)</f>
        <v>0.33</v>
      </c>
      <c r="J5" s="23">
        <v>126557</v>
      </c>
      <c r="K5" s="23">
        <v>42776</v>
      </c>
      <c r="L5" s="23">
        <v>2531</v>
      </c>
      <c r="M5" s="34">
        <f t="shared" ref="M5:M28" si="1">SUM(J5:L5)</f>
        <v>171864</v>
      </c>
    </row>
    <row r="6" spans="1:16" ht="25.5" x14ac:dyDescent="0.25">
      <c r="A6" s="55">
        <v>7002</v>
      </c>
      <c r="B6" s="50">
        <v>3111</v>
      </c>
      <c r="C6" s="13">
        <v>2</v>
      </c>
      <c r="D6" s="42" t="s">
        <v>6</v>
      </c>
      <c r="E6" s="66">
        <v>71000755</v>
      </c>
      <c r="F6" s="19">
        <v>1</v>
      </c>
      <c r="G6" s="33">
        <v>0.74</v>
      </c>
      <c r="H6" s="21"/>
      <c r="I6" s="21">
        <f t="shared" si="0"/>
        <v>0.247</v>
      </c>
      <c r="J6" s="23">
        <v>94598</v>
      </c>
      <c r="K6" s="23">
        <v>31974</v>
      </c>
      <c r="L6" s="23">
        <v>1891</v>
      </c>
      <c r="M6" s="34">
        <f t="shared" si="1"/>
        <v>128463</v>
      </c>
    </row>
    <row r="7" spans="1:16" ht="25.5" x14ac:dyDescent="0.25">
      <c r="A7" s="55">
        <v>7003</v>
      </c>
      <c r="B7" s="50">
        <v>3111</v>
      </c>
      <c r="C7" s="13">
        <v>3</v>
      </c>
      <c r="D7" s="42" t="s">
        <v>7</v>
      </c>
      <c r="E7" s="67">
        <v>71000691</v>
      </c>
      <c r="F7" s="19">
        <v>1</v>
      </c>
      <c r="G7" s="33">
        <v>0.9</v>
      </c>
      <c r="H7" s="21"/>
      <c r="I7" s="21">
        <f t="shared" si="0"/>
        <v>0.3</v>
      </c>
      <c r="J7" s="23">
        <v>115052</v>
      </c>
      <c r="K7" s="23">
        <v>38888</v>
      </c>
      <c r="L7" s="23">
        <v>2301</v>
      </c>
      <c r="M7" s="34">
        <f t="shared" si="1"/>
        <v>156241</v>
      </c>
    </row>
    <row r="8" spans="1:16" ht="25.5" x14ac:dyDescent="0.25">
      <c r="A8" s="55">
        <v>7004</v>
      </c>
      <c r="B8" s="50">
        <v>3111</v>
      </c>
      <c r="C8" s="13">
        <v>4</v>
      </c>
      <c r="D8" s="43" t="s">
        <v>8</v>
      </c>
      <c r="E8" s="66">
        <v>71000666</v>
      </c>
      <c r="F8" s="19">
        <v>1</v>
      </c>
      <c r="G8" s="33">
        <v>0.82</v>
      </c>
      <c r="H8" s="21"/>
      <c r="I8" s="21">
        <f t="shared" si="0"/>
        <v>0.27300000000000002</v>
      </c>
      <c r="J8" s="23">
        <v>104825</v>
      </c>
      <c r="K8" s="23">
        <v>35431</v>
      </c>
      <c r="L8" s="23">
        <v>2096</v>
      </c>
      <c r="M8" s="34">
        <f t="shared" si="1"/>
        <v>142352</v>
      </c>
    </row>
    <row r="9" spans="1:16" ht="25.5" x14ac:dyDescent="0.25">
      <c r="A9" s="55">
        <v>7005</v>
      </c>
      <c r="B9" s="50">
        <v>3111</v>
      </c>
      <c r="C9" s="13">
        <v>5</v>
      </c>
      <c r="D9" s="43" t="s">
        <v>9</v>
      </c>
      <c r="E9" s="66">
        <v>71000658</v>
      </c>
      <c r="F9" s="19">
        <v>1</v>
      </c>
      <c r="G9" s="33">
        <v>1.19</v>
      </c>
      <c r="H9" s="24">
        <v>12.255000000000001</v>
      </c>
      <c r="I9" s="21">
        <f t="shared" si="0"/>
        <v>0.39700000000000002</v>
      </c>
      <c r="J9" s="23">
        <v>152124</v>
      </c>
      <c r="K9" s="23">
        <v>51418</v>
      </c>
      <c r="L9" s="23">
        <v>3042</v>
      </c>
      <c r="M9" s="34">
        <f t="shared" si="1"/>
        <v>206584</v>
      </c>
    </row>
    <row r="10" spans="1:16" ht="25.5" x14ac:dyDescent="0.25">
      <c r="A10" s="55">
        <v>7007</v>
      </c>
      <c r="B10" s="50">
        <v>3111</v>
      </c>
      <c r="C10" s="13">
        <v>7</v>
      </c>
      <c r="D10" s="43" t="s">
        <v>10</v>
      </c>
      <c r="E10" s="66">
        <v>71000747</v>
      </c>
      <c r="F10" s="19">
        <v>1</v>
      </c>
      <c r="G10" s="33">
        <v>0.79</v>
      </c>
      <c r="H10" s="24">
        <v>12.145</v>
      </c>
      <c r="I10" s="21">
        <f t="shared" si="0"/>
        <v>0.26300000000000001</v>
      </c>
      <c r="J10" s="23">
        <v>100990</v>
      </c>
      <c r="K10" s="23">
        <v>34135</v>
      </c>
      <c r="L10" s="23">
        <v>2019</v>
      </c>
      <c r="M10" s="34">
        <f t="shared" si="1"/>
        <v>137144</v>
      </c>
    </row>
    <row r="11" spans="1:16" ht="25.5" x14ac:dyDescent="0.25">
      <c r="A11" s="55">
        <v>7008</v>
      </c>
      <c r="B11" s="50">
        <v>3111</v>
      </c>
      <c r="C11" s="13">
        <v>8</v>
      </c>
      <c r="D11" s="43" t="s">
        <v>11</v>
      </c>
      <c r="E11" s="66">
        <v>71000712</v>
      </c>
      <c r="F11" s="19">
        <v>1</v>
      </c>
      <c r="G11" s="33">
        <v>1.3</v>
      </c>
      <c r="H11" s="24">
        <v>18.2742</v>
      </c>
      <c r="I11" s="21">
        <f t="shared" si="0"/>
        <v>0.433</v>
      </c>
      <c r="J11" s="23">
        <v>166186</v>
      </c>
      <c r="K11" s="23">
        <v>56171</v>
      </c>
      <c r="L11" s="23">
        <v>3323</v>
      </c>
      <c r="M11" s="34">
        <f t="shared" si="1"/>
        <v>225680</v>
      </c>
    </row>
    <row r="12" spans="1:16" ht="25.5" x14ac:dyDescent="0.25">
      <c r="A12" s="55">
        <v>7009</v>
      </c>
      <c r="B12" s="50">
        <v>3111</v>
      </c>
      <c r="C12" s="13">
        <v>9</v>
      </c>
      <c r="D12" s="42" t="s">
        <v>12</v>
      </c>
      <c r="E12" s="66">
        <v>71000640</v>
      </c>
      <c r="F12" s="19">
        <v>1</v>
      </c>
      <c r="G12" s="33">
        <v>1.3660000000000001</v>
      </c>
      <c r="H12" s="24">
        <v>13.4834</v>
      </c>
      <c r="I12" s="21">
        <v>0.45500000000000002</v>
      </c>
      <c r="J12" s="25">
        <v>174623</v>
      </c>
      <c r="K12" s="25">
        <v>59023</v>
      </c>
      <c r="L12" s="25">
        <v>3492</v>
      </c>
      <c r="M12" s="34">
        <f t="shared" si="1"/>
        <v>237138</v>
      </c>
    </row>
    <row r="13" spans="1:16" ht="25.5" x14ac:dyDescent="0.25">
      <c r="A13" s="55">
        <v>7010</v>
      </c>
      <c r="B13" s="50">
        <v>3111</v>
      </c>
      <c r="C13" s="13">
        <v>10</v>
      </c>
      <c r="D13" s="43" t="s">
        <v>13</v>
      </c>
      <c r="E13" s="66">
        <v>71194550</v>
      </c>
      <c r="F13" s="19">
        <v>1</v>
      </c>
      <c r="G13" s="35">
        <v>1.77</v>
      </c>
      <c r="H13" s="21"/>
      <c r="I13" s="21">
        <f t="shared" si="0"/>
        <v>0.59</v>
      </c>
      <c r="J13" s="23">
        <v>226268</v>
      </c>
      <c r="K13" s="23">
        <v>76479</v>
      </c>
      <c r="L13" s="23">
        <v>4525</v>
      </c>
      <c r="M13" s="34">
        <f t="shared" si="1"/>
        <v>307272</v>
      </c>
    </row>
    <row r="14" spans="1:16" x14ac:dyDescent="0.25">
      <c r="A14" s="55">
        <v>7011</v>
      </c>
      <c r="B14" s="50">
        <v>3111</v>
      </c>
      <c r="C14" s="13">
        <v>11</v>
      </c>
      <c r="D14" s="42" t="s">
        <v>118</v>
      </c>
      <c r="E14" s="66">
        <v>71011439</v>
      </c>
      <c r="F14" s="19">
        <v>1</v>
      </c>
      <c r="G14" s="35">
        <v>0.8</v>
      </c>
      <c r="H14" s="21"/>
      <c r="I14" s="21">
        <f>ROUND(G14/12*4,3)</f>
        <v>0.26700000000000002</v>
      </c>
      <c r="J14" s="23">
        <v>102268</v>
      </c>
      <c r="K14" s="23">
        <v>34567</v>
      </c>
      <c r="L14" s="23">
        <v>2045</v>
      </c>
      <c r="M14" s="34">
        <f>SUM(J14:L14)</f>
        <v>138880</v>
      </c>
    </row>
    <row r="15" spans="1:16" x14ac:dyDescent="0.25">
      <c r="A15" s="55">
        <v>7013</v>
      </c>
      <c r="B15" s="50">
        <v>3111</v>
      </c>
      <c r="C15" s="13">
        <v>13</v>
      </c>
      <c r="D15" s="43" t="s">
        <v>14</v>
      </c>
      <c r="E15" s="66">
        <v>70981540</v>
      </c>
      <c r="F15" s="19">
        <v>1</v>
      </c>
      <c r="G15" s="33">
        <v>0.78</v>
      </c>
      <c r="H15" s="24">
        <v>13.952</v>
      </c>
      <c r="I15" s="21">
        <f t="shared" si="0"/>
        <v>0.26</v>
      </c>
      <c r="J15" s="23">
        <v>99711</v>
      </c>
      <c r="K15" s="23">
        <v>33702</v>
      </c>
      <c r="L15" s="23">
        <v>1994</v>
      </c>
      <c r="M15" s="34">
        <f t="shared" si="1"/>
        <v>135407</v>
      </c>
    </row>
    <row r="16" spans="1:16" ht="25.5" x14ac:dyDescent="0.25">
      <c r="A16" s="55">
        <v>7014</v>
      </c>
      <c r="B16" s="50">
        <v>3111</v>
      </c>
      <c r="C16" s="13">
        <v>14</v>
      </c>
      <c r="D16" s="43" t="s">
        <v>15</v>
      </c>
      <c r="E16" s="66">
        <v>75017423</v>
      </c>
      <c r="F16" s="19">
        <v>1</v>
      </c>
      <c r="G16" s="33">
        <v>1.28</v>
      </c>
      <c r="H16" s="24">
        <v>4.4997999999999996</v>
      </c>
      <c r="I16" s="26">
        <f t="shared" si="0"/>
        <v>0.42699999999999999</v>
      </c>
      <c r="J16" s="23">
        <v>163629</v>
      </c>
      <c r="K16" s="23">
        <v>55307</v>
      </c>
      <c r="L16" s="23">
        <v>3272</v>
      </c>
      <c r="M16" s="34">
        <f t="shared" si="1"/>
        <v>222208</v>
      </c>
    </row>
    <row r="17" spans="1:13" x14ac:dyDescent="0.25">
      <c r="A17" s="55">
        <v>7016</v>
      </c>
      <c r="B17" s="50">
        <v>3111</v>
      </c>
      <c r="C17" s="13">
        <v>16</v>
      </c>
      <c r="D17" s="43" t="s">
        <v>16</v>
      </c>
      <c r="E17" s="66">
        <v>70999848</v>
      </c>
      <c r="F17" s="19">
        <v>1</v>
      </c>
      <c r="G17" s="36">
        <v>0.27600000000000002</v>
      </c>
      <c r="H17" s="24">
        <v>9.6999999999999993</v>
      </c>
      <c r="I17" s="21">
        <f t="shared" si="0"/>
        <v>9.1999999999999998E-2</v>
      </c>
      <c r="J17" s="23">
        <v>35283</v>
      </c>
      <c r="K17" s="23">
        <v>11926</v>
      </c>
      <c r="L17" s="23">
        <v>705</v>
      </c>
      <c r="M17" s="34">
        <f t="shared" si="1"/>
        <v>47914</v>
      </c>
    </row>
    <row r="18" spans="1:13" x14ac:dyDescent="0.25">
      <c r="A18" s="55">
        <v>7020</v>
      </c>
      <c r="B18" s="50">
        <v>3111</v>
      </c>
      <c r="C18" s="13">
        <v>20</v>
      </c>
      <c r="D18" s="43" t="s">
        <v>17</v>
      </c>
      <c r="E18" s="66">
        <v>71006036</v>
      </c>
      <c r="F18" s="19">
        <v>1</v>
      </c>
      <c r="G18" s="36">
        <v>0.37</v>
      </c>
      <c r="H18" s="24">
        <v>2.21</v>
      </c>
      <c r="I18" s="21">
        <f t="shared" si="0"/>
        <v>0.123</v>
      </c>
      <c r="J18" s="23">
        <v>47299</v>
      </c>
      <c r="K18" s="23">
        <v>15987</v>
      </c>
      <c r="L18" s="23">
        <v>945</v>
      </c>
      <c r="M18" s="34">
        <f t="shared" si="1"/>
        <v>64231</v>
      </c>
    </row>
    <row r="19" spans="1:13" x14ac:dyDescent="0.25">
      <c r="A19" s="55">
        <v>7024</v>
      </c>
      <c r="B19" s="50">
        <v>3111</v>
      </c>
      <c r="C19" s="13">
        <v>23</v>
      </c>
      <c r="D19" s="43" t="s">
        <v>18</v>
      </c>
      <c r="E19" s="66">
        <v>70990859</v>
      </c>
      <c r="F19" s="19">
        <v>1</v>
      </c>
      <c r="G19" s="33">
        <v>0.4</v>
      </c>
      <c r="H19" s="24">
        <v>6.242</v>
      </c>
      <c r="I19" s="21">
        <f t="shared" si="0"/>
        <v>0.13300000000000001</v>
      </c>
      <c r="J19" s="23">
        <v>51134</v>
      </c>
      <c r="K19" s="23">
        <v>17283</v>
      </c>
      <c r="L19" s="23">
        <v>1022</v>
      </c>
      <c r="M19" s="34">
        <f t="shared" si="1"/>
        <v>69439</v>
      </c>
    </row>
    <row r="20" spans="1:13" ht="25.5" x14ac:dyDescent="0.25">
      <c r="A20" s="55">
        <v>7026</v>
      </c>
      <c r="B20" s="50">
        <v>3111</v>
      </c>
      <c r="C20" s="13">
        <v>25</v>
      </c>
      <c r="D20" s="43" t="s">
        <v>19</v>
      </c>
      <c r="E20" s="66">
        <v>70988901</v>
      </c>
      <c r="F20" s="19">
        <v>1</v>
      </c>
      <c r="G20" s="33">
        <v>3.6661000000000001</v>
      </c>
      <c r="H20" s="24">
        <v>2.29</v>
      </c>
      <c r="I20" s="21">
        <f t="shared" si="0"/>
        <v>1.222</v>
      </c>
      <c r="J20" s="23">
        <v>468657</v>
      </c>
      <c r="K20" s="23">
        <v>158406</v>
      </c>
      <c r="L20" s="23">
        <v>9373</v>
      </c>
      <c r="M20" s="34">
        <f t="shared" si="1"/>
        <v>636436</v>
      </c>
    </row>
    <row r="21" spans="1:13" x14ac:dyDescent="0.25">
      <c r="A21" s="55">
        <v>7027</v>
      </c>
      <c r="B21" s="50">
        <v>3111</v>
      </c>
      <c r="C21" s="13">
        <v>26</v>
      </c>
      <c r="D21" s="43" t="s">
        <v>20</v>
      </c>
      <c r="E21" s="66">
        <v>75019019</v>
      </c>
      <c r="F21" s="19">
        <v>1</v>
      </c>
      <c r="G21" s="33">
        <v>0.79300000000000004</v>
      </c>
      <c r="H21" s="24">
        <v>0.26400000000000001</v>
      </c>
      <c r="I21" s="21">
        <f>ROUND(G21/12*4,3)</f>
        <v>0.26400000000000001</v>
      </c>
      <c r="J21" s="23">
        <v>101373</v>
      </c>
      <c r="K21" s="23">
        <v>34264</v>
      </c>
      <c r="L21" s="23">
        <v>2027</v>
      </c>
      <c r="M21" s="34">
        <f t="shared" si="1"/>
        <v>137664</v>
      </c>
    </row>
    <row r="22" spans="1:13" ht="25.5" x14ac:dyDescent="0.25">
      <c r="A22" s="55">
        <v>7039</v>
      </c>
      <c r="B22" s="50">
        <v>3117</v>
      </c>
      <c r="C22" s="13">
        <v>38</v>
      </c>
      <c r="D22" s="43" t="s">
        <v>21</v>
      </c>
      <c r="E22" s="66">
        <v>70886105</v>
      </c>
      <c r="F22" s="19">
        <v>1</v>
      </c>
      <c r="G22" s="33">
        <v>0.69199999999999995</v>
      </c>
      <c r="H22" s="24">
        <v>4.226</v>
      </c>
      <c r="I22" s="21">
        <f t="shared" si="0"/>
        <v>0.23100000000000001</v>
      </c>
      <c r="J22" s="23">
        <v>88462</v>
      </c>
      <c r="K22" s="23">
        <v>29900</v>
      </c>
      <c r="L22" s="23">
        <v>1769</v>
      </c>
      <c r="M22" s="34">
        <f t="shared" si="1"/>
        <v>120131</v>
      </c>
    </row>
    <row r="23" spans="1:13" ht="25.5" x14ac:dyDescent="0.25">
      <c r="A23" s="61">
        <v>7046</v>
      </c>
      <c r="B23" s="50">
        <v>3117</v>
      </c>
      <c r="C23" s="13">
        <v>44</v>
      </c>
      <c r="D23" s="43" t="s">
        <v>22</v>
      </c>
      <c r="E23" s="66">
        <v>70984981</v>
      </c>
      <c r="F23" s="19">
        <v>1</v>
      </c>
      <c r="G23" s="33">
        <v>0.22</v>
      </c>
      <c r="H23" s="24">
        <v>3.645</v>
      </c>
      <c r="I23" s="21">
        <f t="shared" si="0"/>
        <v>7.2999999999999995E-2</v>
      </c>
      <c r="J23" s="23">
        <v>28124</v>
      </c>
      <c r="K23" s="23">
        <v>9506</v>
      </c>
      <c r="L23" s="23">
        <v>562</v>
      </c>
      <c r="M23" s="34">
        <f t="shared" si="1"/>
        <v>38192</v>
      </c>
    </row>
    <row r="24" spans="1:13" ht="25.5" x14ac:dyDescent="0.25">
      <c r="A24" s="55">
        <v>7048</v>
      </c>
      <c r="B24" s="50">
        <v>3117</v>
      </c>
      <c r="C24" s="13">
        <v>46</v>
      </c>
      <c r="D24" s="43" t="s">
        <v>23</v>
      </c>
      <c r="E24" s="66">
        <v>70992061</v>
      </c>
      <c r="F24" s="19">
        <v>1</v>
      </c>
      <c r="G24" s="33">
        <v>0.09</v>
      </c>
      <c r="H24" s="24">
        <v>3.403</v>
      </c>
      <c r="I24" s="21">
        <f t="shared" si="0"/>
        <v>0.03</v>
      </c>
      <c r="J24" s="23">
        <v>11505</v>
      </c>
      <c r="K24" s="23">
        <v>3889</v>
      </c>
      <c r="L24" s="23">
        <v>230</v>
      </c>
      <c r="M24" s="34">
        <f t="shared" si="1"/>
        <v>15624</v>
      </c>
    </row>
    <row r="25" spans="1:13" ht="25.5" x14ac:dyDescent="0.25">
      <c r="A25" s="55">
        <v>7050</v>
      </c>
      <c r="B25" s="50">
        <v>3117</v>
      </c>
      <c r="C25" s="13">
        <v>48</v>
      </c>
      <c r="D25" s="43" t="s">
        <v>24</v>
      </c>
      <c r="E25" s="66">
        <v>71004475</v>
      </c>
      <c r="F25" s="19">
        <v>1</v>
      </c>
      <c r="G25" s="33">
        <v>0.18</v>
      </c>
      <c r="H25" s="24">
        <v>2.21</v>
      </c>
      <c r="I25" s="21">
        <f t="shared" si="0"/>
        <v>0.06</v>
      </c>
      <c r="J25" s="23">
        <v>23010</v>
      </c>
      <c r="K25" s="23">
        <v>7777</v>
      </c>
      <c r="L25" s="23">
        <v>460</v>
      </c>
      <c r="M25" s="34">
        <f t="shared" si="1"/>
        <v>31247</v>
      </c>
    </row>
    <row r="26" spans="1:13" x14ac:dyDescent="0.25">
      <c r="A26" s="55">
        <v>7054</v>
      </c>
      <c r="B26" s="51">
        <v>3117</v>
      </c>
      <c r="C26" s="14">
        <v>52</v>
      </c>
      <c r="D26" s="42" t="s">
        <v>121</v>
      </c>
      <c r="E26" s="68">
        <v>70986096</v>
      </c>
      <c r="F26" s="20">
        <v>1</v>
      </c>
      <c r="G26" s="33">
        <v>0.26</v>
      </c>
      <c r="H26" s="24"/>
      <c r="I26" s="21">
        <f>ROUND(G26/12*4,3)</f>
        <v>8.6999999999999994E-2</v>
      </c>
      <c r="J26" s="23">
        <v>33237</v>
      </c>
      <c r="K26" s="23">
        <v>11234</v>
      </c>
      <c r="L26" s="23">
        <v>664</v>
      </c>
      <c r="M26" s="34">
        <f>SUM(J26:L26)</f>
        <v>45135</v>
      </c>
    </row>
    <row r="27" spans="1:13" ht="25.5" x14ac:dyDescent="0.25">
      <c r="A27" s="55">
        <v>7057</v>
      </c>
      <c r="B27" s="50">
        <v>3113</v>
      </c>
      <c r="C27" s="13">
        <v>55</v>
      </c>
      <c r="D27" s="43" t="s">
        <v>25</v>
      </c>
      <c r="E27" s="66">
        <v>62694774</v>
      </c>
      <c r="F27" s="19">
        <v>1</v>
      </c>
      <c r="G27" s="33">
        <v>0.56399999999999995</v>
      </c>
      <c r="H27" s="24">
        <v>3.2092000000000001</v>
      </c>
      <c r="I27" s="21">
        <f t="shared" si="0"/>
        <v>0.188</v>
      </c>
      <c r="J27" s="23">
        <v>72099</v>
      </c>
      <c r="K27" s="23">
        <v>24369</v>
      </c>
      <c r="L27" s="23">
        <v>1441</v>
      </c>
      <c r="M27" s="34">
        <f t="shared" si="1"/>
        <v>97909</v>
      </c>
    </row>
    <row r="28" spans="1:13" ht="25.5" x14ac:dyDescent="0.25">
      <c r="A28" s="55">
        <v>7064</v>
      </c>
      <c r="B28" s="50">
        <v>3113</v>
      </c>
      <c r="C28" s="13">
        <v>61</v>
      </c>
      <c r="D28" s="43" t="s">
        <v>26</v>
      </c>
      <c r="E28" s="66">
        <v>69172382</v>
      </c>
      <c r="F28" s="19">
        <v>1</v>
      </c>
      <c r="G28" s="33">
        <v>0.66</v>
      </c>
      <c r="H28" s="24">
        <v>4.0640000000000001</v>
      </c>
      <c r="I28" s="21">
        <f t="shared" si="0"/>
        <v>0.22</v>
      </c>
      <c r="J28" s="23">
        <v>84371</v>
      </c>
      <c r="K28" s="23">
        <v>28517</v>
      </c>
      <c r="L28" s="23">
        <v>1687</v>
      </c>
      <c r="M28" s="34">
        <f t="shared" si="1"/>
        <v>114575</v>
      </c>
    </row>
    <row r="29" spans="1:13" ht="25.5" x14ac:dyDescent="0.25">
      <c r="A29" s="55">
        <v>7100</v>
      </c>
      <c r="B29" s="50">
        <v>3113</v>
      </c>
      <c r="C29" s="13">
        <v>77</v>
      </c>
      <c r="D29" s="43" t="s">
        <v>27</v>
      </c>
      <c r="E29" s="66">
        <v>75041511</v>
      </c>
      <c r="F29" s="19">
        <v>1</v>
      </c>
      <c r="G29" s="33">
        <v>0.46</v>
      </c>
      <c r="H29" s="24">
        <v>3.36</v>
      </c>
      <c r="I29" s="21">
        <f t="shared" ref="I29:I47" si="2">ROUND(G29/12*4,3)</f>
        <v>0.153</v>
      </c>
      <c r="J29" s="23">
        <v>58804</v>
      </c>
      <c r="K29" s="23">
        <v>19876</v>
      </c>
      <c r="L29" s="23">
        <v>1176</v>
      </c>
      <c r="M29" s="34">
        <f t="shared" ref="M29:M47" si="3">SUM(J29:L29)</f>
        <v>79856</v>
      </c>
    </row>
    <row r="30" spans="1:13" x14ac:dyDescent="0.25">
      <c r="A30" s="55">
        <v>7082</v>
      </c>
      <c r="B30" s="50">
        <v>3111</v>
      </c>
      <c r="C30" s="13">
        <v>1</v>
      </c>
      <c r="D30" s="42" t="s">
        <v>112</v>
      </c>
      <c r="E30" s="66">
        <v>70189013</v>
      </c>
      <c r="F30" s="19">
        <v>2</v>
      </c>
      <c r="G30" s="33">
        <v>1</v>
      </c>
      <c r="H30" s="24"/>
      <c r="I30" s="21">
        <f t="shared" si="2"/>
        <v>0.33300000000000002</v>
      </c>
      <c r="J30" s="23">
        <v>127835</v>
      </c>
      <c r="K30" s="23">
        <v>43208</v>
      </c>
      <c r="L30" s="23">
        <v>2556</v>
      </c>
      <c r="M30" s="34">
        <f t="shared" si="3"/>
        <v>173599</v>
      </c>
    </row>
    <row r="31" spans="1:13" x14ac:dyDescent="0.25">
      <c r="A31" s="55">
        <v>7088</v>
      </c>
      <c r="B31" s="50">
        <v>3113</v>
      </c>
      <c r="C31" s="13">
        <v>6</v>
      </c>
      <c r="D31" s="43" t="s">
        <v>28</v>
      </c>
      <c r="E31" s="66">
        <v>75015692</v>
      </c>
      <c r="F31" s="19">
        <v>2</v>
      </c>
      <c r="G31" s="33">
        <v>0.79300000000000004</v>
      </c>
      <c r="H31" s="24">
        <v>13.689</v>
      </c>
      <c r="I31" s="21">
        <f t="shared" si="2"/>
        <v>0.26400000000000001</v>
      </c>
      <c r="J31" s="23">
        <v>101373</v>
      </c>
      <c r="K31" s="23">
        <v>34264</v>
      </c>
      <c r="L31" s="23">
        <v>2027</v>
      </c>
      <c r="M31" s="34">
        <f t="shared" si="3"/>
        <v>137664</v>
      </c>
    </row>
    <row r="32" spans="1:13" x14ac:dyDescent="0.25">
      <c r="A32" s="55">
        <v>7092</v>
      </c>
      <c r="B32" s="51">
        <v>3117</v>
      </c>
      <c r="C32" s="14">
        <v>9</v>
      </c>
      <c r="D32" s="42" t="s">
        <v>111</v>
      </c>
      <c r="E32" s="68">
        <v>75015706</v>
      </c>
      <c r="F32" s="20">
        <v>2</v>
      </c>
      <c r="G32" s="33">
        <v>0.35</v>
      </c>
      <c r="H32" s="24"/>
      <c r="I32" s="21">
        <f t="shared" si="2"/>
        <v>0.11700000000000001</v>
      </c>
      <c r="J32" s="23">
        <v>44742</v>
      </c>
      <c r="K32" s="23">
        <v>15123</v>
      </c>
      <c r="L32" s="23">
        <v>894</v>
      </c>
      <c r="M32" s="34">
        <f t="shared" si="3"/>
        <v>60759</v>
      </c>
    </row>
    <row r="33" spans="1:13" x14ac:dyDescent="0.25">
      <c r="A33" s="55">
        <v>7094</v>
      </c>
      <c r="B33" s="50">
        <v>3111</v>
      </c>
      <c r="C33" s="13">
        <v>11</v>
      </c>
      <c r="D33" s="43" t="s">
        <v>29</v>
      </c>
      <c r="E33" s="66">
        <v>70988889</v>
      </c>
      <c r="F33" s="19">
        <v>2</v>
      </c>
      <c r="G33" s="33">
        <v>0.8</v>
      </c>
      <c r="H33" s="24">
        <v>3.569</v>
      </c>
      <c r="I33" s="21">
        <f t="shared" si="2"/>
        <v>0.26700000000000002</v>
      </c>
      <c r="J33" s="23">
        <v>102268</v>
      </c>
      <c r="K33" s="23">
        <v>34567</v>
      </c>
      <c r="L33" s="23">
        <v>2045</v>
      </c>
      <c r="M33" s="34">
        <f t="shared" si="3"/>
        <v>138880</v>
      </c>
    </row>
    <row r="34" spans="1:13" ht="25.5" x14ac:dyDescent="0.25">
      <c r="A34" s="55">
        <v>7096</v>
      </c>
      <c r="B34" s="50">
        <v>3113</v>
      </c>
      <c r="C34" s="13">
        <v>13</v>
      </c>
      <c r="D34" s="43" t="s">
        <v>30</v>
      </c>
      <c r="E34" s="66">
        <v>70998124</v>
      </c>
      <c r="F34" s="19">
        <v>2</v>
      </c>
      <c r="G34" s="33">
        <v>0.74</v>
      </c>
      <c r="H34" s="24">
        <v>3.8940000000000001</v>
      </c>
      <c r="I34" s="21">
        <f t="shared" si="2"/>
        <v>0.247</v>
      </c>
      <c r="J34" s="23">
        <v>94598</v>
      </c>
      <c r="K34" s="23">
        <v>31974</v>
      </c>
      <c r="L34" s="23">
        <v>1891</v>
      </c>
      <c r="M34" s="34">
        <f>SUM(J34:L34)</f>
        <v>128463</v>
      </c>
    </row>
    <row r="35" spans="1:13" ht="25.5" x14ac:dyDescent="0.25">
      <c r="A35" s="55">
        <v>7205</v>
      </c>
      <c r="B35" s="51">
        <v>3113</v>
      </c>
      <c r="C35" s="14">
        <v>5</v>
      </c>
      <c r="D35" s="42" t="s">
        <v>31</v>
      </c>
      <c r="E35" s="68">
        <v>70999121</v>
      </c>
      <c r="F35" s="20">
        <v>3</v>
      </c>
      <c r="G35" s="33">
        <v>0.80400000000000005</v>
      </c>
      <c r="H35" s="24">
        <v>0.26800000000000002</v>
      </c>
      <c r="I35" s="21">
        <f t="shared" si="2"/>
        <v>0.26800000000000002</v>
      </c>
      <c r="J35" s="23">
        <v>102780</v>
      </c>
      <c r="K35" s="23">
        <v>34740</v>
      </c>
      <c r="L35" s="23">
        <v>2055</v>
      </c>
      <c r="M35" s="34">
        <f t="shared" si="3"/>
        <v>139575</v>
      </c>
    </row>
    <row r="36" spans="1:13" ht="25.5" x14ac:dyDescent="0.25">
      <c r="A36" s="55">
        <v>7209</v>
      </c>
      <c r="B36" s="50">
        <v>3113</v>
      </c>
      <c r="C36" s="13">
        <v>9</v>
      </c>
      <c r="D36" s="43" t="s">
        <v>32</v>
      </c>
      <c r="E36" s="66">
        <v>70983216</v>
      </c>
      <c r="F36" s="19">
        <v>3</v>
      </c>
      <c r="G36" s="33">
        <v>0.17499999999999999</v>
      </c>
      <c r="H36" s="24">
        <v>4.665</v>
      </c>
      <c r="I36" s="21">
        <f t="shared" si="2"/>
        <v>5.8000000000000003E-2</v>
      </c>
      <c r="J36" s="23">
        <v>22371</v>
      </c>
      <c r="K36" s="23">
        <v>7561</v>
      </c>
      <c r="L36" s="23">
        <v>447</v>
      </c>
      <c r="M36" s="34">
        <f t="shared" si="3"/>
        <v>30379</v>
      </c>
    </row>
    <row r="37" spans="1:13" ht="25.5" x14ac:dyDescent="0.25">
      <c r="A37" s="55">
        <v>7210</v>
      </c>
      <c r="B37" s="50">
        <v>3117</v>
      </c>
      <c r="C37" s="13">
        <v>10</v>
      </c>
      <c r="D37" s="43" t="s">
        <v>33</v>
      </c>
      <c r="E37" s="66">
        <v>70983062</v>
      </c>
      <c r="F37" s="19">
        <v>3</v>
      </c>
      <c r="G37" s="33">
        <v>0.80300000000000005</v>
      </c>
      <c r="H37" s="24">
        <v>3.016</v>
      </c>
      <c r="I37" s="21">
        <f t="shared" si="2"/>
        <v>0.26800000000000002</v>
      </c>
      <c r="J37" s="23">
        <v>102652</v>
      </c>
      <c r="K37" s="23">
        <v>34696</v>
      </c>
      <c r="L37" s="23">
        <v>2053</v>
      </c>
      <c r="M37" s="34">
        <f t="shared" si="3"/>
        <v>139401</v>
      </c>
    </row>
    <row r="38" spans="1:13" x14ac:dyDescent="0.25">
      <c r="A38" s="55">
        <v>7214</v>
      </c>
      <c r="B38" s="50">
        <v>3111</v>
      </c>
      <c r="C38" s="13">
        <v>14</v>
      </c>
      <c r="D38" s="42" t="s">
        <v>102</v>
      </c>
      <c r="E38" s="66">
        <v>70188921</v>
      </c>
      <c r="F38" s="19">
        <v>3</v>
      </c>
      <c r="G38" s="33">
        <v>0.83</v>
      </c>
      <c r="H38" s="24">
        <v>3.7090000000000001</v>
      </c>
      <c r="I38" s="21">
        <f t="shared" si="2"/>
        <v>0.27700000000000002</v>
      </c>
      <c r="J38" s="23">
        <v>106103</v>
      </c>
      <c r="K38" s="23">
        <v>35863</v>
      </c>
      <c r="L38" s="23">
        <v>2122</v>
      </c>
      <c r="M38" s="34">
        <f t="shared" si="3"/>
        <v>144088</v>
      </c>
    </row>
    <row r="39" spans="1:13" x14ac:dyDescent="0.25">
      <c r="A39" s="55">
        <v>7216</v>
      </c>
      <c r="B39" s="50">
        <v>3111</v>
      </c>
      <c r="C39" s="13">
        <v>16</v>
      </c>
      <c r="D39" s="43" t="s">
        <v>34</v>
      </c>
      <c r="E39" s="66">
        <v>75015331</v>
      </c>
      <c r="F39" s="19">
        <v>3</v>
      </c>
      <c r="G39" s="35">
        <v>0.06</v>
      </c>
      <c r="H39" s="21"/>
      <c r="I39" s="26">
        <f t="shared" si="2"/>
        <v>0.02</v>
      </c>
      <c r="J39" s="23">
        <v>7670</v>
      </c>
      <c r="K39" s="23">
        <v>2592</v>
      </c>
      <c r="L39" s="23">
        <v>153</v>
      </c>
      <c r="M39" s="34">
        <f t="shared" si="3"/>
        <v>10415</v>
      </c>
    </row>
    <row r="40" spans="1:13" x14ac:dyDescent="0.25">
      <c r="A40" s="55">
        <v>7220</v>
      </c>
      <c r="B40" s="50">
        <v>3111</v>
      </c>
      <c r="C40" s="13">
        <v>18</v>
      </c>
      <c r="D40" s="42" t="s">
        <v>119</v>
      </c>
      <c r="E40" s="66">
        <v>75016516</v>
      </c>
      <c r="F40" s="19">
        <v>3</v>
      </c>
      <c r="G40" s="36">
        <v>0.4</v>
      </c>
      <c r="H40" s="24"/>
      <c r="I40" s="21">
        <f>ROUND(G40/12*4,3)</f>
        <v>0.13300000000000001</v>
      </c>
      <c r="J40" s="23">
        <v>51134</v>
      </c>
      <c r="K40" s="23">
        <v>17283</v>
      </c>
      <c r="L40" s="23">
        <v>1022</v>
      </c>
      <c r="M40" s="34">
        <f>SUM(J40:L40)</f>
        <v>69439</v>
      </c>
    </row>
    <row r="41" spans="1:13" x14ac:dyDescent="0.25">
      <c r="A41" s="55">
        <v>7226</v>
      </c>
      <c r="B41" s="50">
        <v>3111</v>
      </c>
      <c r="C41" s="15">
        <v>2</v>
      </c>
      <c r="D41" s="43" t="s">
        <v>35</v>
      </c>
      <c r="E41" s="66">
        <v>71011544</v>
      </c>
      <c r="F41" s="19">
        <v>4</v>
      </c>
      <c r="G41" s="33">
        <v>1.1539999999999999</v>
      </c>
      <c r="H41" s="24">
        <v>2.2069999999999999</v>
      </c>
      <c r="I41" s="21">
        <f t="shared" si="2"/>
        <v>0.38500000000000001</v>
      </c>
      <c r="J41" s="23">
        <v>147522</v>
      </c>
      <c r="K41" s="23">
        <v>49862</v>
      </c>
      <c r="L41" s="23">
        <v>2950</v>
      </c>
      <c r="M41" s="34">
        <f t="shared" si="3"/>
        <v>200334</v>
      </c>
    </row>
    <row r="42" spans="1:13" x14ac:dyDescent="0.25">
      <c r="A42" s="55">
        <v>7228</v>
      </c>
      <c r="B42" s="50">
        <v>3111</v>
      </c>
      <c r="C42" s="13">
        <v>4</v>
      </c>
      <c r="D42" s="42" t="s">
        <v>105</v>
      </c>
      <c r="E42" s="66">
        <v>75019086</v>
      </c>
      <c r="F42" s="19">
        <v>4</v>
      </c>
      <c r="G42" s="33">
        <v>0.44</v>
      </c>
      <c r="H42" s="24"/>
      <c r="I42" s="21">
        <f t="shared" si="2"/>
        <v>0.14699999999999999</v>
      </c>
      <c r="J42" s="23">
        <v>56247</v>
      </c>
      <c r="K42" s="23">
        <v>19011</v>
      </c>
      <c r="L42" s="23">
        <v>1124</v>
      </c>
      <c r="M42" s="34">
        <f t="shared" si="3"/>
        <v>76382</v>
      </c>
    </row>
    <row r="43" spans="1:13" x14ac:dyDescent="0.25">
      <c r="A43" s="55">
        <v>7229</v>
      </c>
      <c r="B43" s="50">
        <v>3111</v>
      </c>
      <c r="C43" s="13">
        <v>5</v>
      </c>
      <c r="D43" s="42" t="s">
        <v>104</v>
      </c>
      <c r="E43" s="66">
        <v>75019248</v>
      </c>
      <c r="F43" s="19">
        <v>4</v>
      </c>
      <c r="G43" s="33">
        <v>0.28999999999999998</v>
      </c>
      <c r="H43" s="24"/>
      <c r="I43" s="21">
        <f t="shared" si="2"/>
        <v>9.7000000000000003E-2</v>
      </c>
      <c r="J43" s="23">
        <v>37072</v>
      </c>
      <c r="K43" s="23">
        <v>12530</v>
      </c>
      <c r="L43" s="23">
        <v>741</v>
      </c>
      <c r="M43" s="34">
        <f t="shared" si="3"/>
        <v>50343</v>
      </c>
    </row>
    <row r="44" spans="1:13" x14ac:dyDescent="0.25">
      <c r="A44" s="55">
        <v>7233</v>
      </c>
      <c r="B44" s="50">
        <v>3111</v>
      </c>
      <c r="C44" s="13">
        <v>9</v>
      </c>
      <c r="D44" s="42" t="s">
        <v>106</v>
      </c>
      <c r="E44" s="66">
        <v>75016435</v>
      </c>
      <c r="F44" s="19">
        <v>4</v>
      </c>
      <c r="G44" s="33">
        <v>0.09</v>
      </c>
      <c r="H44" s="24"/>
      <c r="I44" s="26">
        <f t="shared" si="2"/>
        <v>0.03</v>
      </c>
      <c r="J44" s="23">
        <v>11505</v>
      </c>
      <c r="K44" s="23">
        <v>3889</v>
      </c>
      <c r="L44" s="23">
        <v>230</v>
      </c>
      <c r="M44" s="34">
        <f t="shared" si="3"/>
        <v>15624</v>
      </c>
    </row>
    <row r="45" spans="1:13" x14ac:dyDescent="0.25">
      <c r="A45" s="55">
        <v>7234</v>
      </c>
      <c r="B45" s="50">
        <v>3111</v>
      </c>
      <c r="C45" s="13">
        <v>10</v>
      </c>
      <c r="D45" s="42" t="s">
        <v>108</v>
      </c>
      <c r="E45" s="66">
        <v>71000925</v>
      </c>
      <c r="F45" s="19">
        <v>4</v>
      </c>
      <c r="G45" s="33">
        <v>0.65</v>
      </c>
      <c r="H45" s="24"/>
      <c r="I45" s="26">
        <f t="shared" si="2"/>
        <v>0.217</v>
      </c>
      <c r="J45" s="23">
        <v>83093</v>
      </c>
      <c r="K45" s="23">
        <v>28085</v>
      </c>
      <c r="L45" s="23">
        <v>1661</v>
      </c>
      <c r="M45" s="34">
        <f t="shared" si="3"/>
        <v>112839</v>
      </c>
    </row>
    <row r="46" spans="1:13" x14ac:dyDescent="0.25">
      <c r="A46" s="55">
        <v>7236</v>
      </c>
      <c r="B46" s="50">
        <v>3111</v>
      </c>
      <c r="C46" s="13">
        <v>11</v>
      </c>
      <c r="D46" s="43" t="s">
        <v>36</v>
      </c>
      <c r="E46" s="66">
        <v>70983160</v>
      </c>
      <c r="F46" s="19">
        <v>4</v>
      </c>
      <c r="G46" s="36">
        <v>8.8999999999999996E-2</v>
      </c>
      <c r="H46" s="24">
        <v>2</v>
      </c>
      <c r="I46" s="21">
        <f t="shared" si="2"/>
        <v>0.03</v>
      </c>
      <c r="J46" s="23">
        <v>11377</v>
      </c>
      <c r="K46" s="23">
        <v>3845</v>
      </c>
      <c r="L46" s="23">
        <v>227</v>
      </c>
      <c r="M46" s="34">
        <f t="shared" si="3"/>
        <v>15449</v>
      </c>
    </row>
    <row r="47" spans="1:13" x14ac:dyDescent="0.25">
      <c r="A47" s="55">
        <v>7238</v>
      </c>
      <c r="B47" s="50">
        <v>3111</v>
      </c>
      <c r="C47" s="13">
        <v>13</v>
      </c>
      <c r="D47" s="43" t="s">
        <v>37</v>
      </c>
      <c r="E47" s="66">
        <v>71004297</v>
      </c>
      <c r="F47" s="19">
        <v>4</v>
      </c>
      <c r="G47" s="33">
        <v>0.8</v>
      </c>
      <c r="H47" s="24">
        <v>2.2090000000000001</v>
      </c>
      <c r="I47" s="21">
        <f t="shared" si="2"/>
        <v>0.26700000000000002</v>
      </c>
      <c r="J47" s="23">
        <v>102268</v>
      </c>
      <c r="K47" s="23">
        <v>34567</v>
      </c>
      <c r="L47" s="23">
        <v>2045</v>
      </c>
      <c r="M47" s="34">
        <f t="shared" si="3"/>
        <v>138880</v>
      </c>
    </row>
    <row r="48" spans="1:13" x14ac:dyDescent="0.25">
      <c r="A48" s="55">
        <v>7240</v>
      </c>
      <c r="B48" s="50">
        <v>3111</v>
      </c>
      <c r="C48" s="13">
        <v>15</v>
      </c>
      <c r="D48" s="43" t="s">
        <v>38</v>
      </c>
      <c r="E48" s="66">
        <v>71005510</v>
      </c>
      <c r="F48" s="19">
        <v>4</v>
      </c>
      <c r="G48" s="33">
        <v>0.03</v>
      </c>
      <c r="H48" s="24">
        <v>2.29</v>
      </c>
      <c r="I48" s="21">
        <f t="shared" ref="I48:I67" si="4">ROUND(G48/12*4,3)</f>
        <v>0.01</v>
      </c>
      <c r="J48" s="23">
        <v>3835</v>
      </c>
      <c r="K48" s="23">
        <v>1296</v>
      </c>
      <c r="L48" s="23">
        <v>76</v>
      </c>
      <c r="M48" s="34">
        <f t="shared" ref="M48:M67" si="5">SUM(J48:L48)</f>
        <v>5207</v>
      </c>
    </row>
    <row r="49" spans="1:13" x14ac:dyDescent="0.25">
      <c r="A49" s="55">
        <v>7241</v>
      </c>
      <c r="B49" s="50">
        <v>3111</v>
      </c>
      <c r="C49" s="13">
        <v>16</v>
      </c>
      <c r="D49" s="43" t="s">
        <v>39</v>
      </c>
      <c r="E49" s="66">
        <v>75017814</v>
      </c>
      <c r="F49" s="19">
        <v>4</v>
      </c>
      <c r="G49" s="33">
        <v>0.03</v>
      </c>
      <c r="H49" s="24">
        <v>2.173</v>
      </c>
      <c r="I49" s="21">
        <f t="shared" si="4"/>
        <v>0.01</v>
      </c>
      <c r="J49" s="23">
        <v>3835</v>
      </c>
      <c r="K49" s="23">
        <v>1296</v>
      </c>
      <c r="L49" s="23">
        <v>76</v>
      </c>
      <c r="M49" s="34">
        <f t="shared" si="5"/>
        <v>5207</v>
      </c>
    </row>
    <row r="50" spans="1:13" x14ac:dyDescent="0.25">
      <c r="A50" s="55">
        <v>7242</v>
      </c>
      <c r="B50" s="50">
        <v>3111</v>
      </c>
      <c r="C50" s="13">
        <v>17</v>
      </c>
      <c r="D50" s="42" t="s">
        <v>120</v>
      </c>
      <c r="E50" s="66">
        <v>71001361</v>
      </c>
      <c r="F50" s="19">
        <v>4</v>
      </c>
      <c r="G50" s="33">
        <v>0.33</v>
      </c>
      <c r="H50" s="24"/>
      <c r="I50" s="21">
        <f>ROUND(G50/12*4,3)</f>
        <v>0.11</v>
      </c>
      <c r="J50" s="23">
        <v>42186</v>
      </c>
      <c r="K50" s="23">
        <v>14259</v>
      </c>
      <c r="L50" s="23">
        <v>843</v>
      </c>
      <c r="M50" s="34">
        <f>SUM(J50:L50)</f>
        <v>57288</v>
      </c>
    </row>
    <row r="51" spans="1:13" x14ac:dyDescent="0.25">
      <c r="A51" s="55">
        <v>7245</v>
      </c>
      <c r="B51" s="50">
        <v>3111</v>
      </c>
      <c r="C51" s="13">
        <v>20</v>
      </c>
      <c r="D51" s="43" t="s">
        <v>40</v>
      </c>
      <c r="E51" s="66">
        <v>70981833</v>
      </c>
      <c r="F51" s="19">
        <v>4</v>
      </c>
      <c r="G51" s="33">
        <v>2.1000000000000001E-2</v>
      </c>
      <c r="H51" s="24">
        <v>7.0000000000000001E-3</v>
      </c>
      <c r="I51" s="21">
        <f t="shared" si="4"/>
        <v>7.0000000000000001E-3</v>
      </c>
      <c r="J51" s="23">
        <v>2685</v>
      </c>
      <c r="K51" s="23">
        <v>908</v>
      </c>
      <c r="L51" s="23">
        <v>53</v>
      </c>
      <c r="M51" s="34">
        <f t="shared" si="5"/>
        <v>3646</v>
      </c>
    </row>
    <row r="52" spans="1:13" x14ac:dyDescent="0.25">
      <c r="A52" s="55">
        <v>7247</v>
      </c>
      <c r="B52" s="50">
        <v>3111</v>
      </c>
      <c r="C52" s="13">
        <v>21</v>
      </c>
      <c r="D52" s="43" t="s">
        <v>41</v>
      </c>
      <c r="E52" s="66">
        <v>70984972</v>
      </c>
      <c r="F52" s="19">
        <v>4</v>
      </c>
      <c r="G52" s="33">
        <v>2.1000000000000001E-2</v>
      </c>
      <c r="H52" s="24">
        <v>2.371</v>
      </c>
      <c r="I52" s="21">
        <f t="shared" si="4"/>
        <v>7.0000000000000001E-3</v>
      </c>
      <c r="J52" s="23">
        <v>2685</v>
      </c>
      <c r="K52" s="23">
        <v>908</v>
      </c>
      <c r="L52" s="23">
        <v>53</v>
      </c>
      <c r="M52" s="34">
        <f t="shared" si="5"/>
        <v>3646</v>
      </c>
    </row>
    <row r="53" spans="1:13" ht="25.5" x14ac:dyDescent="0.25">
      <c r="A53" s="55">
        <v>7256</v>
      </c>
      <c r="B53" s="50">
        <v>3113</v>
      </c>
      <c r="C53" s="13">
        <v>30</v>
      </c>
      <c r="D53" s="42" t="s">
        <v>125</v>
      </c>
      <c r="E53" s="66">
        <v>75017075</v>
      </c>
      <c r="F53" s="19">
        <v>4</v>
      </c>
      <c r="G53" s="33">
        <v>0.43</v>
      </c>
      <c r="H53" s="24"/>
      <c r="I53" s="21">
        <f>ROUND(G53/12*4,3)</f>
        <v>0.14299999999999999</v>
      </c>
      <c r="J53" s="23">
        <v>54969</v>
      </c>
      <c r="K53" s="23">
        <v>18580</v>
      </c>
      <c r="L53" s="23">
        <v>1099</v>
      </c>
      <c r="M53" s="34">
        <f>SUM(J53:L53)</f>
        <v>74648</v>
      </c>
    </row>
    <row r="54" spans="1:13" ht="25.5" x14ac:dyDescent="0.25">
      <c r="A54" s="55">
        <v>7257</v>
      </c>
      <c r="B54" s="51">
        <v>3113</v>
      </c>
      <c r="C54" s="14">
        <v>31</v>
      </c>
      <c r="D54" s="42" t="s">
        <v>42</v>
      </c>
      <c r="E54" s="68">
        <v>70985634</v>
      </c>
      <c r="F54" s="20">
        <v>4</v>
      </c>
      <c r="G54" s="33">
        <v>0.17299999999999999</v>
      </c>
      <c r="H54" s="24">
        <v>2.371</v>
      </c>
      <c r="I54" s="21">
        <f t="shared" si="4"/>
        <v>5.8000000000000003E-2</v>
      </c>
      <c r="J54" s="23">
        <v>22115</v>
      </c>
      <c r="K54" s="23">
        <v>7475</v>
      </c>
      <c r="L54" s="23">
        <v>442</v>
      </c>
      <c r="M54" s="34">
        <f t="shared" si="5"/>
        <v>30032</v>
      </c>
    </row>
    <row r="55" spans="1:13" ht="25.5" x14ac:dyDescent="0.25">
      <c r="A55" s="55">
        <v>7263</v>
      </c>
      <c r="B55" s="50">
        <v>3117</v>
      </c>
      <c r="C55" s="13">
        <v>36</v>
      </c>
      <c r="D55" s="43" t="s">
        <v>43</v>
      </c>
      <c r="E55" s="66">
        <v>70981868</v>
      </c>
      <c r="F55" s="19">
        <v>4</v>
      </c>
      <c r="G55" s="33">
        <v>0.25</v>
      </c>
      <c r="H55" s="24">
        <v>3.903</v>
      </c>
      <c r="I55" s="21">
        <f t="shared" si="4"/>
        <v>8.3000000000000004E-2</v>
      </c>
      <c r="J55" s="23">
        <v>31959</v>
      </c>
      <c r="K55" s="23">
        <v>10802</v>
      </c>
      <c r="L55" s="23">
        <v>639</v>
      </c>
      <c r="M55" s="34">
        <f t="shared" si="5"/>
        <v>43400</v>
      </c>
    </row>
    <row r="56" spans="1:13" x14ac:dyDescent="0.25">
      <c r="A56" s="55">
        <v>7284</v>
      </c>
      <c r="B56" s="51">
        <v>3111</v>
      </c>
      <c r="C56" s="14">
        <v>44</v>
      </c>
      <c r="D56" s="42" t="s">
        <v>44</v>
      </c>
      <c r="E56" s="68">
        <v>71294503</v>
      </c>
      <c r="F56" s="20">
        <v>4</v>
      </c>
      <c r="G56" s="33">
        <v>1.181</v>
      </c>
      <c r="H56" s="24">
        <v>3.004</v>
      </c>
      <c r="I56" s="21">
        <f t="shared" si="4"/>
        <v>0.39400000000000002</v>
      </c>
      <c r="J56" s="23">
        <v>150973</v>
      </c>
      <c r="K56" s="23">
        <v>51029</v>
      </c>
      <c r="L56" s="23">
        <v>3019</v>
      </c>
      <c r="M56" s="34">
        <f t="shared" si="5"/>
        <v>205021</v>
      </c>
    </row>
    <row r="57" spans="1:13" x14ac:dyDescent="0.25">
      <c r="A57" s="55">
        <v>7277</v>
      </c>
      <c r="B57" s="50">
        <v>3111</v>
      </c>
      <c r="C57" s="13">
        <v>7</v>
      </c>
      <c r="D57" s="43" t="s">
        <v>45</v>
      </c>
      <c r="E57" s="66">
        <v>75017547</v>
      </c>
      <c r="F57" s="19">
        <v>5</v>
      </c>
      <c r="G57" s="33">
        <v>0.98899999999999999</v>
      </c>
      <c r="H57" s="24">
        <v>2</v>
      </c>
      <c r="I57" s="21">
        <f t="shared" si="4"/>
        <v>0.33</v>
      </c>
      <c r="J57" s="23">
        <v>126429</v>
      </c>
      <c r="K57" s="23">
        <v>42733</v>
      </c>
      <c r="L57" s="23">
        <v>2528</v>
      </c>
      <c r="M57" s="34">
        <f t="shared" si="5"/>
        <v>171690</v>
      </c>
    </row>
    <row r="58" spans="1:13" x14ac:dyDescent="0.25">
      <c r="A58" s="55">
        <v>7278</v>
      </c>
      <c r="B58" s="50">
        <v>3111</v>
      </c>
      <c r="C58" s="13">
        <v>8</v>
      </c>
      <c r="D58" s="43" t="s">
        <v>46</v>
      </c>
      <c r="E58" s="66">
        <v>75017628</v>
      </c>
      <c r="F58" s="19">
        <v>5</v>
      </c>
      <c r="G58" s="33">
        <v>1.1830000000000001</v>
      </c>
      <c r="H58" s="24">
        <v>9.6607000000000003</v>
      </c>
      <c r="I58" s="21">
        <f t="shared" si="4"/>
        <v>0.39400000000000002</v>
      </c>
      <c r="J58" s="23">
        <v>151229</v>
      </c>
      <c r="K58" s="23">
        <v>51115</v>
      </c>
      <c r="L58" s="23">
        <v>3024</v>
      </c>
      <c r="M58" s="34">
        <f t="shared" si="5"/>
        <v>205368</v>
      </c>
    </row>
    <row r="59" spans="1:13" x14ac:dyDescent="0.25">
      <c r="A59" s="55">
        <v>7280</v>
      </c>
      <c r="B59" s="50">
        <v>3111</v>
      </c>
      <c r="C59" s="13">
        <v>9</v>
      </c>
      <c r="D59" s="43" t="s">
        <v>47</v>
      </c>
      <c r="E59" s="66">
        <v>75015218</v>
      </c>
      <c r="F59" s="19">
        <v>5</v>
      </c>
      <c r="G59" s="33">
        <v>0.86</v>
      </c>
      <c r="H59" s="24">
        <v>12.177199999999999</v>
      </c>
      <c r="I59" s="21">
        <f t="shared" si="4"/>
        <v>0.28699999999999998</v>
      </c>
      <c r="J59" s="23">
        <v>109938</v>
      </c>
      <c r="K59" s="23">
        <v>37159</v>
      </c>
      <c r="L59" s="23">
        <v>2198</v>
      </c>
      <c r="M59" s="34">
        <f t="shared" si="5"/>
        <v>149295</v>
      </c>
    </row>
    <row r="60" spans="1:13" x14ac:dyDescent="0.25">
      <c r="A60" s="55">
        <v>7401</v>
      </c>
      <c r="B60" s="50">
        <v>3111</v>
      </c>
      <c r="C60" s="13">
        <v>1</v>
      </c>
      <c r="D60" s="43" t="s">
        <v>48</v>
      </c>
      <c r="E60" s="66">
        <v>75013002</v>
      </c>
      <c r="F60" s="19">
        <v>6</v>
      </c>
      <c r="G60" s="33">
        <v>0.15</v>
      </c>
      <c r="H60" s="24">
        <v>5.9996</v>
      </c>
      <c r="I60" s="21">
        <f t="shared" si="4"/>
        <v>0.05</v>
      </c>
      <c r="J60" s="23">
        <v>19175</v>
      </c>
      <c r="K60" s="23">
        <v>6481</v>
      </c>
      <c r="L60" s="23">
        <v>383</v>
      </c>
      <c r="M60" s="34">
        <f t="shared" si="5"/>
        <v>26039</v>
      </c>
    </row>
    <row r="61" spans="1:13" x14ac:dyDescent="0.25">
      <c r="A61" s="55">
        <v>7408</v>
      </c>
      <c r="B61" s="50">
        <v>3111</v>
      </c>
      <c r="C61" s="13">
        <v>6</v>
      </c>
      <c r="D61" s="43" t="s">
        <v>110</v>
      </c>
      <c r="E61" s="66">
        <v>75015897</v>
      </c>
      <c r="F61" s="19">
        <v>6</v>
      </c>
      <c r="G61" s="33">
        <v>0.25</v>
      </c>
      <c r="H61" s="24"/>
      <c r="I61" s="21">
        <f t="shared" si="4"/>
        <v>8.3000000000000004E-2</v>
      </c>
      <c r="J61" s="23">
        <v>31959</v>
      </c>
      <c r="K61" s="23">
        <v>10802</v>
      </c>
      <c r="L61" s="23">
        <v>639</v>
      </c>
      <c r="M61" s="34">
        <f t="shared" si="5"/>
        <v>43400</v>
      </c>
    </row>
    <row r="62" spans="1:13" x14ac:dyDescent="0.25">
      <c r="A62" s="55">
        <v>7409</v>
      </c>
      <c r="B62" s="50">
        <v>3111</v>
      </c>
      <c r="C62" s="13">
        <v>7</v>
      </c>
      <c r="D62" s="43" t="s">
        <v>49</v>
      </c>
      <c r="E62" s="66">
        <v>75016052</v>
      </c>
      <c r="F62" s="19">
        <v>6</v>
      </c>
      <c r="G62" s="33">
        <v>0.13900000000000001</v>
      </c>
      <c r="H62" s="24">
        <v>16.146000000000001</v>
      </c>
      <c r="I62" s="21">
        <f t="shared" si="4"/>
        <v>4.5999999999999999E-2</v>
      </c>
      <c r="J62" s="23">
        <v>17769</v>
      </c>
      <c r="K62" s="23">
        <v>6006</v>
      </c>
      <c r="L62" s="23">
        <v>355</v>
      </c>
      <c r="M62" s="34">
        <f t="shared" si="5"/>
        <v>24130</v>
      </c>
    </row>
    <row r="63" spans="1:13" ht="25.5" x14ac:dyDescent="0.25">
      <c r="A63" s="55">
        <v>7411</v>
      </c>
      <c r="B63" s="50">
        <v>3113</v>
      </c>
      <c r="C63" s="13">
        <v>9</v>
      </c>
      <c r="D63" s="43" t="s">
        <v>50</v>
      </c>
      <c r="E63" s="66">
        <v>71003401</v>
      </c>
      <c r="F63" s="19">
        <v>6</v>
      </c>
      <c r="G63" s="33">
        <v>0.80600000000000005</v>
      </c>
      <c r="H63" s="24">
        <v>2.21</v>
      </c>
      <c r="I63" s="21">
        <f t="shared" si="4"/>
        <v>0.26900000000000002</v>
      </c>
      <c r="J63" s="23">
        <v>103035</v>
      </c>
      <c r="K63" s="23">
        <v>34826</v>
      </c>
      <c r="L63" s="23">
        <v>2060</v>
      </c>
      <c r="M63" s="34">
        <f t="shared" si="5"/>
        <v>139921</v>
      </c>
    </row>
    <row r="64" spans="1:13" x14ac:dyDescent="0.25">
      <c r="A64" s="55">
        <v>7414</v>
      </c>
      <c r="B64" s="50">
        <v>3111</v>
      </c>
      <c r="C64" s="13">
        <v>11</v>
      </c>
      <c r="D64" s="43" t="s">
        <v>51</v>
      </c>
      <c r="E64" s="66">
        <v>75016532</v>
      </c>
      <c r="F64" s="19">
        <v>6</v>
      </c>
      <c r="G64" s="33">
        <v>0.09</v>
      </c>
      <c r="H64" s="24">
        <v>3.9609999999999999</v>
      </c>
      <c r="I64" s="21">
        <f t="shared" si="4"/>
        <v>0.03</v>
      </c>
      <c r="J64" s="23">
        <v>11505</v>
      </c>
      <c r="K64" s="23">
        <v>3889</v>
      </c>
      <c r="L64" s="23">
        <v>230</v>
      </c>
      <c r="M64" s="34">
        <f t="shared" si="5"/>
        <v>15624</v>
      </c>
    </row>
    <row r="65" spans="1:13" x14ac:dyDescent="0.25">
      <c r="A65" s="55">
        <v>7415</v>
      </c>
      <c r="B65" s="50">
        <v>3111</v>
      </c>
      <c r="C65" s="13">
        <v>12</v>
      </c>
      <c r="D65" s="43" t="s">
        <v>52</v>
      </c>
      <c r="E65" s="66">
        <v>71003967</v>
      </c>
      <c r="F65" s="19">
        <v>6</v>
      </c>
      <c r="G65" s="33">
        <v>0.3</v>
      </c>
      <c r="H65" s="24">
        <v>2.0489999999999999</v>
      </c>
      <c r="I65" s="21">
        <f t="shared" si="4"/>
        <v>0.1</v>
      </c>
      <c r="J65" s="23">
        <v>38351</v>
      </c>
      <c r="K65" s="23">
        <v>12963</v>
      </c>
      <c r="L65" s="23">
        <v>767</v>
      </c>
      <c r="M65" s="34">
        <f t="shared" si="5"/>
        <v>52081</v>
      </c>
    </row>
    <row r="66" spans="1:13" x14ac:dyDescent="0.25">
      <c r="A66" s="55">
        <v>7416</v>
      </c>
      <c r="B66" s="50">
        <v>3111</v>
      </c>
      <c r="C66" s="13">
        <v>13</v>
      </c>
      <c r="D66" s="43" t="s">
        <v>53</v>
      </c>
      <c r="E66" s="66">
        <v>70997977</v>
      </c>
      <c r="F66" s="19">
        <v>6</v>
      </c>
      <c r="G66" s="33">
        <v>0.38</v>
      </c>
      <c r="H66" s="24">
        <v>1</v>
      </c>
      <c r="I66" s="21">
        <f t="shared" si="4"/>
        <v>0.127</v>
      </c>
      <c r="J66" s="23">
        <v>48577</v>
      </c>
      <c r="K66" s="23">
        <v>16419</v>
      </c>
      <c r="L66" s="23">
        <v>971</v>
      </c>
      <c r="M66" s="34">
        <f t="shared" si="5"/>
        <v>65967</v>
      </c>
    </row>
    <row r="67" spans="1:13" ht="25.5" x14ac:dyDescent="0.25">
      <c r="A67" s="55">
        <v>7423</v>
      </c>
      <c r="B67" s="50">
        <v>3113</v>
      </c>
      <c r="C67" s="13">
        <v>3</v>
      </c>
      <c r="D67" s="43" t="s">
        <v>54</v>
      </c>
      <c r="E67" s="66">
        <v>75019418</v>
      </c>
      <c r="F67" s="19">
        <v>7</v>
      </c>
      <c r="G67" s="33">
        <v>0.32300000000000001</v>
      </c>
      <c r="H67" s="24">
        <v>3.2320000000000002</v>
      </c>
      <c r="I67" s="21">
        <f t="shared" si="4"/>
        <v>0.108</v>
      </c>
      <c r="J67" s="23">
        <v>41291</v>
      </c>
      <c r="K67" s="23">
        <v>13956</v>
      </c>
      <c r="L67" s="23">
        <v>825</v>
      </c>
      <c r="M67" s="34">
        <f t="shared" si="5"/>
        <v>56072</v>
      </c>
    </row>
    <row r="68" spans="1:13" ht="25.5" x14ac:dyDescent="0.25">
      <c r="A68" s="55">
        <v>7432</v>
      </c>
      <c r="B68" s="50">
        <v>3111</v>
      </c>
      <c r="C68" s="13">
        <v>12</v>
      </c>
      <c r="D68" s="43" t="s">
        <v>55</v>
      </c>
      <c r="E68" s="66">
        <v>71010297</v>
      </c>
      <c r="F68" s="19">
        <v>7</v>
      </c>
      <c r="G68" s="33">
        <v>0.28000000000000003</v>
      </c>
      <c r="H68" s="24">
        <v>3.4830000000000001</v>
      </c>
      <c r="I68" s="21">
        <f t="shared" ref="I68:I84" si="6">ROUND(G68/12*4,3)</f>
        <v>9.2999999999999999E-2</v>
      </c>
      <c r="J68" s="23">
        <v>35794</v>
      </c>
      <c r="K68" s="23">
        <v>12098</v>
      </c>
      <c r="L68" s="23">
        <v>715</v>
      </c>
      <c r="M68" s="34">
        <f t="shared" ref="M68:M84" si="7">SUM(J68:L68)</f>
        <v>48607</v>
      </c>
    </row>
    <row r="69" spans="1:13" x14ac:dyDescent="0.25">
      <c r="A69" s="55">
        <v>7434</v>
      </c>
      <c r="B69" s="50">
        <v>3111</v>
      </c>
      <c r="C69" s="13">
        <v>14</v>
      </c>
      <c r="D69" s="43" t="s">
        <v>56</v>
      </c>
      <c r="E69" s="66">
        <v>75016877</v>
      </c>
      <c r="F69" s="19">
        <v>7</v>
      </c>
      <c r="G69" s="33">
        <v>0.8</v>
      </c>
      <c r="H69" s="24">
        <v>2.2879999999999998</v>
      </c>
      <c r="I69" s="21">
        <f t="shared" si="6"/>
        <v>0.26700000000000002</v>
      </c>
      <c r="J69" s="23">
        <v>102268</v>
      </c>
      <c r="K69" s="23">
        <v>34567</v>
      </c>
      <c r="L69" s="23">
        <v>2045</v>
      </c>
      <c r="M69" s="34">
        <f t="shared" si="7"/>
        <v>138880</v>
      </c>
    </row>
    <row r="70" spans="1:13" ht="25.5" x14ac:dyDescent="0.25">
      <c r="A70" s="55">
        <v>7445</v>
      </c>
      <c r="B70" s="50">
        <v>3111</v>
      </c>
      <c r="C70" s="13">
        <v>7</v>
      </c>
      <c r="D70" s="43" t="s">
        <v>57</v>
      </c>
      <c r="E70" s="66">
        <v>70987394</v>
      </c>
      <c r="F70" s="19">
        <v>8</v>
      </c>
      <c r="G70" s="33">
        <v>2.0760000000000001</v>
      </c>
      <c r="H70" s="24">
        <v>3.8</v>
      </c>
      <c r="I70" s="21">
        <f t="shared" si="6"/>
        <v>0.69199999999999995</v>
      </c>
      <c r="J70" s="23">
        <v>265386</v>
      </c>
      <c r="K70" s="23">
        <v>89700</v>
      </c>
      <c r="L70" s="23">
        <v>5307</v>
      </c>
      <c r="M70" s="34">
        <f t="shared" si="7"/>
        <v>360393</v>
      </c>
    </row>
    <row r="71" spans="1:13" x14ac:dyDescent="0.25">
      <c r="A71" s="55">
        <v>7449</v>
      </c>
      <c r="B71" s="50">
        <v>3111</v>
      </c>
      <c r="C71" s="13">
        <v>10</v>
      </c>
      <c r="D71" s="43" t="s">
        <v>58</v>
      </c>
      <c r="E71" s="66">
        <v>70996873</v>
      </c>
      <c r="F71" s="19">
        <v>8</v>
      </c>
      <c r="G71" s="33">
        <v>0.77600000000000002</v>
      </c>
      <c r="H71" s="24">
        <v>15.581</v>
      </c>
      <c r="I71" s="21">
        <f t="shared" si="6"/>
        <v>0.25900000000000001</v>
      </c>
      <c r="J71" s="23">
        <v>99200</v>
      </c>
      <c r="K71" s="23">
        <v>33530</v>
      </c>
      <c r="L71" s="23">
        <v>1984</v>
      </c>
      <c r="M71" s="34">
        <f t="shared" si="7"/>
        <v>134714</v>
      </c>
    </row>
    <row r="72" spans="1:13" ht="25.5" x14ac:dyDescent="0.25">
      <c r="A72" s="55">
        <v>7451</v>
      </c>
      <c r="B72" s="50">
        <v>3111</v>
      </c>
      <c r="C72" s="13">
        <v>11</v>
      </c>
      <c r="D72" s="42" t="s">
        <v>59</v>
      </c>
      <c r="E72" s="66">
        <v>70996881</v>
      </c>
      <c r="F72" s="19">
        <v>8</v>
      </c>
      <c r="G72" s="33">
        <v>0.79400000000000004</v>
      </c>
      <c r="H72" s="24">
        <v>8.2899999999999991</v>
      </c>
      <c r="I72" s="21">
        <f t="shared" si="6"/>
        <v>0.26500000000000001</v>
      </c>
      <c r="J72" s="23">
        <v>101501</v>
      </c>
      <c r="K72" s="23">
        <v>34307</v>
      </c>
      <c r="L72" s="23">
        <v>2030</v>
      </c>
      <c r="M72" s="34">
        <f t="shared" si="7"/>
        <v>137838</v>
      </c>
    </row>
    <row r="73" spans="1:13" x14ac:dyDescent="0.25">
      <c r="A73" s="55">
        <v>7457</v>
      </c>
      <c r="B73" s="50">
        <v>3111</v>
      </c>
      <c r="C73" s="13">
        <v>16</v>
      </c>
      <c r="D73" s="43" t="s">
        <v>60</v>
      </c>
      <c r="E73" s="66">
        <v>70996377</v>
      </c>
      <c r="F73" s="19">
        <v>8</v>
      </c>
      <c r="G73" s="33">
        <v>0.96</v>
      </c>
      <c r="H73" s="24">
        <v>3.806</v>
      </c>
      <c r="I73" s="21">
        <f t="shared" si="6"/>
        <v>0.32</v>
      </c>
      <c r="J73" s="23">
        <v>122722</v>
      </c>
      <c r="K73" s="23">
        <v>41480</v>
      </c>
      <c r="L73" s="23">
        <v>2454</v>
      </c>
      <c r="M73" s="34">
        <f t="shared" si="7"/>
        <v>166656</v>
      </c>
    </row>
    <row r="74" spans="1:13" x14ac:dyDescent="0.25">
      <c r="A74" s="55">
        <v>7458</v>
      </c>
      <c r="B74" s="50">
        <v>3111</v>
      </c>
      <c r="C74" s="13">
        <v>17</v>
      </c>
      <c r="D74" s="43" t="s">
        <v>61</v>
      </c>
      <c r="E74" s="66">
        <v>70996466</v>
      </c>
      <c r="F74" s="19">
        <v>8</v>
      </c>
      <c r="G74" s="33">
        <v>0.114</v>
      </c>
      <c r="H74" s="24">
        <v>5.6609999999999996</v>
      </c>
      <c r="I74" s="21">
        <f t="shared" si="6"/>
        <v>3.7999999999999999E-2</v>
      </c>
      <c r="J74" s="23">
        <v>14573</v>
      </c>
      <c r="K74" s="23">
        <v>4926</v>
      </c>
      <c r="L74" s="23">
        <v>291</v>
      </c>
      <c r="M74" s="34">
        <f t="shared" si="7"/>
        <v>19790</v>
      </c>
    </row>
    <row r="75" spans="1:13" x14ac:dyDescent="0.25">
      <c r="A75" s="55">
        <v>7459</v>
      </c>
      <c r="B75" s="50">
        <v>3111</v>
      </c>
      <c r="C75" s="13">
        <v>18</v>
      </c>
      <c r="D75" s="43" t="s">
        <v>62</v>
      </c>
      <c r="E75" s="66">
        <v>70996431</v>
      </c>
      <c r="F75" s="19">
        <v>8</v>
      </c>
      <c r="G75" s="33">
        <v>2.0150000000000001</v>
      </c>
      <c r="H75" s="24">
        <v>3.9519000000000002</v>
      </c>
      <c r="I75" s="21">
        <f t="shared" si="6"/>
        <v>0.67200000000000004</v>
      </c>
      <c r="J75" s="23">
        <v>257588</v>
      </c>
      <c r="K75" s="23">
        <v>87065</v>
      </c>
      <c r="L75" s="23">
        <v>5151</v>
      </c>
      <c r="M75" s="34">
        <f t="shared" si="7"/>
        <v>349804</v>
      </c>
    </row>
    <row r="76" spans="1:13" x14ac:dyDescent="0.25">
      <c r="A76" s="55">
        <v>7460</v>
      </c>
      <c r="B76" s="50">
        <v>3111</v>
      </c>
      <c r="C76" s="13">
        <v>19</v>
      </c>
      <c r="D76" s="43" t="s">
        <v>63</v>
      </c>
      <c r="E76" s="66">
        <v>70996415</v>
      </c>
      <c r="F76" s="19">
        <v>8</v>
      </c>
      <c r="G76" s="33">
        <v>1.579</v>
      </c>
      <c r="H76" s="24">
        <v>9.6029999999999998</v>
      </c>
      <c r="I76" s="21">
        <f t="shared" si="6"/>
        <v>0.52600000000000002</v>
      </c>
      <c r="J76" s="23">
        <v>201852</v>
      </c>
      <c r="K76" s="23">
        <v>68226</v>
      </c>
      <c r="L76" s="23">
        <v>4037</v>
      </c>
      <c r="M76" s="34">
        <f t="shared" si="7"/>
        <v>274115</v>
      </c>
    </row>
    <row r="77" spans="1:13" x14ac:dyDescent="0.25">
      <c r="A77" s="55">
        <v>7462</v>
      </c>
      <c r="B77" s="50">
        <v>3111</v>
      </c>
      <c r="C77" s="13">
        <v>21</v>
      </c>
      <c r="D77" s="43" t="s">
        <v>64</v>
      </c>
      <c r="E77" s="66">
        <v>70996440</v>
      </c>
      <c r="F77" s="19">
        <v>8</v>
      </c>
      <c r="G77" s="33">
        <v>0.436</v>
      </c>
      <c r="H77" s="24">
        <v>7.6319999999999997</v>
      </c>
      <c r="I77" s="21">
        <f t="shared" si="6"/>
        <v>0.14499999999999999</v>
      </c>
      <c r="J77" s="23">
        <v>55736</v>
      </c>
      <c r="K77" s="23">
        <v>18839</v>
      </c>
      <c r="L77" s="23">
        <v>1114</v>
      </c>
      <c r="M77" s="34">
        <f t="shared" si="7"/>
        <v>75689</v>
      </c>
    </row>
    <row r="78" spans="1:13" x14ac:dyDescent="0.25">
      <c r="A78" s="55">
        <v>7472</v>
      </c>
      <c r="B78" s="50">
        <v>3111</v>
      </c>
      <c r="C78" s="13">
        <v>31</v>
      </c>
      <c r="D78" s="43" t="s">
        <v>65</v>
      </c>
      <c r="E78" s="66">
        <v>71003894</v>
      </c>
      <c r="F78" s="19">
        <v>8</v>
      </c>
      <c r="G78" s="33">
        <v>1.52</v>
      </c>
      <c r="H78" s="24">
        <v>9.2739999999999991</v>
      </c>
      <c r="I78" s="21">
        <f t="shared" si="6"/>
        <v>0.50700000000000001</v>
      </c>
      <c r="J78" s="23">
        <v>194310</v>
      </c>
      <c r="K78" s="23">
        <v>65677</v>
      </c>
      <c r="L78" s="23">
        <v>3886</v>
      </c>
      <c r="M78" s="34">
        <f t="shared" si="7"/>
        <v>263873</v>
      </c>
    </row>
    <row r="79" spans="1:13" x14ac:dyDescent="0.25">
      <c r="A79" s="55">
        <v>7477</v>
      </c>
      <c r="B79" s="50">
        <v>3111</v>
      </c>
      <c r="C79" s="13">
        <v>35</v>
      </c>
      <c r="D79" s="43" t="s">
        <v>66</v>
      </c>
      <c r="E79" s="66">
        <v>70998001</v>
      </c>
      <c r="F79" s="19">
        <v>8</v>
      </c>
      <c r="G79" s="33">
        <v>0.03</v>
      </c>
      <c r="H79" s="24">
        <v>7.774</v>
      </c>
      <c r="I79" s="26">
        <f t="shared" si="6"/>
        <v>0.01</v>
      </c>
      <c r="J79" s="23">
        <v>3835</v>
      </c>
      <c r="K79" s="23">
        <v>1296</v>
      </c>
      <c r="L79" s="23">
        <v>76</v>
      </c>
      <c r="M79" s="34">
        <f t="shared" si="7"/>
        <v>5207</v>
      </c>
    </row>
    <row r="80" spans="1:13" x14ac:dyDescent="0.25">
      <c r="A80" s="55">
        <v>7481</v>
      </c>
      <c r="B80" s="50">
        <v>3111</v>
      </c>
      <c r="C80" s="13">
        <v>38</v>
      </c>
      <c r="D80" s="43" t="s">
        <v>67</v>
      </c>
      <c r="E80" s="66">
        <v>75016397</v>
      </c>
      <c r="F80" s="19">
        <v>8</v>
      </c>
      <c r="G80" s="36">
        <v>0.06</v>
      </c>
      <c r="H80" s="24">
        <v>2.21</v>
      </c>
      <c r="I80" s="21">
        <f t="shared" si="6"/>
        <v>0.02</v>
      </c>
      <c r="J80" s="23">
        <v>7670</v>
      </c>
      <c r="K80" s="23">
        <v>2592</v>
      </c>
      <c r="L80" s="23">
        <v>153</v>
      </c>
      <c r="M80" s="34">
        <f t="shared" si="7"/>
        <v>10415</v>
      </c>
    </row>
    <row r="81" spans="1:13" x14ac:dyDescent="0.25">
      <c r="A81" s="55">
        <v>7485</v>
      </c>
      <c r="B81" s="50">
        <v>3111</v>
      </c>
      <c r="C81" s="13">
        <v>42</v>
      </c>
      <c r="D81" s="43" t="s">
        <v>68</v>
      </c>
      <c r="E81" s="66">
        <v>75015269</v>
      </c>
      <c r="F81" s="19">
        <v>8</v>
      </c>
      <c r="G81" s="33">
        <v>0.60599999999999998</v>
      </c>
      <c r="H81" s="24">
        <v>5.6779999999999999</v>
      </c>
      <c r="I81" s="21">
        <f t="shared" si="6"/>
        <v>0.20200000000000001</v>
      </c>
      <c r="J81" s="23">
        <v>77468</v>
      </c>
      <c r="K81" s="23">
        <v>26184</v>
      </c>
      <c r="L81" s="23">
        <v>1549</v>
      </c>
      <c r="M81" s="34">
        <f t="shared" si="7"/>
        <v>105201</v>
      </c>
    </row>
    <row r="82" spans="1:13" ht="25.5" x14ac:dyDescent="0.25">
      <c r="A82" s="55">
        <v>7490</v>
      </c>
      <c r="B82" s="50">
        <v>3117</v>
      </c>
      <c r="C82" s="13">
        <v>47</v>
      </c>
      <c r="D82" s="43" t="s">
        <v>69</v>
      </c>
      <c r="E82" s="66">
        <v>71010238</v>
      </c>
      <c r="F82" s="19">
        <v>8</v>
      </c>
      <c r="G82" s="33">
        <v>0.80300000000000005</v>
      </c>
      <c r="H82" s="24">
        <v>3.6930000000000001</v>
      </c>
      <c r="I82" s="21">
        <f t="shared" si="6"/>
        <v>0.26800000000000002</v>
      </c>
      <c r="J82" s="23">
        <v>102652</v>
      </c>
      <c r="K82" s="23">
        <v>34696</v>
      </c>
      <c r="L82" s="23">
        <v>2053</v>
      </c>
      <c r="M82" s="34">
        <f t="shared" si="7"/>
        <v>139401</v>
      </c>
    </row>
    <row r="83" spans="1:13" x14ac:dyDescent="0.25">
      <c r="A83" s="55">
        <v>7492</v>
      </c>
      <c r="B83" s="50">
        <v>3111</v>
      </c>
      <c r="C83" s="13">
        <v>48</v>
      </c>
      <c r="D83" s="43" t="s">
        <v>70</v>
      </c>
      <c r="E83" s="66">
        <v>75015650</v>
      </c>
      <c r="F83" s="19">
        <v>8</v>
      </c>
      <c r="G83" s="33">
        <v>0.42</v>
      </c>
      <c r="H83" s="24">
        <v>4.0410000000000004</v>
      </c>
      <c r="I83" s="21">
        <f t="shared" si="6"/>
        <v>0.14000000000000001</v>
      </c>
      <c r="J83" s="23">
        <v>53691</v>
      </c>
      <c r="K83" s="23">
        <v>18148</v>
      </c>
      <c r="L83" s="23">
        <v>1073</v>
      </c>
      <c r="M83" s="34">
        <f t="shared" si="7"/>
        <v>72912</v>
      </c>
    </row>
    <row r="84" spans="1:13" x14ac:dyDescent="0.25">
      <c r="A84" s="55">
        <v>7515</v>
      </c>
      <c r="B84" s="51">
        <v>3111</v>
      </c>
      <c r="C84" s="14">
        <v>53</v>
      </c>
      <c r="D84" s="42" t="s">
        <v>71</v>
      </c>
      <c r="E84" s="68">
        <v>71294198</v>
      </c>
      <c r="F84" s="20">
        <v>8</v>
      </c>
      <c r="G84" s="33">
        <v>0.03</v>
      </c>
      <c r="H84" s="24">
        <v>7.9436999999999998</v>
      </c>
      <c r="I84" s="21">
        <f t="shared" si="6"/>
        <v>0.01</v>
      </c>
      <c r="J84" s="23">
        <v>3835</v>
      </c>
      <c r="K84" s="23">
        <v>1296</v>
      </c>
      <c r="L84" s="23">
        <v>76</v>
      </c>
      <c r="M84" s="34">
        <f t="shared" si="7"/>
        <v>5207</v>
      </c>
    </row>
    <row r="85" spans="1:13" ht="25.5" x14ac:dyDescent="0.25">
      <c r="A85" s="55">
        <v>7498</v>
      </c>
      <c r="B85" s="50">
        <v>3111</v>
      </c>
      <c r="C85" s="13">
        <v>1</v>
      </c>
      <c r="D85" s="43" t="s">
        <v>72</v>
      </c>
      <c r="E85" s="66">
        <v>71010076</v>
      </c>
      <c r="F85" s="19">
        <v>9</v>
      </c>
      <c r="G85" s="33">
        <v>1.4666999999999999</v>
      </c>
      <c r="H85" s="24">
        <v>2.21</v>
      </c>
      <c r="I85" s="21">
        <f t="shared" ref="I85:I88" si="8">ROUND(G85/12*4,3)</f>
        <v>0.48899999999999999</v>
      </c>
      <c r="J85" s="23">
        <v>187496</v>
      </c>
      <c r="K85" s="23">
        <v>63374</v>
      </c>
      <c r="L85" s="23">
        <v>3749</v>
      </c>
      <c r="M85" s="34">
        <f t="shared" ref="M85:M96" si="9">SUM(J85:L85)</f>
        <v>254619</v>
      </c>
    </row>
    <row r="86" spans="1:13" ht="25.5" x14ac:dyDescent="0.25">
      <c r="A86" s="55">
        <v>7499</v>
      </c>
      <c r="B86" s="50">
        <v>3111</v>
      </c>
      <c r="C86" s="13">
        <v>2</v>
      </c>
      <c r="D86" s="43" t="s">
        <v>73</v>
      </c>
      <c r="E86" s="66">
        <v>75004674</v>
      </c>
      <c r="F86" s="19">
        <v>9</v>
      </c>
      <c r="G86" s="33">
        <v>1.31</v>
      </c>
      <c r="H86" s="24">
        <v>9.4450000000000003</v>
      </c>
      <c r="I86" s="21">
        <f t="shared" si="8"/>
        <v>0.437</v>
      </c>
      <c r="J86" s="23">
        <v>167464</v>
      </c>
      <c r="K86" s="23">
        <v>56603</v>
      </c>
      <c r="L86" s="23">
        <v>3349</v>
      </c>
      <c r="M86" s="34">
        <f t="shared" si="9"/>
        <v>227416</v>
      </c>
    </row>
    <row r="87" spans="1:13" ht="26.25" x14ac:dyDescent="0.25">
      <c r="A87" s="55">
        <v>7510</v>
      </c>
      <c r="B87" s="50">
        <v>3117</v>
      </c>
      <c r="C87" s="13">
        <v>8</v>
      </c>
      <c r="D87" s="44" t="s">
        <v>74</v>
      </c>
      <c r="E87" s="66">
        <v>70986134</v>
      </c>
      <c r="F87" s="19">
        <v>9</v>
      </c>
      <c r="G87" s="33">
        <v>0.46</v>
      </c>
      <c r="H87" s="24">
        <v>10.805999999999999</v>
      </c>
      <c r="I87" s="21">
        <f t="shared" si="8"/>
        <v>0.153</v>
      </c>
      <c r="J87" s="23">
        <v>58804</v>
      </c>
      <c r="K87" s="23">
        <v>19876</v>
      </c>
      <c r="L87" s="23">
        <v>1176</v>
      </c>
      <c r="M87" s="34">
        <f t="shared" si="9"/>
        <v>79856</v>
      </c>
    </row>
    <row r="88" spans="1:13" x14ac:dyDescent="0.25">
      <c r="A88" s="55">
        <v>7513</v>
      </c>
      <c r="B88" s="50">
        <v>3111</v>
      </c>
      <c r="C88" s="13">
        <v>11</v>
      </c>
      <c r="D88" s="43" t="s">
        <v>75</v>
      </c>
      <c r="E88" s="66">
        <v>70985847</v>
      </c>
      <c r="F88" s="19">
        <v>9</v>
      </c>
      <c r="G88" s="35">
        <v>0.06</v>
      </c>
      <c r="H88" s="21"/>
      <c r="I88" s="21">
        <f t="shared" si="8"/>
        <v>0.02</v>
      </c>
      <c r="J88" s="23">
        <v>7670</v>
      </c>
      <c r="K88" s="23">
        <v>2592</v>
      </c>
      <c r="L88" s="23">
        <v>153</v>
      </c>
      <c r="M88" s="34">
        <f t="shared" si="9"/>
        <v>10415</v>
      </c>
    </row>
    <row r="89" spans="1:13" x14ac:dyDescent="0.25">
      <c r="A89" s="55">
        <v>7601</v>
      </c>
      <c r="B89" s="50">
        <v>3111</v>
      </c>
      <c r="C89" s="13">
        <v>1</v>
      </c>
      <c r="D89" s="45" t="s">
        <v>101</v>
      </c>
      <c r="E89" s="66">
        <v>70978093</v>
      </c>
      <c r="F89" s="19">
        <v>10</v>
      </c>
      <c r="G89" s="33">
        <v>1.0529999999999999</v>
      </c>
      <c r="H89" s="24">
        <v>7.4029999999999996</v>
      </c>
      <c r="I89" s="21">
        <f>ROUND(G89/12*4,3)</f>
        <v>0.35099999999999998</v>
      </c>
      <c r="J89" s="23">
        <v>134610</v>
      </c>
      <c r="K89" s="23">
        <v>45498</v>
      </c>
      <c r="L89" s="23">
        <v>2692</v>
      </c>
      <c r="M89" s="34">
        <v>182800</v>
      </c>
    </row>
    <row r="90" spans="1:13" x14ac:dyDescent="0.25">
      <c r="A90" s="55">
        <v>7602</v>
      </c>
      <c r="B90" s="50">
        <v>3111</v>
      </c>
      <c r="C90" s="13">
        <v>2</v>
      </c>
      <c r="D90" s="45" t="s">
        <v>103</v>
      </c>
      <c r="E90" s="66">
        <v>70156506</v>
      </c>
      <c r="F90" s="19">
        <v>10</v>
      </c>
      <c r="G90" s="35">
        <v>0.21</v>
      </c>
      <c r="H90" s="21"/>
      <c r="I90" s="21">
        <f t="shared" ref="I90:I101" si="10">ROUND(G90/12*4,3)</f>
        <v>7.0000000000000007E-2</v>
      </c>
      <c r="J90" s="23">
        <v>26845</v>
      </c>
      <c r="K90" s="23">
        <v>9074</v>
      </c>
      <c r="L90" s="23">
        <v>536</v>
      </c>
      <c r="M90" s="34">
        <f t="shared" si="9"/>
        <v>36455</v>
      </c>
    </row>
    <row r="91" spans="1:13" x14ac:dyDescent="0.25">
      <c r="A91" s="55">
        <v>7603</v>
      </c>
      <c r="B91" s="50">
        <v>3111</v>
      </c>
      <c r="C91" s="13">
        <v>3</v>
      </c>
      <c r="D91" s="43" t="s">
        <v>76</v>
      </c>
      <c r="E91" s="66">
        <v>70978719</v>
      </c>
      <c r="F91" s="19">
        <v>10</v>
      </c>
      <c r="G91" s="36">
        <v>1.2090000000000001</v>
      </c>
      <c r="H91" s="24">
        <v>6</v>
      </c>
      <c r="I91" s="21">
        <f t="shared" si="10"/>
        <v>0.40300000000000002</v>
      </c>
      <c r="J91" s="23">
        <v>154553</v>
      </c>
      <c r="K91" s="23">
        <v>52239</v>
      </c>
      <c r="L91" s="23">
        <v>3091</v>
      </c>
      <c r="M91" s="34">
        <f t="shared" si="9"/>
        <v>209883</v>
      </c>
    </row>
    <row r="92" spans="1:13" ht="25.5" x14ac:dyDescent="0.25">
      <c r="A92" s="55">
        <v>7604</v>
      </c>
      <c r="B92" s="50">
        <v>3111</v>
      </c>
      <c r="C92" s="13">
        <v>4</v>
      </c>
      <c r="D92" s="43" t="s">
        <v>77</v>
      </c>
      <c r="E92" s="66">
        <v>75018535</v>
      </c>
      <c r="F92" s="19">
        <v>10</v>
      </c>
      <c r="G92" s="36">
        <v>2.93</v>
      </c>
      <c r="H92" s="24">
        <v>5.8</v>
      </c>
      <c r="I92" s="21">
        <f t="shared" si="10"/>
        <v>0.97699999999999998</v>
      </c>
      <c r="J92" s="23">
        <v>374557</v>
      </c>
      <c r="K92" s="23">
        <v>126600</v>
      </c>
      <c r="L92" s="23">
        <v>7491</v>
      </c>
      <c r="M92" s="34">
        <f t="shared" si="9"/>
        <v>508648</v>
      </c>
    </row>
    <row r="93" spans="1:13" x14ac:dyDescent="0.25">
      <c r="A93" s="55">
        <v>7605</v>
      </c>
      <c r="B93" s="50">
        <v>3111</v>
      </c>
      <c r="C93" s="13">
        <v>5</v>
      </c>
      <c r="D93" s="43" t="s">
        <v>113</v>
      </c>
      <c r="E93" s="66">
        <v>75016206</v>
      </c>
      <c r="F93" s="19">
        <v>10</v>
      </c>
      <c r="G93" s="36">
        <v>0.94299999999999995</v>
      </c>
      <c r="H93" s="24"/>
      <c r="I93" s="21">
        <f t="shared" si="10"/>
        <v>0.314</v>
      </c>
      <c r="J93" s="23">
        <v>120549</v>
      </c>
      <c r="K93" s="23">
        <v>40746</v>
      </c>
      <c r="L93" s="23">
        <v>2410</v>
      </c>
      <c r="M93" s="34">
        <f t="shared" si="9"/>
        <v>163705</v>
      </c>
    </row>
    <row r="94" spans="1:13" x14ac:dyDescent="0.25">
      <c r="A94" s="55">
        <v>7607</v>
      </c>
      <c r="B94" s="50">
        <v>3111</v>
      </c>
      <c r="C94" s="13">
        <v>7</v>
      </c>
      <c r="D94" s="46" t="s">
        <v>115</v>
      </c>
      <c r="E94" s="66">
        <v>75017024</v>
      </c>
      <c r="F94" s="19">
        <v>10</v>
      </c>
      <c r="G94" s="33">
        <v>0.11</v>
      </c>
      <c r="H94" s="24"/>
      <c r="I94" s="21">
        <f>ROUND(G94/12*4,3)</f>
        <v>3.6999999999999998E-2</v>
      </c>
      <c r="J94" s="23">
        <v>14062</v>
      </c>
      <c r="K94" s="23">
        <v>4753</v>
      </c>
      <c r="L94" s="23">
        <v>281</v>
      </c>
      <c r="M94" s="34">
        <f>SUM(J94:L94)</f>
        <v>19096</v>
      </c>
    </row>
    <row r="95" spans="1:13" x14ac:dyDescent="0.25">
      <c r="A95" s="55">
        <v>7609</v>
      </c>
      <c r="B95" s="50">
        <v>3111</v>
      </c>
      <c r="C95" s="13">
        <v>9</v>
      </c>
      <c r="D95" s="46" t="s">
        <v>123</v>
      </c>
      <c r="E95" s="66">
        <v>70188386</v>
      </c>
      <c r="F95" s="19">
        <v>10</v>
      </c>
      <c r="G95" s="33">
        <v>0.4</v>
      </c>
      <c r="H95" s="24"/>
      <c r="I95" s="21">
        <f>ROUND(G95/12*4,3)</f>
        <v>0.13300000000000001</v>
      </c>
      <c r="J95" s="23">
        <v>51134</v>
      </c>
      <c r="K95" s="23">
        <v>17283</v>
      </c>
      <c r="L95" s="23">
        <v>1022</v>
      </c>
      <c r="M95" s="34">
        <f>SUM(J95:L95)</f>
        <v>69439</v>
      </c>
    </row>
    <row r="96" spans="1:13" x14ac:dyDescent="0.25">
      <c r="A96" s="55">
        <v>7625</v>
      </c>
      <c r="B96" s="50">
        <v>3113</v>
      </c>
      <c r="C96" s="13">
        <v>2</v>
      </c>
      <c r="D96" s="43" t="s">
        <v>78</v>
      </c>
      <c r="E96" s="66">
        <v>70188874</v>
      </c>
      <c r="F96" s="19">
        <v>11</v>
      </c>
      <c r="G96" s="33">
        <v>0.21</v>
      </c>
      <c r="H96" s="24">
        <v>2.21</v>
      </c>
      <c r="I96" s="21">
        <f t="shared" si="10"/>
        <v>7.0000000000000007E-2</v>
      </c>
      <c r="J96" s="23">
        <v>26845</v>
      </c>
      <c r="K96" s="23">
        <v>9074</v>
      </c>
      <c r="L96" s="23">
        <v>536</v>
      </c>
      <c r="M96" s="34">
        <f t="shared" si="9"/>
        <v>36455</v>
      </c>
    </row>
    <row r="97" spans="1:13" ht="25.5" x14ac:dyDescent="0.25">
      <c r="A97" s="55">
        <v>7631</v>
      </c>
      <c r="B97" s="50">
        <v>3117</v>
      </c>
      <c r="C97" s="13">
        <v>7</v>
      </c>
      <c r="D97" s="43" t="s">
        <v>79</v>
      </c>
      <c r="E97" s="66">
        <v>75016222</v>
      </c>
      <c r="F97" s="19">
        <v>11</v>
      </c>
      <c r="G97" s="33">
        <v>8.9999999999999993E-3</v>
      </c>
      <c r="H97" s="24">
        <v>5.4130000000000003</v>
      </c>
      <c r="I97" s="21">
        <f t="shared" si="10"/>
        <v>3.0000000000000001E-3</v>
      </c>
      <c r="J97" s="23">
        <v>1151</v>
      </c>
      <c r="K97" s="23">
        <v>389</v>
      </c>
      <c r="L97" s="23">
        <v>23</v>
      </c>
      <c r="M97" s="34">
        <f>SUM(J97:L97)</f>
        <v>1563</v>
      </c>
    </row>
    <row r="98" spans="1:13" x14ac:dyDescent="0.25">
      <c r="A98" s="55">
        <v>7634</v>
      </c>
      <c r="B98" s="50">
        <v>3111</v>
      </c>
      <c r="C98" s="13">
        <v>10</v>
      </c>
      <c r="D98" s="43" t="s">
        <v>80</v>
      </c>
      <c r="E98" s="66">
        <v>75016991</v>
      </c>
      <c r="F98" s="19">
        <v>11</v>
      </c>
      <c r="G98" s="33">
        <v>1.2090000000000001</v>
      </c>
      <c r="H98" s="24">
        <v>2.129</v>
      </c>
      <c r="I98" s="21">
        <f t="shared" si="10"/>
        <v>0.40300000000000002</v>
      </c>
      <c r="J98" s="23">
        <v>154553</v>
      </c>
      <c r="K98" s="23">
        <v>52239</v>
      </c>
      <c r="L98" s="23">
        <v>3091</v>
      </c>
      <c r="M98" s="34">
        <f t="shared" ref="M98:M113" si="11">SUM(J98:L98)</f>
        <v>209883</v>
      </c>
    </row>
    <row r="99" spans="1:13" ht="25.5" x14ac:dyDescent="0.25">
      <c r="A99" s="55">
        <v>7642</v>
      </c>
      <c r="B99" s="50">
        <v>3111</v>
      </c>
      <c r="C99" s="13">
        <v>16</v>
      </c>
      <c r="D99" s="43" t="s">
        <v>81</v>
      </c>
      <c r="E99" s="66">
        <v>75016125</v>
      </c>
      <c r="F99" s="19">
        <v>11</v>
      </c>
      <c r="G99" s="33">
        <v>1.155</v>
      </c>
      <c r="H99" s="24">
        <v>0.38500000000000001</v>
      </c>
      <c r="I99" s="21">
        <f t="shared" si="10"/>
        <v>0.38500000000000001</v>
      </c>
      <c r="J99" s="23">
        <v>147650</v>
      </c>
      <c r="K99" s="23">
        <v>49906</v>
      </c>
      <c r="L99" s="23">
        <v>2953</v>
      </c>
      <c r="M99" s="34">
        <f t="shared" si="11"/>
        <v>200509</v>
      </c>
    </row>
    <row r="100" spans="1:13" ht="25.5" x14ac:dyDescent="0.25">
      <c r="A100" s="55">
        <v>7643</v>
      </c>
      <c r="B100" s="50">
        <v>3111</v>
      </c>
      <c r="C100" s="13">
        <v>17</v>
      </c>
      <c r="D100" s="47" t="s">
        <v>122</v>
      </c>
      <c r="E100" s="66">
        <v>75017679</v>
      </c>
      <c r="F100" s="19">
        <v>11</v>
      </c>
      <c r="G100" s="33">
        <v>0.41499999999999998</v>
      </c>
      <c r="H100" s="24"/>
      <c r="I100" s="21">
        <f>ROUND(G100/12*4,3)</f>
        <v>0.13800000000000001</v>
      </c>
      <c r="J100" s="23">
        <v>53052</v>
      </c>
      <c r="K100" s="23">
        <v>17932</v>
      </c>
      <c r="L100" s="23">
        <v>1061</v>
      </c>
      <c r="M100" s="34">
        <f>SUM(J100:L100)</f>
        <v>72045</v>
      </c>
    </row>
    <row r="101" spans="1:13" ht="25.5" x14ac:dyDescent="0.25">
      <c r="A101" s="55">
        <v>7663</v>
      </c>
      <c r="B101" s="50">
        <v>3117</v>
      </c>
      <c r="C101" s="13">
        <v>14</v>
      </c>
      <c r="D101" s="45" t="s">
        <v>109</v>
      </c>
      <c r="E101" s="66">
        <v>70980314</v>
      </c>
      <c r="F101" s="19">
        <v>12</v>
      </c>
      <c r="G101" s="33">
        <v>8.9999999999999993E-3</v>
      </c>
      <c r="H101" s="24"/>
      <c r="I101" s="21">
        <f t="shared" si="10"/>
        <v>3.0000000000000001E-3</v>
      </c>
      <c r="J101" s="23">
        <v>1151</v>
      </c>
      <c r="K101" s="23">
        <v>389</v>
      </c>
      <c r="L101" s="23">
        <v>23</v>
      </c>
      <c r="M101" s="34">
        <f t="shared" si="11"/>
        <v>1563</v>
      </c>
    </row>
    <row r="102" spans="1:13" ht="25.5" x14ac:dyDescent="0.25">
      <c r="A102" s="55">
        <v>7669</v>
      </c>
      <c r="B102" s="50">
        <v>3117</v>
      </c>
      <c r="C102" s="13">
        <v>20</v>
      </c>
      <c r="D102" s="45" t="s">
        <v>116</v>
      </c>
      <c r="E102" s="66">
        <v>75017261</v>
      </c>
      <c r="F102" s="19">
        <v>12</v>
      </c>
      <c r="G102" s="33">
        <v>0.1</v>
      </c>
      <c r="H102" s="24"/>
      <c r="I102" s="21">
        <f>ROUND(G102/12*4,3)</f>
        <v>3.3000000000000002E-2</v>
      </c>
      <c r="J102" s="23">
        <v>12784</v>
      </c>
      <c r="K102" s="23">
        <v>4321</v>
      </c>
      <c r="L102" s="23">
        <v>255</v>
      </c>
      <c r="M102" s="34">
        <f>SUM(J102:L102)</f>
        <v>17360</v>
      </c>
    </row>
    <row r="103" spans="1:13" ht="25.5" x14ac:dyDescent="0.25">
      <c r="A103" s="55">
        <v>7675</v>
      </c>
      <c r="B103" s="50">
        <v>3111</v>
      </c>
      <c r="C103" s="13">
        <v>25</v>
      </c>
      <c r="D103" s="43" t="s">
        <v>82</v>
      </c>
      <c r="E103" s="66">
        <v>75015421</v>
      </c>
      <c r="F103" s="19">
        <v>12</v>
      </c>
      <c r="G103" s="33">
        <v>0.68500000000000005</v>
      </c>
      <c r="H103" s="24">
        <v>1.93</v>
      </c>
      <c r="I103" s="21">
        <f t="shared" ref="I103:I115" si="12">ROUND(G103/12*4,3)</f>
        <v>0.22800000000000001</v>
      </c>
      <c r="J103" s="23">
        <v>87567</v>
      </c>
      <c r="K103" s="23">
        <v>29598</v>
      </c>
      <c r="L103" s="23">
        <v>1751</v>
      </c>
      <c r="M103" s="34">
        <f t="shared" ref="M103" si="13">SUM(J103:L103)</f>
        <v>118916</v>
      </c>
    </row>
    <row r="104" spans="1:13" ht="25.5" x14ac:dyDescent="0.25">
      <c r="A104" s="55">
        <v>7677</v>
      </c>
      <c r="B104" s="50">
        <v>3111</v>
      </c>
      <c r="C104" s="13">
        <v>27</v>
      </c>
      <c r="D104" s="47" t="s">
        <v>117</v>
      </c>
      <c r="E104" s="66">
        <v>70188513</v>
      </c>
      <c r="F104" s="19">
        <v>12</v>
      </c>
      <c r="G104" s="33">
        <v>0.84</v>
      </c>
      <c r="H104" s="24"/>
      <c r="I104" s="21">
        <f>ROUND(G104/12*4,3)</f>
        <v>0.28000000000000003</v>
      </c>
      <c r="J104" s="23">
        <v>107382</v>
      </c>
      <c r="K104" s="23">
        <v>36295</v>
      </c>
      <c r="L104" s="23">
        <v>2147</v>
      </c>
      <c r="M104" s="34">
        <f>SUM(J104:L104)</f>
        <v>145824</v>
      </c>
    </row>
    <row r="105" spans="1:13" ht="25.5" x14ac:dyDescent="0.25">
      <c r="A105" s="55">
        <v>7680</v>
      </c>
      <c r="B105" s="50">
        <v>3111</v>
      </c>
      <c r="C105" s="13">
        <v>30</v>
      </c>
      <c r="D105" s="43" t="s">
        <v>83</v>
      </c>
      <c r="E105" s="66">
        <v>70188548</v>
      </c>
      <c r="F105" s="19">
        <v>12</v>
      </c>
      <c r="G105" s="33">
        <v>0.33</v>
      </c>
      <c r="H105" s="24">
        <v>4.1890000000000001</v>
      </c>
      <c r="I105" s="21">
        <f t="shared" si="12"/>
        <v>0.11</v>
      </c>
      <c r="J105" s="23">
        <v>42186</v>
      </c>
      <c r="K105" s="23">
        <v>14259</v>
      </c>
      <c r="L105" s="23">
        <v>843</v>
      </c>
      <c r="M105" s="34">
        <f t="shared" si="11"/>
        <v>57288</v>
      </c>
    </row>
    <row r="106" spans="1:13" ht="25.5" x14ac:dyDescent="0.25">
      <c r="A106" s="55">
        <v>7808</v>
      </c>
      <c r="B106" s="50">
        <v>3117</v>
      </c>
      <c r="C106" s="13">
        <v>6</v>
      </c>
      <c r="D106" s="45" t="s">
        <v>107</v>
      </c>
      <c r="E106" s="66">
        <v>70156697</v>
      </c>
      <c r="F106" s="19">
        <v>13</v>
      </c>
      <c r="G106" s="33">
        <v>0.11</v>
      </c>
      <c r="H106" s="24"/>
      <c r="I106" s="21">
        <f t="shared" si="12"/>
        <v>3.6999999999999998E-2</v>
      </c>
      <c r="J106" s="23">
        <v>14062</v>
      </c>
      <c r="K106" s="23">
        <v>4753</v>
      </c>
      <c r="L106" s="23">
        <v>281</v>
      </c>
      <c r="M106" s="34">
        <f t="shared" si="11"/>
        <v>19096</v>
      </c>
    </row>
    <row r="107" spans="1:13" x14ac:dyDescent="0.25">
      <c r="A107" s="55">
        <v>7809</v>
      </c>
      <c r="B107" s="50">
        <v>3111</v>
      </c>
      <c r="C107" s="13">
        <v>7</v>
      </c>
      <c r="D107" s="43" t="s">
        <v>84</v>
      </c>
      <c r="E107" s="66">
        <v>70987998</v>
      </c>
      <c r="F107" s="19">
        <v>13</v>
      </c>
      <c r="G107" s="33">
        <v>0.40300000000000002</v>
      </c>
      <c r="H107" s="24">
        <v>0.13400000000000001</v>
      </c>
      <c r="I107" s="21">
        <f t="shared" si="12"/>
        <v>0.13400000000000001</v>
      </c>
      <c r="J107" s="23">
        <v>51518</v>
      </c>
      <c r="K107" s="23">
        <v>17413</v>
      </c>
      <c r="L107" s="23">
        <v>1030</v>
      </c>
      <c r="M107" s="34">
        <f t="shared" si="11"/>
        <v>69961</v>
      </c>
    </row>
    <row r="108" spans="1:13" ht="25.5" x14ac:dyDescent="0.25">
      <c r="A108" s="55">
        <v>7811</v>
      </c>
      <c r="B108" s="50">
        <v>3111</v>
      </c>
      <c r="C108" s="13">
        <v>8</v>
      </c>
      <c r="D108" s="43" t="s">
        <v>85</v>
      </c>
      <c r="E108" s="66">
        <v>70995737</v>
      </c>
      <c r="F108" s="19">
        <v>13</v>
      </c>
      <c r="G108" s="33">
        <v>1.1439999999999999</v>
      </c>
      <c r="H108" s="24">
        <v>2.2080000000000002</v>
      </c>
      <c r="I108" s="26">
        <f t="shared" si="12"/>
        <v>0.38100000000000001</v>
      </c>
      <c r="J108" s="23">
        <v>146243</v>
      </c>
      <c r="K108" s="23">
        <v>49430</v>
      </c>
      <c r="L108" s="23">
        <v>2924</v>
      </c>
      <c r="M108" s="34">
        <f t="shared" si="11"/>
        <v>198597</v>
      </c>
    </row>
    <row r="109" spans="1:13" ht="25.5" x14ac:dyDescent="0.25">
      <c r="A109" s="55">
        <v>7812</v>
      </c>
      <c r="B109" s="50">
        <v>3111</v>
      </c>
      <c r="C109" s="13">
        <v>9</v>
      </c>
      <c r="D109" s="43" t="s">
        <v>86</v>
      </c>
      <c r="E109" s="66">
        <v>70995745</v>
      </c>
      <c r="F109" s="19">
        <v>13</v>
      </c>
      <c r="G109" s="33">
        <v>1.679</v>
      </c>
      <c r="H109" s="24">
        <v>17.934999999999999</v>
      </c>
      <c r="I109" s="21">
        <f t="shared" si="12"/>
        <v>0.56000000000000005</v>
      </c>
      <c r="J109" s="23">
        <v>214635</v>
      </c>
      <c r="K109" s="23">
        <v>72547</v>
      </c>
      <c r="L109" s="23">
        <v>4292</v>
      </c>
      <c r="M109" s="34">
        <f t="shared" si="11"/>
        <v>291474</v>
      </c>
    </row>
    <row r="110" spans="1:13" ht="25.5" x14ac:dyDescent="0.25">
      <c r="A110" s="55">
        <v>7813</v>
      </c>
      <c r="B110" s="50">
        <v>3117</v>
      </c>
      <c r="C110" s="13">
        <v>10</v>
      </c>
      <c r="D110" s="43" t="s">
        <v>87</v>
      </c>
      <c r="E110" s="66">
        <v>70999571</v>
      </c>
      <c r="F110" s="19">
        <v>13</v>
      </c>
      <c r="G110" s="33">
        <v>0.80300000000000005</v>
      </c>
      <c r="H110" s="24">
        <v>22.798999999999999</v>
      </c>
      <c r="I110" s="21">
        <f t="shared" si="12"/>
        <v>0.26800000000000002</v>
      </c>
      <c r="J110" s="23">
        <v>102652</v>
      </c>
      <c r="K110" s="23">
        <v>34696</v>
      </c>
      <c r="L110" s="23">
        <v>2053</v>
      </c>
      <c r="M110" s="34">
        <f t="shared" si="11"/>
        <v>139401</v>
      </c>
    </row>
    <row r="111" spans="1:13" x14ac:dyDescent="0.25">
      <c r="A111" s="55">
        <v>7815</v>
      </c>
      <c r="B111" s="50">
        <v>3111</v>
      </c>
      <c r="C111" s="13">
        <v>12</v>
      </c>
      <c r="D111" s="43" t="s">
        <v>88</v>
      </c>
      <c r="E111" s="66">
        <v>71003924</v>
      </c>
      <c r="F111" s="19">
        <v>13</v>
      </c>
      <c r="G111" s="33">
        <v>0.28000000000000003</v>
      </c>
      <c r="H111" s="24">
        <v>3.605</v>
      </c>
      <c r="I111" s="21">
        <f t="shared" si="12"/>
        <v>9.2999999999999999E-2</v>
      </c>
      <c r="J111" s="23">
        <v>35794</v>
      </c>
      <c r="K111" s="23">
        <v>12098</v>
      </c>
      <c r="L111" s="23">
        <v>715</v>
      </c>
      <c r="M111" s="34">
        <f t="shared" si="11"/>
        <v>48607</v>
      </c>
    </row>
    <row r="112" spans="1:13" x14ac:dyDescent="0.25">
      <c r="A112" s="55">
        <v>7817</v>
      </c>
      <c r="B112" s="50">
        <v>3111</v>
      </c>
      <c r="C112" s="13">
        <v>14</v>
      </c>
      <c r="D112" s="43" t="s">
        <v>89</v>
      </c>
      <c r="E112" s="66">
        <v>75015447</v>
      </c>
      <c r="F112" s="19">
        <v>13</v>
      </c>
      <c r="G112" s="33">
        <v>0.17</v>
      </c>
      <c r="H112" s="24">
        <v>2.21</v>
      </c>
      <c r="I112" s="21">
        <f t="shared" si="12"/>
        <v>5.7000000000000002E-2</v>
      </c>
      <c r="J112" s="23">
        <v>21732</v>
      </c>
      <c r="K112" s="23">
        <v>7345</v>
      </c>
      <c r="L112" s="23">
        <v>434</v>
      </c>
      <c r="M112" s="34">
        <f t="shared" si="11"/>
        <v>29511</v>
      </c>
    </row>
    <row r="113" spans="1:13" x14ac:dyDescent="0.25">
      <c r="A113" s="55">
        <v>7819</v>
      </c>
      <c r="B113" s="50">
        <v>3111</v>
      </c>
      <c r="C113" s="13">
        <v>16</v>
      </c>
      <c r="D113" s="43" t="s">
        <v>90</v>
      </c>
      <c r="E113" s="66">
        <v>75017202</v>
      </c>
      <c r="F113" s="19">
        <v>13</v>
      </c>
      <c r="G113" s="36">
        <v>0.40100000000000002</v>
      </c>
      <c r="H113" s="24">
        <v>2.29</v>
      </c>
      <c r="I113" s="21">
        <f t="shared" si="12"/>
        <v>0.13400000000000001</v>
      </c>
      <c r="J113" s="23">
        <v>51262</v>
      </c>
      <c r="K113" s="23">
        <v>17327</v>
      </c>
      <c r="L113" s="23">
        <v>1025</v>
      </c>
      <c r="M113" s="34">
        <f t="shared" si="11"/>
        <v>69614</v>
      </c>
    </row>
    <row r="114" spans="1:13" x14ac:dyDescent="0.25">
      <c r="A114" s="55">
        <v>7821</v>
      </c>
      <c r="B114" s="50">
        <v>3111</v>
      </c>
      <c r="C114" s="13">
        <v>18</v>
      </c>
      <c r="D114" s="43" t="s">
        <v>91</v>
      </c>
      <c r="E114" s="66">
        <v>75017598</v>
      </c>
      <c r="F114" s="19">
        <v>13</v>
      </c>
      <c r="G114" s="33">
        <v>0.03</v>
      </c>
      <c r="H114" s="24">
        <v>2.2090000000000001</v>
      </c>
      <c r="I114" s="26">
        <f t="shared" si="12"/>
        <v>0.01</v>
      </c>
      <c r="J114" s="23">
        <v>3835</v>
      </c>
      <c r="K114" s="23">
        <v>1296</v>
      </c>
      <c r="L114" s="23">
        <v>76</v>
      </c>
      <c r="M114" s="34">
        <f t="shared" ref="M114:M123" si="14">SUM(J114:L114)</f>
        <v>5207</v>
      </c>
    </row>
    <row r="115" spans="1:13" x14ac:dyDescent="0.25">
      <c r="A115" s="55">
        <v>7841</v>
      </c>
      <c r="B115" s="50">
        <v>3111</v>
      </c>
      <c r="C115" s="13">
        <v>16</v>
      </c>
      <c r="D115" s="43" t="s">
        <v>92</v>
      </c>
      <c r="E115" s="66">
        <v>75016150</v>
      </c>
      <c r="F115" s="19">
        <v>14</v>
      </c>
      <c r="G115" s="33">
        <v>3.22</v>
      </c>
      <c r="H115" s="24">
        <v>2.161</v>
      </c>
      <c r="I115" s="21">
        <f t="shared" si="12"/>
        <v>1.073</v>
      </c>
      <c r="J115" s="23">
        <v>411629</v>
      </c>
      <c r="K115" s="23">
        <v>139131</v>
      </c>
      <c r="L115" s="23">
        <v>8232</v>
      </c>
      <c r="M115" s="34">
        <f t="shared" si="14"/>
        <v>558992</v>
      </c>
    </row>
    <row r="116" spans="1:13" ht="25.5" x14ac:dyDescent="0.25">
      <c r="A116" s="55">
        <v>7854</v>
      </c>
      <c r="B116" s="50">
        <v>3113</v>
      </c>
      <c r="C116" s="13">
        <v>28</v>
      </c>
      <c r="D116" s="47" t="s">
        <v>93</v>
      </c>
      <c r="E116" s="66">
        <v>49290266</v>
      </c>
      <c r="F116" s="19">
        <v>14</v>
      </c>
      <c r="G116" s="33">
        <v>0.68</v>
      </c>
      <c r="H116" s="24">
        <v>10.62</v>
      </c>
      <c r="I116" s="21">
        <f t="shared" ref="I116:I123" si="15">ROUND(G116/12*4,3)</f>
        <v>0.22700000000000001</v>
      </c>
      <c r="J116" s="23">
        <v>86928</v>
      </c>
      <c r="K116" s="23">
        <v>29382</v>
      </c>
      <c r="L116" s="23">
        <v>1738</v>
      </c>
      <c r="M116" s="34">
        <f t="shared" si="14"/>
        <v>118048</v>
      </c>
    </row>
    <row r="117" spans="1:13" ht="25.5" x14ac:dyDescent="0.25">
      <c r="A117" s="55">
        <v>7860</v>
      </c>
      <c r="B117" s="50">
        <v>3111</v>
      </c>
      <c r="C117" s="13">
        <v>33</v>
      </c>
      <c r="D117" s="43" t="s">
        <v>94</v>
      </c>
      <c r="E117" s="66">
        <v>70985456</v>
      </c>
      <c r="F117" s="19">
        <v>14</v>
      </c>
      <c r="G117" s="33">
        <v>0.35</v>
      </c>
      <c r="H117" s="24">
        <v>3.7745000000000002</v>
      </c>
      <c r="I117" s="21">
        <f t="shared" si="15"/>
        <v>0.11700000000000001</v>
      </c>
      <c r="J117" s="23">
        <v>44742</v>
      </c>
      <c r="K117" s="23">
        <v>15123</v>
      </c>
      <c r="L117" s="23">
        <v>894</v>
      </c>
      <c r="M117" s="34">
        <f t="shared" si="14"/>
        <v>60759</v>
      </c>
    </row>
    <row r="118" spans="1:13" ht="25.5" x14ac:dyDescent="0.25">
      <c r="A118" s="55">
        <v>7864</v>
      </c>
      <c r="B118" s="50">
        <v>3113</v>
      </c>
      <c r="C118" s="13">
        <v>37</v>
      </c>
      <c r="D118" s="47" t="s">
        <v>114</v>
      </c>
      <c r="E118" s="66">
        <v>75017491</v>
      </c>
      <c r="F118" s="19">
        <v>14</v>
      </c>
      <c r="G118" s="33">
        <v>0.65300000000000002</v>
      </c>
      <c r="H118" s="24"/>
      <c r="I118" s="21">
        <f t="shared" si="15"/>
        <v>0.218</v>
      </c>
      <c r="J118" s="23">
        <v>83476</v>
      </c>
      <c r="K118" s="23">
        <v>28215</v>
      </c>
      <c r="L118" s="23">
        <v>1669</v>
      </c>
      <c r="M118" s="34">
        <f t="shared" si="14"/>
        <v>113360</v>
      </c>
    </row>
    <row r="119" spans="1:13" x14ac:dyDescent="0.25">
      <c r="A119" s="55">
        <v>7874</v>
      </c>
      <c r="B119" s="50">
        <v>3111</v>
      </c>
      <c r="C119" s="13">
        <v>4</v>
      </c>
      <c r="D119" s="43" t="s">
        <v>124</v>
      </c>
      <c r="E119" s="66">
        <v>71005919</v>
      </c>
      <c r="F119" s="19">
        <v>15</v>
      </c>
      <c r="G119" s="33">
        <v>9.9000000000000005E-2</v>
      </c>
      <c r="H119" s="24">
        <v>0</v>
      </c>
      <c r="I119" s="21">
        <f>ROUND(G119/12*4,3)</f>
        <v>3.3000000000000002E-2</v>
      </c>
      <c r="J119" s="23">
        <v>12656</v>
      </c>
      <c r="K119" s="23">
        <v>4278</v>
      </c>
      <c r="L119" s="23">
        <v>253</v>
      </c>
      <c r="M119" s="34">
        <f>SUM(J119:L119)</f>
        <v>17187</v>
      </c>
    </row>
    <row r="120" spans="1:13" ht="25.5" x14ac:dyDescent="0.25">
      <c r="A120" s="55">
        <v>7875</v>
      </c>
      <c r="B120" s="50">
        <v>3111</v>
      </c>
      <c r="C120" s="13">
        <v>5</v>
      </c>
      <c r="D120" s="43" t="s">
        <v>95</v>
      </c>
      <c r="E120" s="66">
        <v>71005951</v>
      </c>
      <c r="F120" s="19">
        <v>15</v>
      </c>
      <c r="G120" s="33">
        <v>0.21</v>
      </c>
      <c r="H120" s="24">
        <v>0</v>
      </c>
      <c r="I120" s="21">
        <f t="shared" si="15"/>
        <v>7.0000000000000007E-2</v>
      </c>
      <c r="J120" s="23">
        <v>26845</v>
      </c>
      <c r="K120" s="23">
        <v>9074</v>
      </c>
      <c r="L120" s="23">
        <v>536</v>
      </c>
      <c r="M120" s="34">
        <f t="shared" si="14"/>
        <v>36455</v>
      </c>
    </row>
    <row r="121" spans="1:13" ht="25.5" x14ac:dyDescent="0.25">
      <c r="A121" s="55">
        <v>7876</v>
      </c>
      <c r="B121" s="50">
        <v>3111</v>
      </c>
      <c r="C121" s="13">
        <v>6</v>
      </c>
      <c r="D121" s="43" t="s">
        <v>96</v>
      </c>
      <c r="E121" s="66">
        <v>71005935</v>
      </c>
      <c r="F121" s="19">
        <v>15</v>
      </c>
      <c r="G121" s="33">
        <v>0.113</v>
      </c>
      <c r="H121" s="24">
        <v>5.8029999999999999</v>
      </c>
      <c r="I121" s="21">
        <f t="shared" si="15"/>
        <v>3.7999999999999999E-2</v>
      </c>
      <c r="J121" s="23">
        <v>14445</v>
      </c>
      <c r="K121" s="23">
        <v>4882</v>
      </c>
      <c r="L121" s="23">
        <v>288</v>
      </c>
      <c r="M121" s="34">
        <f t="shared" si="14"/>
        <v>19615</v>
      </c>
    </row>
    <row r="122" spans="1:13" ht="25.5" x14ac:dyDescent="0.25">
      <c r="A122" s="55">
        <v>7883</v>
      </c>
      <c r="B122" s="50">
        <v>3117</v>
      </c>
      <c r="C122" s="13">
        <v>11</v>
      </c>
      <c r="D122" s="43" t="s">
        <v>97</v>
      </c>
      <c r="E122" s="66">
        <v>75017351</v>
      </c>
      <c r="F122" s="19">
        <v>15</v>
      </c>
      <c r="G122" s="33">
        <v>0.503</v>
      </c>
      <c r="H122" s="24">
        <v>13.238</v>
      </c>
      <c r="I122" s="21">
        <f t="shared" si="15"/>
        <v>0.16800000000000001</v>
      </c>
      <c r="J122" s="23">
        <v>64301</v>
      </c>
      <c r="K122" s="23">
        <v>21734</v>
      </c>
      <c r="L122" s="23">
        <v>1286</v>
      </c>
      <c r="M122" s="34">
        <f t="shared" si="14"/>
        <v>87321</v>
      </c>
    </row>
    <row r="123" spans="1:13" ht="26.25" thickBot="1" x14ac:dyDescent="0.3">
      <c r="A123" s="56">
        <v>7887</v>
      </c>
      <c r="B123" s="52">
        <v>3113</v>
      </c>
      <c r="C123" s="29">
        <v>15</v>
      </c>
      <c r="D123" s="48" t="s">
        <v>98</v>
      </c>
      <c r="E123" s="66">
        <v>70995079</v>
      </c>
      <c r="F123" s="19">
        <v>15</v>
      </c>
      <c r="G123" s="37">
        <v>0.3</v>
      </c>
      <c r="H123" s="38">
        <v>2.6263999999999998</v>
      </c>
      <c r="I123" s="39">
        <f t="shared" si="15"/>
        <v>0.1</v>
      </c>
      <c r="J123" s="40">
        <v>38351</v>
      </c>
      <c r="K123" s="40">
        <v>12963</v>
      </c>
      <c r="L123" s="40">
        <v>767</v>
      </c>
      <c r="M123" s="41">
        <f t="shared" si="14"/>
        <v>52081</v>
      </c>
    </row>
    <row r="124" spans="1:13" ht="24" customHeight="1" x14ac:dyDescent="0.25">
      <c r="A124" s="4"/>
      <c r="B124" s="5"/>
      <c r="C124" s="4"/>
      <c r="D124" s="64" t="s">
        <v>100</v>
      </c>
      <c r="E124" s="6"/>
      <c r="F124" s="7"/>
      <c r="G124" s="69">
        <f>SUM(G5:G123)</f>
        <v>79.121800000000022</v>
      </c>
      <c r="H124" s="70">
        <v>7.21</v>
      </c>
      <c r="I124" s="69">
        <f>SUM(I5:I123)</f>
        <v>26.378000000000011</v>
      </c>
      <c r="J124" s="71">
        <f>SUM(J5:J123)</f>
        <v>10114551</v>
      </c>
      <c r="K124" s="62">
        <f>SUM(K5:K123)</f>
        <v>3418721</v>
      </c>
      <c r="L124" s="62">
        <f>SUM(L5:L123)</f>
        <v>202235</v>
      </c>
      <c r="M124" s="63">
        <f>SUM(M5:M123)</f>
        <v>13735507</v>
      </c>
    </row>
  </sheetData>
  <autoFilter ref="G4:H124"/>
  <customSheetViews>
    <customSheetView guid="{6F368DCC-333B-40D4-99FB-B6DA8C089D04}" scale="93" showPageBreaks="1" showAutoFilter="1" hiddenColumns="1">
      <pane xSplit="5" ySplit="5" topLeftCell="G66" activePane="bottomRight" state="frozen"/>
      <selection pane="bottomRight" activeCell="N1" sqref="N1:N1048576"/>
      <pageMargins left="0.23622047244094491" right="0" top="0" bottom="0" header="0.31496062992125984" footer="0.31496062992125984"/>
      <pageSetup paperSize="9" scale="75" fitToHeight="0" orientation="portrait" r:id="rId1"/>
      <autoFilter ref="G4:H124"/>
    </customSheetView>
    <customSheetView guid="{2A5ABBC2-6E21-4654-AA2C-58CC121289C7}" scale="93" fitToPage="1" filter="1" showAutoFilter="1" hiddenColumns="1">
      <pane xSplit="10" ySplit="4" topLeftCell="L144" activePane="bottomRight" state="frozen"/>
      <selection pane="bottomRight" activeCell="S165" sqref="S165"/>
      <pageMargins left="0" right="0" top="0" bottom="0" header="0.31496062992125984" footer="0.31496062992125984"/>
      <pageSetup paperSize="9" scale="74" fitToHeight="0" orientation="landscape" horizontalDpi="0" verticalDpi="0" r:id="rId2"/>
      <autoFilter ref="A4:W157">
        <filterColumn colId="21">
          <filters>
            <filter val="1 563,00"/>
            <filter val="10 415,00"/>
            <filter val="105 201,00"/>
            <filter val="112 839,00"/>
            <filter val="113 360,00"/>
            <filter val="114 575,00"/>
            <filter val="118 048,00"/>
            <filter val="118 916,00"/>
            <filter val="120 131,00"/>
            <filter val="128 463,00"/>
            <filter val="134 714,00"/>
            <filter val="135 407,00"/>
            <filter val="137 144,00"/>
            <filter val="137 664,00"/>
            <filter val="137 838,00"/>
            <filter val="138 880,00"/>
            <filter val="139 401,00"/>
            <filter val="139 575,00"/>
            <filter val="139 921,00"/>
            <filter val="142 352,00"/>
            <filter val="144 088,00"/>
            <filter val="145 824,00"/>
            <filter val="149 295,00"/>
            <filter val="15 449,00"/>
            <filter val="15 624,00"/>
            <filter val="156 241,00"/>
            <filter val="163 705,00"/>
            <filter val="166 656,00"/>
            <filter val="17 187,00"/>
            <filter val="17 360,00"/>
            <filter val="171 690,00"/>
            <filter val="171 864,00"/>
            <filter val="173 599,00"/>
            <filter val="182 800,00"/>
            <filter val="19 096,00"/>
            <filter val="19 615,00"/>
            <filter val="19 790,00"/>
            <filter val="198 597,00"/>
            <filter val="200 334,00"/>
            <filter val="200 509,00"/>
            <filter val="205 021,00"/>
            <filter val="205 368,00"/>
            <filter val="206 584,00"/>
            <filter val="209 883,00"/>
            <filter val="222 208,00"/>
            <filter val="225 680,00"/>
            <filter val="227 416,00"/>
            <filter val="237 138,00"/>
            <filter val="24 130,00"/>
            <filter val="254 619,00"/>
            <filter val="26 039,00"/>
            <filter val="263 873,00"/>
            <filter val="274 115,00"/>
            <filter val="29 511,00"/>
            <filter val="291 474,00"/>
            <filter val="3 646,00"/>
            <filter val="30 032,00"/>
            <filter val="30 379,00"/>
            <filter val="307 272,00"/>
            <filter val="31 247,00"/>
            <filter val="349 804,00"/>
            <filter val="36 455,00"/>
            <filter val="360 393,00"/>
            <filter val="38 192,00"/>
            <filter val="43 400,00"/>
            <filter val="45 135,00"/>
            <filter val="47 914,00"/>
            <filter val="48 607,00"/>
            <filter val="5 207,00"/>
            <filter val="50 343,00"/>
            <filter val="508 648,00"/>
            <filter val="52 081,00"/>
            <filter val="558 992,00"/>
            <filter val="56 072,00"/>
            <filter val="57 288,00"/>
            <filter val="60 759,00"/>
            <filter val="636 436,00"/>
            <filter val="64 231,00"/>
            <filter val="65 967,00"/>
            <filter val="69 439,00"/>
            <filter val="69 614,00"/>
            <filter val="69 961,00"/>
            <filter val="72 045,00"/>
            <filter val="72 912,00"/>
            <filter val="74 648,00"/>
            <filter val="75 689,00"/>
            <filter val="76 382,00"/>
            <filter val="79 856,00"/>
            <filter val="87 321,00"/>
            <filter val="97 909,00"/>
          </filters>
        </filterColumn>
      </autoFilter>
    </customSheetView>
    <customSheetView guid="{BE950191-92DA-46B1-A8DA-9BF1036C344B}" scale="93" showPageBreaks="1" filter="1" showAutoFilter="1" hiddenColumns="1">
      <pane xSplit="11" ySplit="5" topLeftCell="L177" activePane="bottomRight" state="frozen"/>
      <selection pane="bottomRight" activeCell="S185" sqref="S185"/>
      <pageMargins left="0" right="0" top="0" bottom="0" header="0.31496062992125984" footer="0.31496062992125984"/>
      <pageSetup paperSize="9" scale="75" fitToHeight="0" orientation="landscape" r:id="rId3"/>
      <autoFilter ref="M3:Q440">
        <filterColumn colId="0">
          <customFilters>
            <customFilter operator="notEqual" val=" "/>
          </customFilters>
        </filterColumn>
      </autoFilter>
    </customSheetView>
    <customSheetView guid="{682A327D-6F90-4D79-AC6C-70F990447A5B}" scale="93" fitToPage="1" filter="1" showAutoFilter="1" hiddenColumns="1">
      <pane xSplit="11" ySplit="5" topLeftCell="L406" activePane="bottomRight" state="frozen"/>
      <selection pane="bottomRight" activeCell="C443" sqref="C443"/>
      <pageMargins left="0" right="0" top="0" bottom="0" header="0.31496062992125984" footer="0.31496062992125984"/>
      <pageSetup paperSize="9" scale="74" fitToHeight="0" orientation="landscape" horizontalDpi="0" verticalDpi="0" r:id="rId4"/>
      <autoFilter ref="M3:Q440">
        <filterColumn colId="0">
          <customFilters>
            <customFilter operator="notEqual" val=" "/>
          </customFilters>
        </filterColumn>
      </autoFilter>
    </customSheetView>
    <customSheetView guid="{9C599DAB-79D5-4D69-A3FD-D920DC83E013}" scale="93" fitToPage="1" filter="1" showAutoFilter="1" hiddenColumns="1">
      <pane xSplit="10" ySplit="4" topLeftCell="P140" activePane="bottomRight" state="frozen"/>
      <selection pane="bottomRight" activeCell="Z166" sqref="Z166"/>
      <pageMargins left="0" right="0" top="0" bottom="0" header="0.31496062992125984" footer="0.31496062992125984"/>
      <pageSetup paperSize="9" scale="74" fitToHeight="0" orientation="landscape" r:id="rId5"/>
      <autoFilter ref="A4:W157">
        <filterColumn colId="21">
          <filters>
            <filter val="1 563,00"/>
            <filter val="10 415,00"/>
            <filter val="105 201,00"/>
            <filter val="112 839,00"/>
            <filter val="113 360,00"/>
            <filter val="114 575,00"/>
            <filter val="118 048,00"/>
            <filter val="118 916,00"/>
            <filter val="120 131,00"/>
            <filter val="128 463,00"/>
            <filter val="134 714,00"/>
            <filter val="135 407,00"/>
            <filter val="137 144,00"/>
            <filter val="137 664,00"/>
            <filter val="137 838,00"/>
            <filter val="138 880,00"/>
            <filter val="139 401,00"/>
            <filter val="139 575,00"/>
            <filter val="139 921,00"/>
            <filter val="142 352,00"/>
            <filter val="144 088,00"/>
            <filter val="145 824,00"/>
            <filter val="149 295,00"/>
            <filter val="15 449,00"/>
            <filter val="15 624,00"/>
            <filter val="156 241,00"/>
            <filter val="163 705,00"/>
            <filter val="166 656,00"/>
            <filter val="17 187,00"/>
            <filter val="17 360,00"/>
            <filter val="171 690,00"/>
            <filter val="171 864,00"/>
            <filter val="173 599,00"/>
            <filter val="182 800,00"/>
            <filter val="19 096,00"/>
            <filter val="19 615,00"/>
            <filter val="19 790,00"/>
            <filter val="198 597,00"/>
            <filter val="200 334,00"/>
            <filter val="200 509,00"/>
            <filter val="205 021,00"/>
            <filter val="205 368,00"/>
            <filter val="206 584,00"/>
            <filter val="209 883,00"/>
            <filter val="222 208,00"/>
            <filter val="225 680,00"/>
            <filter val="227 416,00"/>
            <filter val="237 138,00"/>
            <filter val="24 130,00"/>
            <filter val="254 619,00"/>
            <filter val="26 039,00"/>
            <filter val="263 873,00"/>
            <filter val="274 115,00"/>
            <filter val="29 511,00"/>
            <filter val="291 474,00"/>
            <filter val="3 646,00"/>
            <filter val="30 032,00"/>
            <filter val="30 379,00"/>
            <filter val="307 272,00"/>
            <filter val="31 247,00"/>
            <filter val="349 804,00"/>
            <filter val="36 455,00"/>
            <filter val="360 393,00"/>
            <filter val="38 192,00"/>
            <filter val="43 400,00"/>
            <filter val="45 135,00"/>
            <filter val="47 914,00"/>
            <filter val="48 607,00"/>
            <filter val="5 207,00"/>
            <filter val="50 343,00"/>
            <filter val="508 648,00"/>
            <filter val="52 081,00"/>
            <filter val="558 992,00"/>
            <filter val="56 072,00"/>
            <filter val="57 288,00"/>
            <filter val="60 759,00"/>
            <filter val="636 436,00"/>
            <filter val="64 231,00"/>
            <filter val="65 967,00"/>
            <filter val="69 439,00"/>
            <filter val="69 614,00"/>
            <filter val="69 961,00"/>
            <filter val="72 045,00"/>
            <filter val="72 912,00"/>
            <filter val="74 648,00"/>
            <filter val="75 689,00"/>
            <filter val="76 382,00"/>
            <filter val="79 856,00"/>
            <filter val="87 321,00"/>
            <filter val="97 909,00"/>
          </filters>
        </filterColumn>
      </autoFilter>
    </customSheetView>
    <customSheetView guid="{4FEDB23F-C35A-4E97-B2AA-B8BC1BCB5D79}" scale="93" showPageBreaks="1" fitToPage="1" showAutoFilter="1" hiddenColumns="1">
      <pane xSplit="10" ySplit="3" topLeftCell="L4" activePane="bottomRight" state="frozen"/>
      <selection pane="bottomRight" activeCell="O3" sqref="O3"/>
      <pageMargins left="0" right="0" top="0" bottom="0" header="0.31496062992125984" footer="0.31496062992125984"/>
      <pageSetup paperSize="9" scale="86" fitToHeight="0" orientation="landscape" horizontalDpi="0" verticalDpi="0" r:id="rId6"/>
      <autoFilter ref="M4:N155"/>
    </customSheetView>
    <customSheetView guid="{5A1F7185-1DA3-44C2-B9EC-2B0AD0313628}" scale="93" showPageBreaks="1" showAutoFilter="1" topLeftCell="B1">
      <pane xSplit="12" ySplit="4" topLeftCell="N5" activePane="bottomRight" state="frozen"/>
      <selection pane="bottomRight" activeCell="A3" sqref="A3"/>
      <pageMargins left="0.47244094488188981" right="0" top="0.54" bottom="0.54" header="0.35433070866141736" footer="0.31496062992125984"/>
      <pageSetup paperSize="9" scale="75" fitToHeight="0" orientation="portrait" r:id="rId7"/>
      <headerFooter>
        <oddFooter>&amp;R&amp;P/&amp;N</oddFooter>
      </headerFooter>
      <autoFilter ref="G4:H124"/>
    </customSheetView>
  </customSheetViews>
  <pageMargins left="0.47244094488188981" right="0" top="0.55118110236220474" bottom="0.55118110236220474" header="0.35433070866141736" footer="0.31496062992125984"/>
  <pageSetup paperSize="9" scale="78" fitToHeight="0" orientation="portrait" r:id="rId8"/>
  <headerFooter>
    <oddFooter>&amp;R&amp;P/&amp;N</oddFooter>
  </headerFooter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č. 3 ÚZ 33074</vt:lpstr>
      <vt:lpstr>'tab. č. 3 ÚZ 33074'!Názvy_tisku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Olšáková Andrea Mgr.</cp:lastModifiedBy>
  <cp:lastPrinted>2019-08-23T05:35:18Z</cp:lastPrinted>
  <dcterms:created xsi:type="dcterms:W3CDTF">2019-03-15T07:55:16Z</dcterms:created>
  <dcterms:modified xsi:type="dcterms:W3CDTF">2019-09-05T07:08:09Z</dcterms:modified>
</cp:coreProperties>
</file>