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30 RK\30_1901_2018\"/>
    </mc:Choice>
  </mc:AlternateContent>
  <bookViews>
    <workbookView xWindow="0" yWindow="0" windowWidth="23040" windowHeight="9192"/>
  </bookViews>
  <sheets>
    <sheet name="tab. 5  ÚZ 33049" sheetId="2" r:id="rId1"/>
    <sheet name="List1" sheetId="1" r:id="rId2"/>
  </sheets>
  <definedNames>
    <definedName name="_xlnm._FilterDatabase" localSheetId="0" hidden="1">'tab. 5  ÚZ 33049'!$C$4:$P$32</definedName>
    <definedName name="_xlnm.Print_Titles" localSheetId="0">'tab. 5  ÚZ 33049'!$C:$C,'tab. 5  ÚZ 33049'!$1:$5</definedName>
    <definedName name="_xlnm.Print_Area" localSheetId="0">'tab. 5  ÚZ 33049'!$A$1:$O$31</definedName>
    <definedName name="Z_47428632_A6C7_436C_BFF5_6E74D62B22C9_.wvu.FilterData" localSheetId="0" hidden="1">'tab. 5  ÚZ 33049'!$C$4:$P$32</definedName>
    <definedName name="Z_52C4CDEE_C4C1_4FC9_9E65_7EF3E6D1614A_.wvu.FilterData" localSheetId="0" hidden="1">'tab. 5  ÚZ 33049'!$C$4:$P$32</definedName>
    <definedName name="Z_6A365FC9_F8DC_49C1_AB7E_93CA4D5BE754_.wvu.FilterData" localSheetId="0" hidden="1">'tab. 5  ÚZ 33049'!$C$4:$P$32</definedName>
    <definedName name="Z_91014B33_5605_47CD_B22E_2E1C84A7C537_.wvu.FilterData" localSheetId="0" hidden="1">'tab. 5  ÚZ 33049'!$C$4:$P$32</definedName>
    <definedName name="Z_97C8022F_D1D2_4ACC_99FD_F53368BEA9A1_.wvu.FilterData" localSheetId="0" hidden="1">'tab. 5  ÚZ 33049'!$C$4:$P$32</definedName>
    <definedName name="Z_B6A3597C_C8EE_47C4_A87B_41BAA9363FE2_.wvu.FilterData" localSheetId="0" hidden="1">'tab. 5  ÚZ 33049'!$C$4:$P$32</definedName>
    <definedName name="Z_F778AB05_07BF_47D7_8654_D1C90863A90D_.wvu.FilterData" localSheetId="0" hidden="1">'tab. 5  ÚZ 33049'!$C$4:$P$32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2" l="1"/>
  <c r="E31" i="2"/>
  <c r="I30" i="2"/>
  <c r="I29" i="2"/>
  <c r="I28" i="2"/>
  <c r="I27" i="2"/>
  <c r="I26" i="2"/>
  <c r="I25" i="2"/>
  <c r="I24" i="2"/>
  <c r="I23" i="2"/>
  <c r="I22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J9" i="2" l="1"/>
  <c r="K9" i="2"/>
  <c r="K10" i="2"/>
  <c r="J10" i="2"/>
  <c r="J13" i="2"/>
  <c r="K13" i="2"/>
  <c r="K14" i="2"/>
  <c r="J14" i="2"/>
  <c r="J16" i="2"/>
  <c r="K16" i="2"/>
  <c r="K17" i="2"/>
  <c r="J17" i="2"/>
  <c r="J22" i="2"/>
  <c r="K22" i="2"/>
  <c r="J26" i="2"/>
  <c r="K26" i="2"/>
  <c r="J7" i="2"/>
  <c r="K7" i="2"/>
  <c r="K8" i="2"/>
  <c r="J8" i="2"/>
  <c r="J11" i="2"/>
  <c r="K11" i="2"/>
  <c r="K12" i="2"/>
  <c r="J12" i="2"/>
  <c r="J15" i="2"/>
  <c r="K15" i="2"/>
  <c r="J18" i="2"/>
  <c r="K18" i="2"/>
  <c r="J20" i="2"/>
  <c r="K20" i="2"/>
  <c r="J24" i="2"/>
  <c r="K24" i="2"/>
  <c r="I21" i="2"/>
  <c r="K25" i="2"/>
  <c r="J25" i="2"/>
  <c r="J27" i="2"/>
  <c r="K27" i="2"/>
  <c r="J30" i="2"/>
  <c r="I6" i="2"/>
  <c r="K19" i="2"/>
  <c r="J19" i="2"/>
  <c r="K23" i="2"/>
  <c r="J23" i="2"/>
  <c r="K28" i="2"/>
  <c r="J28" i="2"/>
  <c r="J29" i="2"/>
  <c r="K29" i="2"/>
  <c r="M25" i="2" l="1"/>
  <c r="M19" i="2"/>
  <c r="M29" i="2"/>
  <c r="M27" i="2"/>
  <c r="M20" i="2"/>
  <c r="M28" i="2"/>
  <c r="M22" i="2"/>
  <c r="M18" i="2"/>
  <c r="M15" i="2"/>
  <c r="M11" i="2"/>
  <c r="M7" i="2"/>
  <c r="M16" i="2"/>
  <c r="M13" i="2"/>
  <c r="M9" i="2"/>
  <c r="M23" i="2"/>
  <c r="M24" i="2"/>
  <c r="M12" i="2"/>
  <c r="M8" i="2"/>
  <c r="M26" i="2"/>
  <c r="M17" i="2"/>
  <c r="M14" i="2"/>
  <c r="M10" i="2"/>
  <c r="K21" i="2"/>
  <c r="J21" i="2"/>
  <c r="I31" i="2"/>
  <c r="K6" i="2"/>
  <c r="J6" i="2"/>
  <c r="M6" i="2" s="1"/>
  <c r="M30" i="2"/>
  <c r="M21" i="2" l="1"/>
  <c r="M31" i="2" s="1"/>
  <c r="J31" i="2"/>
  <c r="K31" i="2"/>
  <c r="L30" i="2"/>
  <c r="L31" i="2" s="1"/>
  <c r="O31" i="2"/>
</calcChain>
</file>

<file path=xl/sharedStrings.xml><?xml version="1.0" encoding="utf-8"?>
<sst xmlns="http://schemas.openxmlformats.org/spreadsheetml/2006/main" count="54" uniqueCount="50">
  <si>
    <t>částky v tis. Kč</t>
  </si>
  <si>
    <t>Org</t>
  </si>
  <si>
    <t>ODPA</t>
  </si>
  <si>
    <t>příjemce dotace</t>
  </si>
  <si>
    <t>platy</t>
  </si>
  <si>
    <t xml:space="preserve">platy </t>
  </si>
  <si>
    <t>odvody</t>
  </si>
  <si>
    <t>FKSP</t>
  </si>
  <si>
    <t>ONIV</t>
  </si>
  <si>
    <t>NIV</t>
  </si>
  <si>
    <t>limit</t>
  </si>
  <si>
    <t>víceob.</t>
  </si>
  <si>
    <t>jednoob.</t>
  </si>
  <si>
    <t>celkem</t>
  </si>
  <si>
    <t>soukr.</t>
  </si>
  <si>
    <t>zaměst.</t>
  </si>
  <si>
    <t>Střední odborná škola a Střední odborné učiliště, Hradec Králové, Vocelova 1338</t>
  </si>
  <si>
    <t>Střední průmyslová škola stavební, Hradec Králové, Pospíšilova tř. 787</t>
  </si>
  <si>
    <t>Střední průmyslová škola, Střední odborná škola a Střední odborné učiliště, Hradec Králové</t>
  </si>
  <si>
    <t>Střední škola profesní přípravy, Hradec Králové</t>
  </si>
  <si>
    <t>Střední škola služeb, obchodu a gastronomie</t>
  </si>
  <si>
    <t>Střední škola technická a řemeslná, Nový Bydžov, Dr. M. Tyrše 112</t>
  </si>
  <si>
    <t>Střední uměleckoprůmyslová škola hudebních nástrojů a nábytku, Hradec Králové, 17. listopadu 1202</t>
  </si>
  <si>
    <t>Vyšší odborná škola, Střední škola, Základní škola a Mateřská škola, Hradec Králové, Štefánikova 549</t>
  </si>
  <si>
    <t>Střední průmyslová škola kamenická a sochařská, Hořice, Husova 675</t>
  </si>
  <si>
    <t>Střední škola gastronomie a služeb, Nová Paka, Masarykovo nám. 2</t>
  </si>
  <si>
    <t>Střední škola strojírenská a elektrotechnická</t>
  </si>
  <si>
    <t>Střední škola zahradnická, Kopidlno, náměstí Hilmarovo 1</t>
  </si>
  <si>
    <t>Vyšší odborná škola a Střední průmyslová škola, Jičín, Pod Koželuhy 100</t>
  </si>
  <si>
    <t>Zemědělská akademie Hořice - střední škola a vyšší odborná škola</t>
  </si>
  <si>
    <t>Střední průmyslová škola stavební a Obchodní akademie, Náchod</t>
  </si>
  <si>
    <t>Střední průmyslová škola, Odborná škola a Základní škola, Nové Město nad Metují</t>
  </si>
  <si>
    <t>Střední škola průmyslová, textilní a polygrafická</t>
  </si>
  <si>
    <t>Střední škola řemeslná, Jaroměř, Studničkova 260</t>
  </si>
  <si>
    <t>Střední průmyslová škola elektrotechniky a informačních technologií, Dobruška, Čs. odboje 670</t>
  </si>
  <si>
    <t>Střední škola zemědělská a ekologická a střední odborné učiliště chladicí a klimatizační techniky, Kostelec nad Orlicí</t>
  </si>
  <si>
    <t>Vyšší odborná škola a Střední průmyslová škola, Rychnov nad Kněžnou, U Stadionu 1166</t>
  </si>
  <si>
    <t>Střední škola a Základní škola Sluneční, Hostinné</t>
  </si>
  <si>
    <t>Střední škola gastronomie a služeb</t>
  </si>
  <si>
    <t>Střední škola informatiky a služeb, Dvůr Králové nad Labem, Elišky Krásnohorské 2069</t>
  </si>
  <si>
    <t>Střední škola - Podorlické vzdělávací centrum, Dobruška</t>
  </si>
  <si>
    <t>CELKEM</t>
  </si>
  <si>
    <t xml:space="preserve">    víceobor.</t>
  </si>
  <si>
    <t>třídy</t>
  </si>
  <si>
    <t xml:space="preserve"> jednoob.</t>
  </si>
  <si>
    <t>přehled počtu podpořených tříd a rozdělení prostředků na období září - prosinec 2018</t>
  </si>
  <si>
    <t>Rozdělení dotace z rozvojového programu podpora odborného vzdělávání v SŠ pro rok 2018/19,  ÚZ 33 049 - návrh rozdělení 12.10.2018</t>
  </si>
  <si>
    <t>Rada KHK dne 12.11.2018</t>
  </si>
  <si>
    <t>tab. č. 5</t>
  </si>
  <si>
    <t>zřiz.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</si>
</sst>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9" tint="0.3999755851924192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b/>
      <sz val="9"/>
      <color theme="9" tint="-0.499984740745262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medium">
        <color indexed="64"/>
      </right>
      <top style="hair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Font="1" applyFill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164" fontId="0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 vertical="top"/>
    </xf>
    <xf numFmtId="0" fontId="0" fillId="0" borderId="5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/>
    </xf>
    <xf numFmtId="0" fontId="5" fillId="0" borderId="0" xfId="0" applyFont="1"/>
    <xf numFmtId="0" fontId="0" fillId="0" borderId="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/>
    </xf>
    <xf numFmtId="164" fontId="0" fillId="0" borderId="1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/>
    </xf>
    <xf numFmtId="0" fontId="0" fillId="0" borderId="16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5" fontId="0" fillId="0" borderId="20" xfId="0" applyNumberFormat="1" applyFont="1" applyBorder="1" applyAlignment="1">
      <alignment horizontal="center" vertical="center"/>
    </xf>
    <xf numFmtId="165" fontId="0" fillId="0" borderId="21" xfId="0" applyNumberFormat="1" applyFont="1" applyBorder="1" applyAlignment="1">
      <alignment horizontal="center" vertical="center"/>
    </xf>
    <xf numFmtId="165" fontId="0" fillId="0" borderId="22" xfId="0" applyNumberFormat="1" applyFont="1" applyBorder="1" applyAlignment="1">
      <alignment horizontal="center" vertical="center"/>
    </xf>
    <xf numFmtId="165" fontId="0" fillId="0" borderId="23" xfId="0" applyNumberFormat="1" applyFont="1" applyFill="1" applyBorder="1" applyAlignment="1">
      <alignment horizontal="center" vertical="center"/>
    </xf>
    <xf numFmtId="165" fontId="0" fillId="0" borderId="24" xfId="0" applyNumberFormat="1" applyFont="1" applyBorder="1" applyAlignment="1">
      <alignment horizontal="center" vertical="center"/>
    </xf>
    <xf numFmtId="165" fontId="0" fillId="0" borderId="25" xfId="0" applyNumberFormat="1" applyFont="1" applyBorder="1" applyAlignment="1">
      <alignment horizontal="center" vertical="center"/>
    </xf>
    <xf numFmtId="165" fontId="1" fillId="0" borderId="26" xfId="0" applyNumberFormat="1" applyFont="1" applyBorder="1" applyAlignment="1">
      <alignment horizontal="center" vertical="center"/>
    </xf>
    <xf numFmtId="165" fontId="5" fillId="0" borderId="0" xfId="0" applyNumberFormat="1" applyFont="1"/>
    <xf numFmtId="0" fontId="6" fillId="0" borderId="27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5" fontId="0" fillId="0" borderId="30" xfId="0" applyNumberFormat="1" applyFont="1" applyBorder="1" applyAlignment="1">
      <alignment horizontal="center" vertical="center"/>
    </xf>
    <xf numFmtId="165" fontId="0" fillId="0" borderId="31" xfId="0" applyNumberFormat="1" applyFont="1" applyBorder="1" applyAlignment="1">
      <alignment horizontal="center" vertical="center"/>
    </xf>
    <xf numFmtId="165" fontId="0" fillId="0" borderId="32" xfId="0" applyNumberFormat="1" applyFont="1" applyFill="1" applyBorder="1" applyAlignment="1">
      <alignment horizontal="center" vertical="center"/>
    </xf>
    <xf numFmtId="165" fontId="0" fillId="0" borderId="33" xfId="0" applyNumberFormat="1" applyFont="1" applyFill="1" applyBorder="1" applyAlignment="1">
      <alignment horizontal="center" vertical="center"/>
    </xf>
    <xf numFmtId="165" fontId="0" fillId="0" borderId="34" xfId="0" applyNumberFormat="1" applyFont="1" applyBorder="1" applyAlignment="1">
      <alignment horizontal="center" vertical="center"/>
    </xf>
    <xf numFmtId="165" fontId="0" fillId="0" borderId="35" xfId="0" applyNumberFormat="1" applyFont="1" applyBorder="1" applyAlignment="1">
      <alignment horizontal="center" vertical="center"/>
    </xf>
    <xf numFmtId="165" fontId="1" fillId="0" borderId="36" xfId="0" applyNumberFormat="1" applyFont="1" applyBorder="1" applyAlignment="1">
      <alignment horizontal="center" vertical="center"/>
    </xf>
    <xf numFmtId="165" fontId="0" fillId="0" borderId="32" xfId="0" applyNumberFormat="1" applyFont="1" applyBorder="1" applyAlignment="1">
      <alignment horizontal="center" vertical="center"/>
    </xf>
    <xf numFmtId="165" fontId="0" fillId="0" borderId="33" xfId="0" applyNumberFormat="1" applyFont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44" xfId="0" applyNumberFormat="1" applyFont="1" applyBorder="1" applyAlignment="1">
      <alignment horizontal="center" vertical="center"/>
    </xf>
    <xf numFmtId="165" fontId="7" fillId="0" borderId="40" xfId="0" applyNumberFormat="1" applyFont="1" applyBorder="1" applyAlignment="1">
      <alignment horizontal="center" vertical="center"/>
    </xf>
    <xf numFmtId="165" fontId="7" fillId="0" borderId="41" xfId="0" applyNumberFormat="1" applyFont="1" applyBorder="1" applyAlignment="1">
      <alignment horizontal="center" vertical="center"/>
    </xf>
    <xf numFmtId="165" fontId="0" fillId="0" borderId="45" xfId="0" applyNumberFormat="1" applyFont="1" applyBorder="1" applyAlignment="1">
      <alignment horizontal="center" vertical="center"/>
    </xf>
    <xf numFmtId="165" fontId="1" fillId="0" borderId="46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5" xfId="0" applyFont="1" applyBorder="1"/>
    <xf numFmtId="0" fontId="9" fillId="0" borderId="5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 applyFont="1"/>
    <xf numFmtId="0" fontId="1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0" fillId="0" borderId="6" xfId="0" applyFont="1" applyBorder="1"/>
    <xf numFmtId="0" fontId="0" fillId="0" borderId="9" xfId="0" applyFont="1" applyBorder="1"/>
    <xf numFmtId="0" fontId="0" fillId="0" borderId="26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2" fontId="0" fillId="0" borderId="36" xfId="0" applyNumberFormat="1" applyFont="1" applyBorder="1" applyAlignment="1">
      <alignment horizontal="center" vertical="center"/>
    </xf>
    <xf numFmtId="0" fontId="0" fillId="0" borderId="16" xfId="0" applyFont="1" applyBorder="1"/>
    <xf numFmtId="2" fontId="0" fillId="0" borderId="49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4" fontId="0" fillId="0" borderId="13" xfId="0" applyNumberFormat="1" applyFont="1" applyFill="1" applyBorder="1" applyAlignment="1">
      <alignment horizontal="center"/>
    </xf>
    <xf numFmtId="164" fontId="0" fillId="0" borderId="14" xfId="0" applyNumberFormat="1" applyFont="1" applyFill="1" applyBorder="1" applyAlignment="1">
      <alignment horizontal="center"/>
    </xf>
    <xf numFmtId="0" fontId="11" fillId="0" borderId="0" xfId="0" applyFont="1" applyAlignment="1">
      <alignment vertical="top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zoomScale="90" zoomScaleNormal="90" workbookViewId="0">
      <pane xSplit="3" ySplit="5" topLeftCell="D9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4.4" x14ac:dyDescent="0.3"/>
  <cols>
    <col min="1" max="1" width="6" customWidth="1"/>
    <col min="2" max="2" width="6.44140625" customWidth="1"/>
    <col min="3" max="3" width="41.109375" customWidth="1"/>
    <col min="4" max="4" width="4.6640625" style="70" customWidth="1"/>
    <col min="5" max="6" width="9.109375" customWidth="1"/>
    <col min="7" max="8" width="10.5546875" style="71" customWidth="1"/>
    <col min="9" max="9" width="12.33203125" style="71" customWidth="1"/>
    <col min="10" max="10" width="10.5546875" style="71" customWidth="1"/>
    <col min="11" max="12" width="9.109375" style="71" customWidth="1"/>
    <col min="13" max="13" width="11.88671875" style="71" customWidth="1"/>
    <col min="14" max="14" width="3.6640625" customWidth="1"/>
    <col min="15" max="15" width="11.5546875" style="7" customWidth="1"/>
    <col min="250" max="250" width="6" customWidth="1"/>
    <col min="251" max="251" width="6.44140625" customWidth="1"/>
    <col min="252" max="252" width="41.109375" customWidth="1"/>
    <col min="253" max="253" width="7" customWidth="1"/>
    <col min="254" max="255" width="9.109375" customWidth="1"/>
    <col min="256" max="256" width="0" hidden="1" customWidth="1"/>
    <col min="257" max="257" width="9.109375" customWidth="1"/>
    <col min="258" max="259" width="10.5546875" customWidth="1"/>
    <col min="260" max="260" width="12.33203125" customWidth="1"/>
    <col min="261" max="261" width="10.5546875" customWidth="1"/>
    <col min="262" max="263" width="9.109375" customWidth="1"/>
    <col min="264" max="264" width="11.88671875" customWidth="1"/>
    <col min="265" max="265" width="12.109375" customWidth="1"/>
    <col min="266" max="266" width="10.109375" customWidth="1"/>
    <col min="267" max="267" width="10.44140625" customWidth="1"/>
    <col min="269" max="270" width="9.5546875" customWidth="1"/>
    <col min="271" max="271" width="11.44140625" customWidth="1"/>
    <col min="506" max="506" width="6" customWidth="1"/>
    <col min="507" max="507" width="6.44140625" customWidth="1"/>
    <col min="508" max="508" width="41.109375" customWidth="1"/>
    <col min="509" max="509" width="7" customWidth="1"/>
    <col min="510" max="511" width="9.109375" customWidth="1"/>
    <col min="512" max="512" width="0" hidden="1" customWidth="1"/>
    <col min="513" max="513" width="9.109375" customWidth="1"/>
    <col min="514" max="515" width="10.5546875" customWidth="1"/>
    <col min="516" max="516" width="12.33203125" customWidth="1"/>
    <col min="517" max="517" width="10.5546875" customWidth="1"/>
    <col min="518" max="519" width="9.109375" customWidth="1"/>
    <col min="520" max="520" width="11.88671875" customWidth="1"/>
    <col min="521" max="521" width="12.109375" customWidth="1"/>
    <col min="522" max="522" width="10.109375" customWidth="1"/>
    <col min="523" max="523" width="10.44140625" customWidth="1"/>
    <col min="525" max="526" width="9.5546875" customWidth="1"/>
    <col min="527" max="527" width="11.44140625" customWidth="1"/>
    <col min="762" max="762" width="6" customWidth="1"/>
    <col min="763" max="763" width="6.44140625" customWidth="1"/>
    <col min="764" max="764" width="41.109375" customWidth="1"/>
    <col min="765" max="765" width="7" customWidth="1"/>
    <col min="766" max="767" width="9.109375" customWidth="1"/>
    <col min="768" max="768" width="0" hidden="1" customWidth="1"/>
    <col min="769" max="769" width="9.109375" customWidth="1"/>
    <col min="770" max="771" width="10.5546875" customWidth="1"/>
    <col min="772" max="772" width="12.33203125" customWidth="1"/>
    <col min="773" max="773" width="10.5546875" customWidth="1"/>
    <col min="774" max="775" width="9.109375" customWidth="1"/>
    <col min="776" max="776" width="11.88671875" customWidth="1"/>
    <col min="777" max="777" width="12.109375" customWidth="1"/>
    <col min="778" max="778" width="10.109375" customWidth="1"/>
    <col min="779" max="779" width="10.44140625" customWidth="1"/>
    <col min="781" max="782" width="9.5546875" customWidth="1"/>
    <col min="783" max="783" width="11.44140625" customWidth="1"/>
    <col min="1018" max="1018" width="6" customWidth="1"/>
    <col min="1019" max="1019" width="6.44140625" customWidth="1"/>
    <col min="1020" max="1020" width="41.109375" customWidth="1"/>
    <col min="1021" max="1021" width="7" customWidth="1"/>
    <col min="1022" max="1023" width="9.109375" customWidth="1"/>
    <col min="1024" max="1024" width="0" hidden="1" customWidth="1"/>
    <col min="1025" max="1025" width="9.109375" customWidth="1"/>
    <col min="1026" max="1027" width="10.5546875" customWidth="1"/>
    <col min="1028" max="1028" width="12.33203125" customWidth="1"/>
    <col min="1029" max="1029" width="10.5546875" customWidth="1"/>
    <col min="1030" max="1031" width="9.109375" customWidth="1"/>
    <col min="1032" max="1032" width="11.88671875" customWidth="1"/>
    <col min="1033" max="1033" width="12.109375" customWidth="1"/>
    <col min="1034" max="1034" width="10.109375" customWidth="1"/>
    <col min="1035" max="1035" width="10.44140625" customWidth="1"/>
    <col min="1037" max="1038" width="9.5546875" customWidth="1"/>
    <col min="1039" max="1039" width="11.44140625" customWidth="1"/>
    <col min="1274" max="1274" width="6" customWidth="1"/>
    <col min="1275" max="1275" width="6.44140625" customWidth="1"/>
    <col min="1276" max="1276" width="41.109375" customWidth="1"/>
    <col min="1277" max="1277" width="7" customWidth="1"/>
    <col min="1278" max="1279" width="9.109375" customWidth="1"/>
    <col min="1280" max="1280" width="0" hidden="1" customWidth="1"/>
    <col min="1281" max="1281" width="9.109375" customWidth="1"/>
    <col min="1282" max="1283" width="10.5546875" customWidth="1"/>
    <col min="1284" max="1284" width="12.33203125" customWidth="1"/>
    <col min="1285" max="1285" width="10.5546875" customWidth="1"/>
    <col min="1286" max="1287" width="9.109375" customWidth="1"/>
    <col min="1288" max="1288" width="11.88671875" customWidth="1"/>
    <col min="1289" max="1289" width="12.109375" customWidth="1"/>
    <col min="1290" max="1290" width="10.109375" customWidth="1"/>
    <col min="1291" max="1291" width="10.44140625" customWidth="1"/>
    <col min="1293" max="1294" width="9.5546875" customWidth="1"/>
    <col min="1295" max="1295" width="11.44140625" customWidth="1"/>
    <col min="1530" max="1530" width="6" customWidth="1"/>
    <col min="1531" max="1531" width="6.44140625" customWidth="1"/>
    <col min="1532" max="1532" width="41.109375" customWidth="1"/>
    <col min="1533" max="1533" width="7" customWidth="1"/>
    <col min="1534" max="1535" width="9.109375" customWidth="1"/>
    <col min="1536" max="1536" width="0" hidden="1" customWidth="1"/>
    <col min="1537" max="1537" width="9.109375" customWidth="1"/>
    <col min="1538" max="1539" width="10.5546875" customWidth="1"/>
    <col min="1540" max="1540" width="12.33203125" customWidth="1"/>
    <col min="1541" max="1541" width="10.5546875" customWidth="1"/>
    <col min="1542" max="1543" width="9.109375" customWidth="1"/>
    <col min="1544" max="1544" width="11.88671875" customWidth="1"/>
    <col min="1545" max="1545" width="12.109375" customWidth="1"/>
    <col min="1546" max="1546" width="10.109375" customWidth="1"/>
    <col min="1547" max="1547" width="10.44140625" customWidth="1"/>
    <col min="1549" max="1550" width="9.5546875" customWidth="1"/>
    <col min="1551" max="1551" width="11.44140625" customWidth="1"/>
    <col min="1786" max="1786" width="6" customWidth="1"/>
    <col min="1787" max="1787" width="6.44140625" customWidth="1"/>
    <col min="1788" max="1788" width="41.109375" customWidth="1"/>
    <col min="1789" max="1789" width="7" customWidth="1"/>
    <col min="1790" max="1791" width="9.109375" customWidth="1"/>
    <col min="1792" max="1792" width="0" hidden="1" customWidth="1"/>
    <col min="1793" max="1793" width="9.109375" customWidth="1"/>
    <col min="1794" max="1795" width="10.5546875" customWidth="1"/>
    <col min="1796" max="1796" width="12.33203125" customWidth="1"/>
    <col min="1797" max="1797" width="10.5546875" customWidth="1"/>
    <col min="1798" max="1799" width="9.109375" customWidth="1"/>
    <col min="1800" max="1800" width="11.88671875" customWidth="1"/>
    <col min="1801" max="1801" width="12.109375" customWidth="1"/>
    <col min="1802" max="1802" width="10.109375" customWidth="1"/>
    <col min="1803" max="1803" width="10.44140625" customWidth="1"/>
    <col min="1805" max="1806" width="9.5546875" customWidth="1"/>
    <col min="1807" max="1807" width="11.44140625" customWidth="1"/>
    <col min="2042" max="2042" width="6" customWidth="1"/>
    <col min="2043" max="2043" width="6.44140625" customWidth="1"/>
    <col min="2044" max="2044" width="41.109375" customWidth="1"/>
    <col min="2045" max="2045" width="7" customWidth="1"/>
    <col min="2046" max="2047" width="9.109375" customWidth="1"/>
    <col min="2048" max="2048" width="0" hidden="1" customWidth="1"/>
    <col min="2049" max="2049" width="9.109375" customWidth="1"/>
    <col min="2050" max="2051" width="10.5546875" customWidth="1"/>
    <col min="2052" max="2052" width="12.33203125" customWidth="1"/>
    <col min="2053" max="2053" width="10.5546875" customWidth="1"/>
    <col min="2054" max="2055" width="9.109375" customWidth="1"/>
    <col min="2056" max="2056" width="11.88671875" customWidth="1"/>
    <col min="2057" max="2057" width="12.109375" customWidth="1"/>
    <col min="2058" max="2058" width="10.109375" customWidth="1"/>
    <col min="2059" max="2059" width="10.44140625" customWidth="1"/>
    <col min="2061" max="2062" width="9.5546875" customWidth="1"/>
    <col min="2063" max="2063" width="11.44140625" customWidth="1"/>
    <col min="2298" max="2298" width="6" customWidth="1"/>
    <col min="2299" max="2299" width="6.44140625" customWidth="1"/>
    <col min="2300" max="2300" width="41.109375" customWidth="1"/>
    <col min="2301" max="2301" width="7" customWidth="1"/>
    <col min="2302" max="2303" width="9.109375" customWidth="1"/>
    <col min="2304" max="2304" width="0" hidden="1" customWidth="1"/>
    <col min="2305" max="2305" width="9.109375" customWidth="1"/>
    <col min="2306" max="2307" width="10.5546875" customWidth="1"/>
    <col min="2308" max="2308" width="12.33203125" customWidth="1"/>
    <col min="2309" max="2309" width="10.5546875" customWidth="1"/>
    <col min="2310" max="2311" width="9.109375" customWidth="1"/>
    <col min="2312" max="2312" width="11.88671875" customWidth="1"/>
    <col min="2313" max="2313" width="12.109375" customWidth="1"/>
    <col min="2314" max="2314" width="10.109375" customWidth="1"/>
    <col min="2315" max="2315" width="10.44140625" customWidth="1"/>
    <col min="2317" max="2318" width="9.5546875" customWidth="1"/>
    <col min="2319" max="2319" width="11.44140625" customWidth="1"/>
    <col min="2554" max="2554" width="6" customWidth="1"/>
    <col min="2555" max="2555" width="6.44140625" customWidth="1"/>
    <col min="2556" max="2556" width="41.109375" customWidth="1"/>
    <col min="2557" max="2557" width="7" customWidth="1"/>
    <col min="2558" max="2559" width="9.109375" customWidth="1"/>
    <col min="2560" max="2560" width="0" hidden="1" customWidth="1"/>
    <col min="2561" max="2561" width="9.109375" customWidth="1"/>
    <col min="2562" max="2563" width="10.5546875" customWidth="1"/>
    <col min="2564" max="2564" width="12.33203125" customWidth="1"/>
    <col min="2565" max="2565" width="10.5546875" customWidth="1"/>
    <col min="2566" max="2567" width="9.109375" customWidth="1"/>
    <col min="2568" max="2568" width="11.88671875" customWidth="1"/>
    <col min="2569" max="2569" width="12.109375" customWidth="1"/>
    <col min="2570" max="2570" width="10.109375" customWidth="1"/>
    <col min="2571" max="2571" width="10.44140625" customWidth="1"/>
    <col min="2573" max="2574" width="9.5546875" customWidth="1"/>
    <col min="2575" max="2575" width="11.44140625" customWidth="1"/>
    <col min="2810" max="2810" width="6" customWidth="1"/>
    <col min="2811" max="2811" width="6.44140625" customWidth="1"/>
    <col min="2812" max="2812" width="41.109375" customWidth="1"/>
    <col min="2813" max="2813" width="7" customWidth="1"/>
    <col min="2814" max="2815" width="9.109375" customWidth="1"/>
    <col min="2816" max="2816" width="0" hidden="1" customWidth="1"/>
    <col min="2817" max="2817" width="9.109375" customWidth="1"/>
    <col min="2818" max="2819" width="10.5546875" customWidth="1"/>
    <col min="2820" max="2820" width="12.33203125" customWidth="1"/>
    <col min="2821" max="2821" width="10.5546875" customWidth="1"/>
    <col min="2822" max="2823" width="9.109375" customWidth="1"/>
    <col min="2824" max="2824" width="11.88671875" customWidth="1"/>
    <col min="2825" max="2825" width="12.109375" customWidth="1"/>
    <col min="2826" max="2826" width="10.109375" customWidth="1"/>
    <col min="2827" max="2827" width="10.44140625" customWidth="1"/>
    <col min="2829" max="2830" width="9.5546875" customWidth="1"/>
    <col min="2831" max="2831" width="11.44140625" customWidth="1"/>
    <col min="3066" max="3066" width="6" customWidth="1"/>
    <col min="3067" max="3067" width="6.44140625" customWidth="1"/>
    <col min="3068" max="3068" width="41.109375" customWidth="1"/>
    <col min="3069" max="3069" width="7" customWidth="1"/>
    <col min="3070" max="3071" width="9.109375" customWidth="1"/>
    <col min="3072" max="3072" width="0" hidden="1" customWidth="1"/>
    <col min="3073" max="3073" width="9.109375" customWidth="1"/>
    <col min="3074" max="3075" width="10.5546875" customWidth="1"/>
    <col min="3076" max="3076" width="12.33203125" customWidth="1"/>
    <col min="3077" max="3077" width="10.5546875" customWidth="1"/>
    <col min="3078" max="3079" width="9.109375" customWidth="1"/>
    <col min="3080" max="3080" width="11.88671875" customWidth="1"/>
    <col min="3081" max="3081" width="12.109375" customWidth="1"/>
    <col min="3082" max="3082" width="10.109375" customWidth="1"/>
    <col min="3083" max="3083" width="10.44140625" customWidth="1"/>
    <col min="3085" max="3086" width="9.5546875" customWidth="1"/>
    <col min="3087" max="3087" width="11.44140625" customWidth="1"/>
    <col min="3322" max="3322" width="6" customWidth="1"/>
    <col min="3323" max="3323" width="6.44140625" customWidth="1"/>
    <col min="3324" max="3324" width="41.109375" customWidth="1"/>
    <col min="3325" max="3325" width="7" customWidth="1"/>
    <col min="3326" max="3327" width="9.109375" customWidth="1"/>
    <col min="3328" max="3328" width="0" hidden="1" customWidth="1"/>
    <col min="3329" max="3329" width="9.109375" customWidth="1"/>
    <col min="3330" max="3331" width="10.5546875" customWidth="1"/>
    <col min="3332" max="3332" width="12.33203125" customWidth="1"/>
    <col min="3333" max="3333" width="10.5546875" customWidth="1"/>
    <col min="3334" max="3335" width="9.109375" customWidth="1"/>
    <col min="3336" max="3336" width="11.88671875" customWidth="1"/>
    <col min="3337" max="3337" width="12.109375" customWidth="1"/>
    <col min="3338" max="3338" width="10.109375" customWidth="1"/>
    <col min="3339" max="3339" width="10.44140625" customWidth="1"/>
    <col min="3341" max="3342" width="9.5546875" customWidth="1"/>
    <col min="3343" max="3343" width="11.44140625" customWidth="1"/>
    <col min="3578" max="3578" width="6" customWidth="1"/>
    <col min="3579" max="3579" width="6.44140625" customWidth="1"/>
    <col min="3580" max="3580" width="41.109375" customWidth="1"/>
    <col min="3581" max="3581" width="7" customWidth="1"/>
    <col min="3582" max="3583" width="9.109375" customWidth="1"/>
    <col min="3584" max="3584" width="0" hidden="1" customWidth="1"/>
    <col min="3585" max="3585" width="9.109375" customWidth="1"/>
    <col min="3586" max="3587" width="10.5546875" customWidth="1"/>
    <col min="3588" max="3588" width="12.33203125" customWidth="1"/>
    <col min="3589" max="3589" width="10.5546875" customWidth="1"/>
    <col min="3590" max="3591" width="9.109375" customWidth="1"/>
    <col min="3592" max="3592" width="11.88671875" customWidth="1"/>
    <col min="3593" max="3593" width="12.109375" customWidth="1"/>
    <col min="3594" max="3594" width="10.109375" customWidth="1"/>
    <col min="3595" max="3595" width="10.44140625" customWidth="1"/>
    <col min="3597" max="3598" width="9.5546875" customWidth="1"/>
    <col min="3599" max="3599" width="11.44140625" customWidth="1"/>
    <col min="3834" max="3834" width="6" customWidth="1"/>
    <col min="3835" max="3835" width="6.44140625" customWidth="1"/>
    <col min="3836" max="3836" width="41.109375" customWidth="1"/>
    <col min="3837" max="3837" width="7" customWidth="1"/>
    <col min="3838" max="3839" width="9.109375" customWidth="1"/>
    <col min="3840" max="3840" width="0" hidden="1" customWidth="1"/>
    <col min="3841" max="3841" width="9.109375" customWidth="1"/>
    <col min="3842" max="3843" width="10.5546875" customWidth="1"/>
    <col min="3844" max="3844" width="12.33203125" customWidth="1"/>
    <col min="3845" max="3845" width="10.5546875" customWidth="1"/>
    <col min="3846" max="3847" width="9.109375" customWidth="1"/>
    <col min="3848" max="3848" width="11.88671875" customWidth="1"/>
    <col min="3849" max="3849" width="12.109375" customWidth="1"/>
    <col min="3850" max="3850" width="10.109375" customWidth="1"/>
    <col min="3851" max="3851" width="10.44140625" customWidth="1"/>
    <col min="3853" max="3854" width="9.5546875" customWidth="1"/>
    <col min="3855" max="3855" width="11.44140625" customWidth="1"/>
    <col min="4090" max="4090" width="6" customWidth="1"/>
    <col min="4091" max="4091" width="6.44140625" customWidth="1"/>
    <col min="4092" max="4092" width="41.109375" customWidth="1"/>
    <col min="4093" max="4093" width="7" customWidth="1"/>
    <col min="4094" max="4095" width="9.109375" customWidth="1"/>
    <col min="4096" max="4096" width="0" hidden="1" customWidth="1"/>
    <col min="4097" max="4097" width="9.109375" customWidth="1"/>
    <col min="4098" max="4099" width="10.5546875" customWidth="1"/>
    <col min="4100" max="4100" width="12.33203125" customWidth="1"/>
    <col min="4101" max="4101" width="10.5546875" customWidth="1"/>
    <col min="4102" max="4103" width="9.109375" customWidth="1"/>
    <col min="4104" max="4104" width="11.88671875" customWidth="1"/>
    <col min="4105" max="4105" width="12.109375" customWidth="1"/>
    <col min="4106" max="4106" width="10.109375" customWidth="1"/>
    <col min="4107" max="4107" width="10.44140625" customWidth="1"/>
    <col min="4109" max="4110" width="9.5546875" customWidth="1"/>
    <col min="4111" max="4111" width="11.44140625" customWidth="1"/>
    <col min="4346" max="4346" width="6" customWidth="1"/>
    <col min="4347" max="4347" width="6.44140625" customWidth="1"/>
    <col min="4348" max="4348" width="41.109375" customWidth="1"/>
    <col min="4349" max="4349" width="7" customWidth="1"/>
    <col min="4350" max="4351" width="9.109375" customWidth="1"/>
    <col min="4352" max="4352" width="0" hidden="1" customWidth="1"/>
    <col min="4353" max="4353" width="9.109375" customWidth="1"/>
    <col min="4354" max="4355" width="10.5546875" customWidth="1"/>
    <col min="4356" max="4356" width="12.33203125" customWidth="1"/>
    <col min="4357" max="4357" width="10.5546875" customWidth="1"/>
    <col min="4358" max="4359" width="9.109375" customWidth="1"/>
    <col min="4360" max="4360" width="11.88671875" customWidth="1"/>
    <col min="4361" max="4361" width="12.109375" customWidth="1"/>
    <col min="4362" max="4362" width="10.109375" customWidth="1"/>
    <col min="4363" max="4363" width="10.44140625" customWidth="1"/>
    <col min="4365" max="4366" width="9.5546875" customWidth="1"/>
    <col min="4367" max="4367" width="11.44140625" customWidth="1"/>
    <col min="4602" max="4602" width="6" customWidth="1"/>
    <col min="4603" max="4603" width="6.44140625" customWidth="1"/>
    <col min="4604" max="4604" width="41.109375" customWidth="1"/>
    <col min="4605" max="4605" width="7" customWidth="1"/>
    <col min="4606" max="4607" width="9.109375" customWidth="1"/>
    <col min="4608" max="4608" width="0" hidden="1" customWidth="1"/>
    <col min="4609" max="4609" width="9.109375" customWidth="1"/>
    <col min="4610" max="4611" width="10.5546875" customWidth="1"/>
    <col min="4612" max="4612" width="12.33203125" customWidth="1"/>
    <col min="4613" max="4613" width="10.5546875" customWidth="1"/>
    <col min="4614" max="4615" width="9.109375" customWidth="1"/>
    <col min="4616" max="4616" width="11.88671875" customWidth="1"/>
    <col min="4617" max="4617" width="12.109375" customWidth="1"/>
    <col min="4618" max="4618" width="10.109375" customWidth="1"/>
    <col min="4619" max="4619" width="10.44140625" customWidth="1"/>
    <col min="4621" max="4622" width="9.5546875" customWidth="1"/>
    <col min="4623" max="4623" width="11.44140625" customWidth="1"/>
    <col min="4858" max="4858" width="6" customWidth="1"/>
    <col min="4859" max="4859" width="6.44140625" customWidth="1"/>
    <col min="4860" max="4860" width="41.109375" customWidth="1"/>
    <col min="4861" max="4861" width="7" customWidth="1"/>
    <col min="4862" max="4863" width="9.109375" customWidth="1"/>
    <col min="4864" max="4864" width="0" hidden="1" customWidth="1"/>
    <col min="4865" max="4865" width="9.109375" customWidth="1"/>
    <col min="4866" max="4867" width="10.5546875" customWidth="1"/>
    <col min="4868" max="4868" width="12.33203125" customWidth="1"/>
    <col min="4869" max="4869" width="10.5546875" customWidth="1"/>
    <col min="4870" max="4871" width="9.109375" customWidth="1"/>
    <col min="4872" max="4872" width="11.88671875" customWidth="1"/>
    <col min="4873" max="4873" width="12.109375" customWidth="1"/>
    <col min="4874" max="4874" width="10.109375" customWidth="1"/>
    <col min="4875" max="4875" width="10.44140625" customWidth="1"/>
    <col min="4877" max="4878" width="9.5546875" customWidth="1"/>
    <col min="4879" max="4879" width="11.44140625" customWidth="1"/>
    <col min="5114" max="5114" width="6" customWidth="1"/>
    <col min="5115" max="5115" width="6.44140625" customWidth="1"/>
    <col min="5116" max="5116" width="41.109375" customWidth="1"/>
    <col min="5117" max="5117" width="7" customWidth="1"/>
    <col min="5118" max="5119" width="9.109375" customWidth="1"/>
    <col min="5120" max="5120" width="0" hidden="1" customWidth="1"/>
    <col min="5121" max="5121" width="9.109375" customWidth="1"/>
    <col min="5122" max="5123" width="10.5546875" customWidth="1"/>
    <col min="5124" max="5124" width="12.33203125" customWidth="1"/>
    <col min="5125" max="5125" width="10.5546875" customWidth="1"/>
    <col min="5126" max="5127" width="9.109375" customWidth="1"/>
    <col min="5128" max="5128" width="11.88671875" customWidth="1"/>
    <col min="5129" max="5129" width="12.109375" customWidth="1"/>
    <col min="5130" max="5130" width="10.109375" customWidth="1"/>
    <col min="5131" max="5131" width="10.44140625" customWidth="1"/>
    <col min="5133" max="5134" width="9.5546875" customWidth="1"/>
    <col min="5135" max="5135" width="11.44140625" customWidth="1"/>
    <col min="5370" max="5370" width="6" customWidth="1"/>
    <col min="5371" max="5371" width="6.44140625" customWidth="1"/>
    <col min="5372" max="5372" width="41.109375" customWidth="1"/>
    <col min="5373" max="5373" width="7" customWidth="1"/>
    <col min="5374" max="5375" width="9.109375" customWidth="1"/>
    <col min="5376" max="5376" width="0" hidden="1" customWidth="1"/>
    <col min="5377" max="5377" width="9.109375" customWidth="1"/>
    <col min="5378" max="5379" width="10.5546875" customWidth="1"/>
    <col min="5380" max="5380" width="12.33203125" customWidth="1"/>
    <col min="5381" max="5381" width="10.5546875" customWidth="1"/>
    <col min="5382" max="5383" width="9.109375" customWidth="1"/>
    <col min="5384" max="5384" width="11.88671875" customWidth="1"/>
    <col min="5385" max="5385" width="12.109375" customWidth="1"/>
    <col min="5386" max="5386" width="10.109375" customWidth="1"/>
    <col min="5387" max="5387" width="10.44140625" customWidth="1"/>
    <col min="5389" max="5390" width="9.5546875" customWidth="1"/>
    <col min="5391" max="5391" width="11.44140625" customWidth="1"/>
    <col min="5626" max="5626" width="6" customWidth="1"/>
    <col min="5627" max="5627" width="6.44140625" customWidth="1"/>
    <col min="5628" max="5628" width="41.109375" customWidth="1"/>
    <col min="5629" max="5629" width="7" customWidth="1"/>
    <col min="5630" max="5631" width="9.109375" customWidth="1"/>
    <col min="5632" max="5632" width="0" hidden="1" customWidth="1"/>
    <col min="5633" max="5633" width="9.109375" customWidth="1"/>
    <col min="5634" max="5635" width="10.5546875" customWidth="1"/>
    <col min="5636" max="5636" width="12.33203125" customWidth="1"/>
    <col min="5637" max="5637" width="10.5546875" customWidth="1"/>
    <col min="5638" max="5639" width="9.109375" customWidth="1"/>
    <col min="5640" max="5640" width="11.88671875" customWidth="1"/>
    <col min="5641" max="5641" width="12.109375" customWidth="1"/>
    <col min="5642" max="5642" width="10.109375" customWidth="1"/>
    <col min="5643" max="5643" width="10.44140625" customWidth="1"/>
    <col min="5645" max="5646" width="9.5546875" customWidth="1"/>
    <col min="5647" max="5647" width="11.44140625" customWidth="1"/>
    <col min="5882" max="5882" width="6" customWidth="1"/>
    <col min="5883" max="5883" width="6.44140625" customWidth="1"/>
    <col min="5884" max="5884" width="41.109375" customWidth="1"/>
    <col min="5885" max="5885" width="7" customWidth="1"/>
    <col min="5886" max="5887" width="9.109375" customWidth="1"/>
    <col min="5888" max="5888" width="0" hidden="1" customWidth="1"/>
    <col min="5889" max="5889" width="9.109375" customWidth="1"/>
    <col min="5890" max="5891" width="10.5546875" customWidth="1"/>
    <col min="5892" max="5892" width="12.33203125" customWidth="1"/>
    <col min="5893" max="5893" width="10.5546875" customWidth="1"/>
    <col min="5894" max="5895" width="9.109375" customWidth="1"/>
    <col min="5896" max="5896" width="11.88671875" customWidth="1"/>
    <col min="5897" max="5897" width="12.109375" customWidth="1"/>
    <col min="5898" max="5898" width="10.109375" customWidth="1"/>
    <col min="5899" max="5899" width="10.44140625" customWidth="1"/>
    <col min="5901" max="5902" width="9.5546875" customWidth="1"/>
    <col min="5903" max="5903" width="11.44140625" customWidth="1"/>
    <col min="6138" max="6138" width="6" customWidth="1"/>
    <col min="6139" max="6139" width="6.44140625" customWidth="1"/>
    <col min="6140" max="6140" width="41.109375" customWidth="1"/>
    <col min="6141" max="6141" width="7" customWidth="1"/>
    <col min="6142" max="6143" width="9.109375" customWidth="1"/>
    <col min="6144" max="6144" width="0" hidden="1" customWidth="1"/>
    <col min="6145" max="6145" width="9.109375" customWidth="1"/>
    <col min="6146" max="6147" width="10.5546875" customWidth="1"/>
    <col min="6148" max="6148" width="12.33203125" customWidth="1"/>
    <col min="6149" max="6149" width="10.5546875" customWidth="1"/>
    <col min="6150" max="6151" width="9.109375" customWidth="1"/>
    <col min="6152" max="6152" width="11.88671875" customWidth="1"/>
    <col min="6153" max="6153" width="12.109375" customWidth="1"/>
    <col min="6154" max="6154" width="10.109375" customWidth="1"/>
    <col min="6155" max="6155" width="10.44140625" customWidth="1"/>
    <col min="6157" max="6158" width="9.5546875" customWidth="1"/>
    <col min="6159" max="6159" width="11.44140625" customWidth="1"/>
    <col min="6394" max="6394" width="6" customWidth="1"/>
    <col min="6395" max="6395" width="6.44140625" customWidth="1"/>
    <col min="6396" max="6396" width="41.109375" customWidth="1"/>
    <col min="6397" max="6397" width="7" customWidth="1"/>
    <col min="6398" max="6399" width="9.109375" customWidth="1"/>
    <col min="6400" max="6400" width="0" hidden="1" customWidth="1"/>
    <col min="6401" max="6401" width="9.109375" customWidth="1"/>
    <col min="6402" max="6403" width="10.5546875" customWidth="1"/>
    <col min="6404" max="6404" width="12.33203125" customWidth="1"/>
    <col min="6405" max="6405" width="10.5546875" customWidth="1"/>
    <col min="6406" max="6407" width="9.109375" customWidth="1"/>
    <col min="6408" max="6408" width="11.88671875" customWidth="1"/>
    <col min="6409" max="6409" width="12.109375" customWidth="1"/>
    <col min="6410" max="6410" width="10.109375" customWidth="1"/>
    <col min="6411" max="6411" width="10.44140625" customWidth="1"/>
    <col min="6413" max="6414" width="9.5546875" customWidth="1"/>
    <col min="6415" max="6415" width="11.44140625" customWidth="1"/>
    <col min="6650" max="6650" width="6" customWidth="1"/>
    <col min="6651" max="6651" width="6.44140625" customWidth="1"/>
    <col min="6652" max="6652" width="41.109375" customWidth="1"/>
    <col min="6653" max="6653" width="7" customWidth="1"/>
    <col min="6654" max="6655" width="9.109375" customWidth="1"/>
    <col min="6656" max="6656" width="0" hidden="1" customWidth="1"/>
    <col min="6657" max="6657" width="9.109375" customWidth="1"/>
    <col min="6658" max="6659" width="10.5546875" customWidth="1"/>
    <col min="6660" max="6660" width="12.33203125" customWidth="1"/>
    <col min="6661" max="6661" width="10.5546875" customWidth="1"/>
    <col min="6662" max="6663" width="9.109375" customWidth="1"/>
    <col min="6664" max="6664" width="11.88671875" customWidth="1"/>
    <col min="6665" max="6665" width="12.109375" customWidth="1"/>
    <col min="6666" max="6666" width="10.109375" customWidth="1"/>
    <col min="6667" max="6667" width="10.44140625" customWidth="1"/>
    <col min="6669" max="6670" width="9.5546875" customWidth="1"/>
    <col min="6671" max="6671" width="11.44140625" customWidth="1"/>
    <col min="6906" max="6906" width="6" customWidth="1"/>
    <col min="6907" max="6907" width="6.44140625" customWidth="1"/>
    <col min="6908" max="6908" width="41.109375" customWidth="1"/>
    <col min="6909" max="6909" width="7" customWidth="1"/>
    <col min="6910" max="6911" width="9.109375" customWidth="1"/>
    <col min="6912" max="6912" width="0" hidden="1" customWidth="1"/>
    <col min="6913" max="6913" width="9.109375" customWidth="1"/>
    <col min="6914" max="6915" width="10.5546875" customWidth="1"/>
    <col min="6916" max="6916" width="12.33203125" customWidth="1"/>
    <col min="6917" max="6917" width="10.5546875" customWidth="1"/>
    <col min="6918" max="6919" width="9.109375" customWidth="1"/>
    <col min="6920" max="6920" width="11.88671875" customWidth="1"/>
    <col min="6921" max="6921" width="12.109375" customWidth="1"/>
    <col min="6922" max="6922" width="10.109375" customWidth="1"/>
    <col min="6923" max="6923" width="10.44140625" customWidth="1"/>
    <col min="6925" max="6926" width="9.5546875" customWidth="1"/>
    <col min="6927" max="6927" width="11.44140625" customWidth="1"/>
    <col min="7162" max="7162" width="6" customWidth="1"/>
    <col min="7163" max="7163" width="6.44140625" customWidth="1"/>
    <col min="7164" max="7164" width="41.109375" customWidth="1"/>
    <col min="7165" max="7165" width="7" customWidth="1"/>
    <col min="7166" max="7167" width="9.109375" customWidth="1"/>
    <col min="7168" max="7168" width="0" hidden="1" customWidth="1"/>
    <col min="7169" max="7169" width="9.109375" customWidth="1"/>
    <col min="7170" max="7171" width="10.5546875" customWidth="1"/>
    <col min="7172" max="7172" width="12.33203125" customWidth="1"/>
    <col min="7173" max="7173" width="10.5546875" customWidth="1"/>
    <col min="7174" max="7175" width="9.109375" customWidth="1"/>
    <col min="7176" max="7176" width="11.88671875" customWidth="1"/>
    <col min="7177" max="7177" width="12.109375" customWidth="1"/>
    <col min="7178" max="7178" width="10.109375" customWidth="1"/>
    <col min="7179" max="7179" width="10.44140625" customWidth="1"/>
    <col min="7181" max="7182" width="9.5546875" customWidth="1"/>
    <col min="7183" max="7183" width="11.44140625" customWidth="1"/>
    <col min="7418" max="7418" width="6" customWidth="1"/>
    <col min="7419" max="7419" width="6.44140625" customWidth="1"/>
    <col min="7420" max="7420" width="41.109375" customWidth="1"/>
    <col min="7421" max="7421" width="7" customWidth="1"/>
    <col min="7422" max="7423" width="9.109375" customWidth="1"/>
    <col min="7424" max="7424" width="0" hidden="1" customWidth="1"/>
    <col min="7425" max="7425" width="9.109375" customWidth="1"/>
    <col min="7426" max="7427" width="10.5546875" customWidth="1"/>
    <col min="7428" max="7428" width="12.33203125" customWidth="1"/>
    <col min="7429" max="7429" width="10.5546875" customWidth="1"/>
    <col min="7430" max="7431" width="9.109375" customWidth="1"/>
    <col min="7432" max="7432" width="11.88671875" customWidth="1"/>
    <col min="7433" max="7433" width="12.109375" customWidth="1"/>
    <col min="7434" max="7434" width="10.109375" customWidth="1"/>
    <col min="7435" max="7435" width="10.44140625" customWidth="1"/>
    <col min="7437" max="7438" width="9.5546875" customWidth="1"/>
    <col min="7439" max="7439" width="11.44140625" customWidth="1"/>
    <col min="7674" max="7674" width="6" customWidth="1"/>
    <col min="7675" max="7675" width="6.44140625" customWidth="1"/>
    <col min="7676" max="7676" width="41.109375" customWidth="1"/>
    <col min="7677" max="7677" width="7" customWidth="1"/>
    <col min="7678" max="7679" width="9.109375" customWidth="1"/>
    <col min="7680" max="7680" width="0" hidden="1" customWidth="1"/>
    <col min="7681" max="7681" width="9.109375" customWidth="1"/>
    <col min="7682" max="7683" width="10.5546875" customWidth="1"/>
    <col min="7684" max="7684" width="12.33203125" customWidth="1"/>
    <col min="7685" max="7685" width="10.5546875" customWidth="1"/>
    <col min="7686" max="7687" width="9.109375" customWidth="1"/>
    <col min="7688" max="7688" width="11.88671875" customWidth="1"/>
    <col min="7689" max="7689" width="12.109375" customWidth="1"/>
    <col min="7690" max="7690" width="10.109375" customWidth="1"/>
    <col min="7691" max="7691" width="10.44140625" customWidth="1"/>
    <col min="7693" max="7694" width="9.5546875" customWidth="1"/>
    <col min="7695" max="7695" width="11.44140625" customWidth="1"/>
    <col min="7930" max="7930" width="6" customWidth="1"/>
    <col min="7931" max="7931" width="6.44140625" customWidth="1"/>
    <col min="7932" max="7932" width="41.109375" customWidth="1"/>
    <col min="7933" max="7933" width="7" customWidth="1"/>
    <col min="7934" max="7935" width="9.109375" customWidth="1"/>
    <col min="7936" max="7936" width="0" hidden="1" customWidth="1"/>
    <col min="7937" max="7937" width="9.109375" customWidth="1"/>
    <col min="7938" max="7939" width="10.5546875" customWidth="1"/>
    <col min="7940" max="7940" width="12.33203125" customWidth="1"/>
    <col min="7941" max="7941" width="10.5546875" customWidth="1"/>
    <col min="7942" max="7943" width="9.109375" customWidth="1"/>
    <col min="7944" max="7944" width="11.88671875" customWidth="1"/>
    <col min="7945" max="7945" width="12.109375" customWidth="1"/>
    <col min="7946" max="7946" width="10.109375" customWidth="1"/>
    <col min="7947" max="7947" width="10.44140625" customWidth="1"/>
    <col min="7949" max="7950" width="9.5546875" customWidth="1"/>
    <col min="7951" max="7951" width="11.44140625" customWidth="1"/>
    <col min="8186" max="8186" width="6" customWidth="1"/>
    <col min="8187" max="8187" width="6.44140625" customWidth="1"/>
    <col min="8188" max="8188" width="41.109375" customWidth="1"/>
    <col min="8189" max="8189" width="7" customWidth="1"/>
    <col min="8190" max="8191" width="9.109375" customWidth="1"/>
    <col min="8192" max="8192" width="0" hidden="1" customWidth="1"/>
    <col min="8193" max="8193" width="9.109375" customWidth="1"/>
    <col min="8194" max="8195" width="10.5546875" customWidth="1"/>
    <col min="8196" max="8196" width="12.33203125" customWidth="1"/>
    <col min="8197" max="8197" width="10.5546875" customWidth="1"/>
    <col min="8198" max="8199" width="9.109375" customWidth="1"/>
    <col min="8200" max="8200" width="11.88671875" customWidth="1"/>
    <col min="8201" max="8201" width="12.109375" customWidth="1"/>
    <col min="8202" max="8202" width="10.109375" customWidth="1"/>
    <col min="8203" max="8203" width="10.44140625" customWidth="1"/>
    <col min="8205" max="8206" width="9.5546875" customWidth="1"/>
    <col min="8207" max="8207" width="11.44140625" customWidth="1"/>
    <col min="8442" max="8442" width="6" customWidth="1"/>
    <col min="8443" max="8443" width="6.44140625" customWidth="1"/>
    <col min="8444" max="8444" width="41.109375" customWidth="1"/>
    <col min="8445" max="8445" width="7" customWidth="1"/>
    <col min="8446" max="8447" width="9.109375" customWidth="1"/>
    <col min="8448" max="8448" width="0" hidden="1" customWidth="1"/>
    <col min="8449" max="8449" width="9.109375" customWidth="1"/>
    <col min="8450" max="8451" width="10.5546875" customWidth="1"/>
    <col min="8452" max="8452" width="12.33203125" customWidth="1"/>
    <col min="8453" max="8453" width="10.5546875" customWidth="1"/>
    <col min="8454" max="8455" width="9.109375" customWidth="1"/>
    <col min="8456" max="8456" width="11.88671875" customWidth="1"/>
    <col min="8457" max="8457" width="12.109375" customWidth="1"/>
    <col min="8458" max="8458" width="10.109375" customWidth="1"/>
    <col min="8459" max="8459" width="10.44140625" customWidth="1"/>
    <col min="8461" max="8462" width="9.5546875" customWidth="1"/>
    <col min="8463" max="8463" width="11.44140625" customWidth="1"/>
    <col min="8698" max="8698" width="6" customWidth="1"/>
    <col min="8699" max="8699" width="6.44140625" customWidth="1"/>
    <col min="8700" max="8700" width="41.109375" customWidth="1"/>
    <col min="8701" max="8701" width="7" customWidth="1"/>
    <col min="8702" max="8703" width="9.109375" customWidth="1"/>
    <col min="8704" max="8704" width="0" hidden="1" customWidth="1"/>
    <col min="8705" max="8705" width="9.109375" customWidth="1"/>
    <col min="8706" max="8707" width="10.5546875" customWidth="1"/>
    <col min="8708" max="8708" width="12.33203125" customWidth="1"/>
    <col min="8709" max="8709" width="10.5546875" customWidth="1"/>
    <col min="8710" max="8711" width="9.109375" customWidth="1"/>
    <col min="8712" max="8712" width="11.88671875" customWidth="1"/>
    <col min="8713" max="8713" width="12.109375" customWidth="1"/>
    <col min="8714" max="8714" width="10.109375" customWidth="1"/>
    <col min="8715" max="8715" width="10.44140625" customWidth="1"/>
    <col min="8717" max="8718" width="9.5546875" customWidth="1"/>
    <col min="8719" max="8719" width="11.44140625" customWidth="1"/>
    <col min="8954" max="8954" width="6" customWidth="1"/>
    <col min="8955" max="8955" width="6.44140625" customWidth="1"/>
    <col min="8956" max="8956" width="41.109375" customWidth="1"/>
    <col min="8957" max="8957" width="7" customWidth="1"/>
    <col min="8958" max="8959" width="9.109375" customWidth="1"/>
    <col min="8960" max="8960" width="0" hidden="1" customWidth="1"/>
    <col min="8961" max="8961" width="9.109375" customWidth="1"/>
    <col min="8962" max="8963" width="10.5546875" customWidth="1"/>
    <col min="8964" max="8964" width="12.33203125" customWidth="1"/>
    <col min="8965" max="8965" width="10.5546875" customWidth="1"/>
    <col min="8966" max="8967" width="9.109375" customWidth="1"/>
    <col min="8968" max="8968" width="11.88671875" customWidth="1"/>
    <col min="8969" max="8969" width="12.109375" customWidth="1"/>
    <col min="8970" max="8970" width="10.109375" customWidth="1"/>
    <col min="8971" max="8971" width="10.44140625" customWidth="1"/>
    <col min="8973" max="8974" width="9.5546875" customWidth="1"/>
    <col min="8975" max="8975" width="11.44140625" customWidth="1"/>
    <col min="9210" max="9210" width="6" customWidth="1"/>
    <col min="9211" max="9211" width="6.44140625" customWidth="1"/>
    <col min="9212" max="9212" width="41.109375" customWidth="1"/>
    <col min="9213" max="9213" width="7" customWidth="1"/>
    <col min="9214" max="9215" width="9.109375" customWidth="1"/>
    <col min="9216" max="9216" width="0" hidden="1" customWidth="1"/>
    <col min="9217" max="9217" width="9.109375" customWidth="1"/>
    <col min="9218" max="9219" width="10.5546875" customWidth="1"/>
    <col min="9220" max="9220" width="12.33203125" customWidth="1"/>
    <col min="9221" max="9221" width="10.5546875" customWidth="1"/>
    <col min="9222" max="9223" width="9.109375" customWidth="1"/>
    <col min="9224" max="9224" width="11.88671875" customWidth="1"/>
    <col min="9225" max="9225" width="12.109375" customWidth="1"/>
    <col min="9226" max="9226" width="10.109375" customWidth="1"/>
    <col min="9227" max="9227" width="10.44140625" customWidth="1"/>
    <col min="9229" max="9230" width="9.5546875" customWidth="1"/>
    <col min="9231" max="9231" width="11.44140625" customWidth="1"/>
    <col min="9466" max="9466" width="6" customWidth="1"/>
    <col min="9467" max="9467" width="6.44140625" customWidth="1"/>
    <col min="9468" max="9468" width="41.109375" customWidth="1"/>
    <col min="9469" max="9469" width="7" customWidth="1"/>
    <col min="9470" max="9471" width="9.109375" customWidth="1"/>
    <col min="9472" max="9472" width="0" hidden="1" customWidth="1"/>
    <col min="9473" max="9473" width="9.109375" customWidth="1"/>
    <col min="9474" max="9475" width="10.5546875" customWidth="1"/>
    <col min="9476" max="9476" width="12.33203125" customWidth="1"/>
    <col min="9477" max="9477" width="10.5546875" customWidth="1"/>
    <col min="9478" max="9479" width="9.109375" customWidth="1"/>
    <col min="9480" max="9480" width="11.88671875" customWidth="1"/>
    <col min="9481" max="9481" width="12.109375" customWidth="1"/>
    <col min="9482" max="9482" width="10.109375" customWidth="1"/>
    <col min="9483" max="9483" width="10.44140625" customWidth="1"/>
    <col min="9485" max="9486" width="9.5546875" customWidth="1"/>
    <col min="9487" max="9487" width="11.44140625" customWidth="1"/>
    <col min="9722" max="9722" width="6" customWidth="1"/>
    <col min="9723" max="9723" width="6.44140625" customWidth="1"/>
    <col min="9724" max="9724" width="41.109375" customWidth="1"/>
    <col min="9725" max="9725" width="7" customWidth="1"/>
    <col min="9726" max="9727" width="9.109375" customWidth="1"/>
    <col min="9728" max="9728" width="0" hidden="1" customWidth="1"/>
    <col min="9729" max="9729" width="9.109375" customWidth="1"/>
    <col min="9730" max="9731" width="10.5546875" customWidth="1"/>
    <col min="9732" max="9732" width="12.33203125" customWidth="1"/>
    <col min="9733" max="9733" width="10.5546875" customWidth="1"/>
    <col min="9734" max="9735" width="9.109375" customWidth="1"/>
    <col min="9736" max="9736" width="11.88671875" customWidth="1"/>
    <col min="9737" max="9737" width="12.109375" customWidth="1"/>
    <col min="9738" max="9738" width="10.109375" customWidth="1"/>
    <col min="9739" max="9739" width="10.44140625" customWidth="1"/>
    <col min="9741" max="9742" width="9.5546875" customWidth="1"/>
    <col min="9743" max="9743" width="11.44140625" customWidth="1"/>
    <col min="9978" max="9978" width="6" customWidth="1"/>
    <col min="9979" max="9979" width="6.44140625" customWidth="1"/>
    <col min="9980" max="9980" width="41.109375" customWidth="1"/>
    <col min="9981" max="9981" width="7" customWidth="1"/>
    <col min="9982" max="9983" width="9.109375" customWidth="1"/>
    <col min="9984" max="9984" width="0" hidden="1" customWidth="1"/>
    <col min="9985" max="9985" width="9.109375" customWidth="1"/>
    <col min="9986" max="9987" width="10.5546875" customWidth="1"/>
    <col min="9988" max="9988" width="12.33203125" customWidth="1"/>
    <col min="9989" max="9989" width="10.5546875" customWidth="1"/>
    <col min="9990" max="9991" width="9.109375" customWidth="1"/>
    <col min="9992" max="9992" width="11.88671875" customWidth="1"/>
    <col min="9993" max="9993" width="12.109375" customWidth="1"/>
    <col min="9994" max="9994" width="10.109375" customWidth="1"/>
    <col min="9995" max="9995" width="10.44140625" customWidth="1"/>
    <col min="9997" max="9998" width="9.5546875" customWidth="1"/>
    <col min="9999" max="9999" width="11.44140625" customWidth="1"/>
    <col min="10234" max="10234" width="6" customWidth="1"/>
    <col min="10235" max="10235" width="6.44140625" customWidth="1"/>
    <col min="10236" max="10236" width="41.109375" customWidth="1"/>
    <col min="10237" max="10237" width="7" customWidth="1"/>
    <col min="10238" max="10239" width="9.109375" customWidth="1"/>
    <col min="10240" max="10240" width="0" hidden="1" customWidth="1"/>
    <col min="10241" max="10241" width="9.109375" customWidth="1"/>
    <col min="10242" max="10243" width="10.5546875" customWidth="1"/>
    <col min="10244" max="10244" width="12.33203125" customWidth="1"/>
    <col min="10245" max="10245" width="10.5546875" customWidth="1"/>
    <col min="10246" max="10247" width="9.109375" customWidth="1"/>
    <col min="10248" max="10248" width="11.88671875" customWidth="1"/>
    <col min="10249" max="10249" width="12.109375" customWidth="1"/>
    <col min="10250" max="10250" width="10.109375" customWidth="1"/>
    <col min="10251" max="10251" width="10.44140625" customWidth="1"/>
    <col min="10253" max="10254" width="9.5546875" customWidth="1"/>
    <col min="10255" max="10255" width="11.44140625" customWidth="1"/>
    <col min="10490" max="10490" width="6" customWidth="1"/>
    <col min="10491" max="10491" width="6.44140625" customWidth="1"/>
    <col min="10492" max="10492" width="41.109375" customWidth="1"/>
    <col min="10493" max="10493" width="7" customWidth="1"/>
    <col min="10494" max="10495" width="9.109375" customWidth="1"/>
    <col min="10496" max="10496" width="0" hidden="1" customWidth="1"/>
    <col min="10497" max="10497" width="9.109375" customWidth="1"/>
    <col min="10498" max="10499" width="10.5546875" customWidth="1"/>
    <col min="10500" max="10500" width="12.33203125" customWidth="1"/>
    <col min="10501" max="10501" width="10.5546875" customWidth="1"/>
    <col min="10502" max="10503" width="9.109375" customWidth="1"/>
    <col min="10504" max="10504" width="11.88671875" customWidth="1"/>
    <col min="10505" max="10505" width="12.109375" customWidth="1"/>
    <col min="10506" max="10506" width="10.109375" customWidth="1"/>
    <col min="10507" max="10507" width="10.44140625" customWidth="1"/>
    <col min="10509" max="10510" width="9.5546875" customWidth="1"/>
    <col min="10511" max="10511" width="11.44140625" customWidth="1"/>
    <col min="10746" max="10746" width="6" customWidth="1"/>
    <col min="10747" max="10747" width="6.44140625" customWidth="1"/>
    <col min="10748" max="10748" width="41.109375" customWidth="1"/>
    <col min="10749" max="10749" width="7" customWidth="1"/>
    <col min="10750" max="10751" width="9.109375" customWidth="1"/>
    <col min="10752" max="10752" width="0" hidden="1" customWidth="1"/>
    <col min="10753" max="10753" width="9.109375" customWidth="1"/>
    <col min="10754" max="10755" width="10.5546875" customWidth="1"/>
    <col min="10756" max="10756" width="12.33203125" customWidth="1"/>
    <col min="10757" max="10757" width="10.5546875" customWidth="1"/>
    <col min="10758" max="10759" width="9.109375" customWidth="1"/>
    <col min="10760" max="10760" width="11.88671875" customWidth="1"/>
    <col min="10761" max="10761" width="12.109375" customWidth="1"/>
    <col min="10762" max="10762" width="10.109375" customWidth="1"/>
    <col min="10763" max="10763" width="10.44140625" customWidth="1"/>
    <col min="10765" max="10766" width="9.5546875" customWidth="1"/>
    <col min="10767" max="10767" width="11.44140625" customWidth="1"/>
    <col min="11002" max="11002" width="6" customWidth="1"/>
    <col min="11003" max="11003" width="6.44140625" customWidth="1"/>
    <col min="11004" max="11004" width="41.109375" customWidth="1"/>
    <col min="11005" max="11005" width="7" customWidth="1"/>
    <col min="11006" max="11007" width="9.109375" customWidth="1"/>
    <col min="11008" max="11008" width="0" hidden="1" customWidth="1"/>
    <col min="11009" max="11009" width="9.109375" customWidth="1"/>
    <col min="11010" max="11011" width="10.5546875" customWidth="1"/>
    <col min="11012" max="11012" width="12.33203125" customWidth="1"/>
    <col min="11013" max="11013" width="10.5546875" customWidth="1"/>
    <col min="11014" max="11015" width="9.109375" customWidth="1"/>
    <col min="11016" max="11016" width="11.88671875" customWidth="1"/>
    <col min="11017" max="11017" width="12.109375" customWidth="1"/>
    <col min="11018" max="11018" width="10.109375" customWidth="1"/>
    <col min="11019" max="11019" width="10.44140625" customWidth="1"/>
    <col min="11021" max="11022" width="9.5546875" customWidth="1"/>
    <col min="11023" max="11023" width="11.44140625" customWidth="1"/>
    <col min="11258" max="11258" width="6" customWidth="1"/>
    <col min="11259" max="11259" width="6.44140625" customWidth="1"/>
    <col min="11260" max="11260" width="41.109375" customWidth="1"/>
    <col min="11261" max="11261" width="7" customWidth="1"/>
    <col min="11262" max="11263" width="9.109375" customWidth="1"/>
    <col min="11264" max="11264" width="0" hidden="1" customWidth="1"/>
    <col min="11265" max="11265" width="9.109375" customWidth="1"/>
    <col min="11266" max="11267" width="10.5546875" customWidth="1"/>
    <col min="11268" max="11268" width="12.33203125" customWidth="1"/>
    <col min="11269" max="11269" width="10.5546875" customWidth="1"/>
    <col min="11270" max="11271" width="9.109375" customWidth="1"/>
    <col min="11272" max="11272" width="11.88671875" customWidth="1"/>
    <col min="11273" max="11273" width="12.109375" customWidth="1"/>
    <col min="11274" max="11274" width="10.109375" customWidth="1"/>
    <col min="11275" max="11275" width="10.44140625" customWidth="1"/>
    <col min="11277" max="11278" width="9.5546875" customWidth="1"/>
    <col min="11279" max="11279" width="11.44140625" customWidth="1"/>
    <col min="11514" max="11514" width="6" customWidth="1"/>
    <col min="11515" max="11515" width="6.44140625" customWidth="1"/>
    <col min="11516" max="11516" width="41.109375" customWidth="1"/>
    <col min="11517" max="11517" width="7" customWidth="1"/>
    <col min="11518" max="11519" width="9.109375" customWidth="1"/>
    <col min="11520" max="11520" width="0" hidden="1" customWidth="1"/>
    <col min="11521" max="11521" width="9.109375" customWidth="1"/>
    <col min="11522" max="11523" width="10.5546875" customWidth="1"/>
    <col min="11524" max="11524" width="12.33203125" customWidth="1"/>
    <col min="11525" max="11525" width="10.5546875" customWidth="1"/>
    <col min="11526" max="11527" width="9.109375" customWidth="1"/>
    <col min="11528" max="11528" width="11.88671875" customWidth="1"/>
    <col min="11529" max="11529" width="12.109375" customWidth="1"/>
    <col min="11530" max="11530" width="10.109375" customWidth="1"/>
    <col min="11531" max="11531" width="10.44140625" customWidth="1"/>
    <col min="11533" max="11534" width="9.5546875" customWidth="1"/>
    <col min="11535" max="11535" width="11.44140625" customWidth="1"/>
    <col min="11770" max="11770" width="6" customWidth="1"/>
    <col min="11771" max="11771" width="6.44140625" customWidth="1"/>
    <col min="11772" max="11772" width="41.109375" customWidth="1"/>
    <col min="11773" max="11773" width="7" customWidth="1"/>
    <col min="11774" max="11775" width="9.109375" customWidth="1"/>
    <col min="11776" max="11776" width="0" hidden="1" customWidth="1"/>
    <col min="11777" max="11777" width="9.109375" customWidth="1"/>
    <col min="11778" max="11779" width="10.5546875" customWidth="1"/>
    <col min="11780" max="11780" width="12.33203125" customWidth="1"/>
    <col min="11781" max="11781" width="10.5546875" customWidth="1"/>
    <col min="11782" max="11783" width="9.109375" customWidth="1"/>
    <col min="11784" max="11784" width="11.88671875" customWidth="1"/>
    <col min="11785" max="11785" width="12.109375" customWidth="1"/>
    <col min="11786" max="11786" width="10.109375" customWidth="1"/>
    <col min="11787" max="11787" width="10.44140625" customWidth="1"/>
    <col min="11789" max="11790" width="9.5546875" customWidth="1"/>
    <col min="11791" max="11791" width="11.44140625" customWidth="1"/>
    <col min="12026" max="12026" width="6" customWidth="1"/>
    <col min="12027" max="12027" width="6.44140625" customWidth="1"/>
    <col min="12028" max="12028" width="41.109375" customWidth="1"/>
    <col min="12029" max="12029" width="7" customWidth="1"/>
    <col min="12030" max="12031" width="9.109375" customWidth="1"/>
    <col min="12032" max="12032" width="0" hidden="1" customWidth="1"/>
    <col min="12033" max="12033" width="9.109375" customWidth="1"/>
    <col min="12034" max="12035" width="10.5546875" customWidth="1"/>
    <col min="12036" max="12036" width="12.33203125" customWidth="1"/>
    <col min="12037" max="12037" width="10.5546875" customWidth="1"/>
    <col min="12038" max="12039" width="9.109375" customWidth="1"/>
    <col min="12040" max="12040" width="11.88671875" customWidth="1"/>
    <col min="12041" max="12041" width="12.109375" customWidth="1"/>
    <col min="12042" max="12042" width="10.109375" customWidth="1"/>
    <col min="12043" max="12043" width="10.44140625" customWidth="1"/>
    <col min="12045" max="12046" width="9.5546875" customWidth="1"/>
    <col min="12047" max="12047" width="11.44140625" customWidth="1"/>
    <col min="12282" max="12282" width="6" customWidth="1"/>
    <col min="12283" max="12283" width="6.44140625" customWidth="1"/>
    <col min="12284" max="12284" width="41.109375" customWidth="1"/>
    <col min="12285" max="12285" width="7" customWidth="1"/>
    <col min="12286" max="12287" width="9.109375" customWidth="1"/>
    <col min="12288" max="12288" width="0" hidden="1" customWidth="1"/>
    <col min="12289" max="12289" width="9.109375" customWidth="1"/>
    <col min="12290" max="12291" width="10.5546875" customWidth="1"/>
    <col min="12292" max="12292" width="12.33203125" customWidth="1"/>
    <col min="12293" max="12293" width="10.5546875" customWidth="1"/>
    <col min="12294" max="12295" width="9.109375" customWidth="1"/>
    <col min="12296" max="12296" width="11.88671875" customWidth="1"/>
    <col min="12297" max="12297" width="12.109375" customWidth="1"/>
    <col min="12298" max="12298" width="10.109375" customWidth="1"/>
    <col min="12299" max="12299" width="10.44140625" customWidth="1"/>
    <col min="12301" max="12302" width="9.5546875" customWidth="1"/>
    <col min="12303" max="12303" width="11.44140625" customWidth="1"/>
    <col min="12538" max="12538" width="6" customWidth="1"/>
    <col min="12539" max="12539" width="6.44140625" customWidth="1"/>
    <col min="12540" max="12540" width="41.109375" customWidth="1"/>
    <col min="12541" max="12541" width="7" customWidth="1"/>
    <col min="12542" max="12543" width="9.109375" customWidth="1"/>
    <col min="12544" max="12544" width="0" hidden="1" customWidth="1"/>
    <col min="12545" max="12545" width="9.109375" customWidth="1"/>
    <col min="12546" max="12547" width="10.5546875" customWidth="1"/>
    <col min="12548" max="12548" width="12.33203125" customWidth="1"/>
    <col min="12549" max="12549" width="10.5546875" customWidth="1"/>
    <col min="12550" max="12551" width="9.109375" customWidth="1"/>
    <col min="12552" max="12552" width="11.88671875" customWidth="1"/>
    <col min="12553" max="12553" width="12.109375" customWidth="1"/>
    <col min="12554" max="12554" width="10.109375" customWidth="1"/>
    <col min="12555" max="12555" width="10.44140625" customWidth="1"/>
    <col min="12557" max="12558" width="9.5546875" customWidth="1"/>
    <col min="12559" max="12559" width="11.44140625" customWidth="1"/>
    <col min="12794" max="12794" width="6" customWidth="1"/>
    <col min="12795" max="12795" width="6.44140625" customWidth="1"/>
    <col min="12796" max="12796" width="41.109375" customWidth="1"/>
    <col min="12797" max="12797" width="7" customWidth="1"/>
    <col min="12798" max="12799" width="9.109375" customWidth="1"/>
    <col min="12800" max="12800" width="0" hidden="1" customWidth="1"/>
    <col min="12801" max="12801" width="9.109375" customWidth="1"/>
    <col min="12802" max="12803" width="10.5546875" customWidth="1"/>
    <col min="12804" max="12804" width="12.33203125" customWidth="1"/>
    <col min="12805" max="12805" width="10.5546875" customWidth="1"/>
    <col min="12806" max="12807" width="9.109375" customWidth="1"/>
    <col min="12808" max="12808" width="11.88671875" customWidth="1"/>
    <col min="12809" max="12809" width="12.109375" customWidth="1"/>
    <col min="12810" max="12810" width="10.109375" customWidth="1"/>
    <col min="12811" max="12811" width="10.44140625" customWidth="1"/>
    <col min="12813" max="12814" width="9.5546875" customWidth="1"/>
    <col min="12815" max="12815" width="11.44140625" customWidth="1"/>
    <col min="13050" max="13050" width="6" customWidth="1"/>
    <col min="13051" max="13051" width="6.44140625" customWidth="1"/>
    <col min="13052" max="13052" width="41.109375" customWidth="1"/>
    <col min="13053" max="13053" width="7" customWidth="1"/>
    <col min="13054" max="13055" width="9.109375" customWidth="1"/>
    <col min="13056" max="13056" width="0" hidden="1" customWidth="1"/>
    <col min="13057" max="13057" width="9.109375" customWidth="1"/>
    <col min="13058" max="13059" width="10.5546875" customWidth="1"/>
    <col min="13060" max="13060" width="12.33203125" customWidth="1"/>
    <col min="13061" max="13061" width="10.5546875" customWidth="1"/>
    <col min="13062" max="13063" width="9.109375" customWidth="1"/>
    <col min="13064" max="13064" width="11.88671875" customWidth="1"/>
    <col min="13065" max="13065" width="12.109375" customWidth="1"/>
    <col min="13066" max="13066" width="10.109375" customWidth="1"/>
    <col min="13067" max="13067" width="10.44140625" customWidth="1"/>
    <col min="13069" max="13070" width="9.5546875" customWidth="1"/>
    <col min="13071" max="13071" width="11.44140625" customWidth="1"/>
    <col min="13306" max="13306" width="6" customWidth="1"/>
    <col min="13307" max="13307" width="6.44140625" customWidth="1"/>
    <col min="13308" max="13308" width="41.109375" customWidth="1"/>
    <col min="13309" max="13309" width="7" customWidth="1"/>
    <col min="13310" max="13311" width="9.109375" customWidth="1"/>
    <col min="13312" max="13312" width="0" hidden="1" customWidth="1"/>
    <col min="13313" max="13313" width="9.109375" customWidth="1"/>
    <col min="13314" max="13315" width="10.5546875" customWidth="1"/>
    <col min="13316" max="13316" width="12.33203125" customWidth="1"/>
    <col min="13317" max="13317" width="10.5546875" customWidth="1"/>
    <col min="13318" max="13319" width="9.109375" customWidth="1"/>
    <col min="13320" max="13320" width="11.88671875" customWidth="1"/>
    <col min="13321" max="13321" width="12.109375" customWidth="1"/>
    <col min="13322" max="13322" width="10.109375" customWidth="1"/>
    <col min="13323" max="13323" width="10.44140625" customWidth="1"/>
    <col min="13325" max="13326" width="9.5546875" customWidth="1"/>
    <col min="13327" max="13327" width="11.44140625" customWidth="1"/>
    <col min="13562" max="13562" width="6" customWidth="1"/>
    <col min="13563" max="13563" width="6.44140625" customWidth="1"/>
    <col min="13564" max="13564" width="41.109375" customWidth="1"/>
    <col min="13565" max="13565" width="7" customWidth="1"/>
    <col min="13566" max="13567" width="9.109375" customWidth="1"/>
    <col min="13568" max="13568" width="0" hidden="1" customWidth="1"/>
    <col min="13569" max="13569" width="9.109375" customWidth="1"/>
    <col min="13570" max="13571" width="10.5546875" customWidth="1"/>
    <col min="13572" max="13572" width="12.33203125" customWidth="1"/>
    <col min="13573" max="13573" width="10.5546875" customWidth="1"/>
    <col min="13574" max="13575" width="9.109375" customWidth="1"/>
    <col min="13576" max="13576" width="11.88671875" customWidth="1"/>
    <col min="13577" max="13577" width="12.109375" customWidth="1"/>
    <col min="13578" max="13578" width="10.109375" customWidth="1"/>
    <col min="13579" max="13579" width="10.44140625" customWidth="1"/>
    <col min="13581" max="13582" width="9.5546875" customWidth="1"/>
    <col min="13583" max="13583" width="11.44140625" customWidth="1"/>
    <col min="13818" max="13818" width="6" customWidth="1"/>
    <col min="13819" max="13819" width="6.44140625" customWidth="1"/>
    <col min="13820" max="13820" width="41.109375" customWidth="1"/>
    <col min="13821" max="13821" width="7" customWidth="1"/>
    <col min="13822" max="13823" width="9.109375" customWidth="1"/>
    <col min="13824" max="13824" width="0" hidden="1" customWidth="1"/>
    <col min="13825" max="13825" width="9.109375" customWidth="1"/>
    <col min="13826" max="13827" width="10.5546875" customWidth="1"/>
    <col min="13828" max="13828" width="12.33203125" customWidth="1"/>
    <col min="13829" max="13829" width="10.5546875" customWidth="1"/>
    <col min="13830" max="13831" width="9.109375" customWidth="1"/>
    <col min="13832" max="13832" width="11.88671875" customWidth="1"/>
    <col min="13833" max="13833" width="12.109375" customWidth="1"/>
    <col min="13834" max="13834" width="10.109375" customWidth="1"/>
    <col min="13835" max="13835" width="10.44140625" customWidth="1"/>
    <col min="13837" max="13838" width="9.5546875" customWidth="1"/>
    <col min="13839" max="13839" width="11.44140625" customWidth="1"/>
    <col min="14074" max="14074" width="6" customWidth="1"/>
    <col min="14075" max="14075" width="6.44140625" customWidth="1"/>
    <col min="14076" max="14076" width="41.109375" customWidth="1"/>
    <col min="14077" max="14077" width="7" customWidth="1"/>
    <col min="14078" max="14079" width="9.109375" customWidth="1"/>
    <col min="14080" max="14080" width="0" hidden="1" customWidth="1"/>
    <col min="14081" max="14081" width="9.109375" customWidth="1"/>
    <col min="14082" max="14083" width="10.5546875" customWidth="1"/>
    <col min="14084" max="14084" width="12.33203125" customWidth="1"/>
    <col min="14085" max="14085" width="10.5546875" customWidth="1"/>
    <col min="14086" max="14087" width="9.109375" customWidth="1"/>
    <col min="14088" max="14088" width="11.88671875" customWidth="1"/>
    <col min="14089" max="14089" width="12.109375" customWidth="1"/>
    <col min="14090" max="14090" width="10.109375" customWidth="1"/>
    <col min="14091" max="14091" width="10.44140625" customWidth="1"/>
    <col min="14093" max="14094" width="9.5546875" customWidth="1"/>
    <col min="14095" max="14095" width="11.44140625" customWidth="1"/>
    <col min="14330" max="14330" width="6" customWidth="1"/>
    <col min="14331" max="14331" width="6.44140625" customWidth="1"/>
    <col min="14332" max="14332" width="41.109375" customWidth="1"/>
    <col min="14333" max="14333" width="7" customWidth="1"/>
    <col min="14334" max="14335" width="9.109375" customWidth="1"/>
    <col min="14336" max="14336" width="0" hidden="1" customWidth="1"/>
    <col min="14337" max="14337" width="9.109375" customWidth="1"/>
    <col min="14338" max="14339" width="10.5546875" customWidth="1"/>
    <col min="14340" max="14340" width="12.33203125" customWidth="1"/>
    <col min="14341" max="14341" width="10.5546875" customWidth="1"/>
    <col min="14342" max="14343" width="9.109375" customWidth="1"/>
    <col min="14344" max="14344" width="11.88671875" customWidth="1"/>
    <col min="14345" max="14345" width="12.109375" customWidth="1"/>
    <col min="14346" max="14346" width="10.109375" customWidth="1"/>
    <col min="14347" max="14347" width="10.44140625" customWidth="1"/>
    <col min="14349" max="14350" width="9.5546875" customWidth="1"/>
    <col min="14351" max="14351" width="11.44140625" customWidth="1"/>
    <col min="14586" max="14586" width="6" customWidth="1"/>
    <col min="14587" max="14587" width="6.44140625" customWidth="1"/>
    <col min="14588" max="14588" width="41.109375" customWidth="1"/>
    <col min="14589" max="14589" width="7" customWidth="1"/>
    <col min="14590" max="14591" width="9.109375" customWidth="1"/>
    <col min="14592" max="14592" width="0" hidden="1" customWidth="1"/>
    <col min="14593" max="14593" width="9.109375" customWidth="1"/>
    <col min="14594" max="14595" width="10.5546875" customWidth="1"/>
    <col min="14596" max="14596" width="12.33203125" customWidth="1"/>
    <col min="14597" max="14597" width="10.5546875" customWidth="1"/>
    <col min="14598" max="14599" width="9.109375" customWidth="1"/>
    <col min="14600" max="14600" width="11.88671875" customWidth="1"/>
    <col min="14601" max="14601" width="12.109375" customWidth="1"/>
    <col min="14602" max="14602" width="10.109375" customWidth="1"/>
    <col min="14603" max="14603" width="10.44140625" customWidth="1"/>
    <col min="14605" max="14606" width="9.5546875" customWidth="1"/>
    <col min="14607" max="14607" width="11.44140625" customWidth="1"/>
    <col min="14842" max="14842" width="6" customWidth="1"/>
    <col min="14843" max="14843" width="6.44140625" customWidth="1"/>
    <col min="14844" max="14844" width="41.109375" customWidth="1"/>
    <col min="14845" max="14845" width="7" customWidth="1"/>
    <col min="14846" max="14847" width="9.109375" customWidth="1"/>
    <col min="14848" max="14848" width="0" hidden="1" customWidth="1"/>
    <col min="14849" max="14849" width="9.109375" customWidth="1"/>
    <col min="14850" max="14851" width="10.5546875" customWidth="1"/>
    <col min="14852" max="14852" width="12.33203125" customWidth="1"/>
    <col min="14853" max="14853" width="10.5546875" customWidth="1"/>
    <col min="14854" max="14855" width="9.109375" customWidth="1"/>
    <col min="14856" max="14856" width="11.88671875" customWidth="1"/>
    <col min="14857" max="14857" width="12.109375" customWidth="1"/>
    <col min="14858" max="14858" width="10.109375" customWidth="1"/>
    <col min="14859" max="14859" width="10.44140625" customWidth="1"/>
    <col min="14861" max="14862" width="9.5546875" customWidth="1"/>
    <col min="14863" max="14863" width="11.44140625" customWidth="1"/>
    <col min="15098" max="15098" width="6" customWidth="1"/>
    <col min="15099" max="15099" width="6.44140625" customWidth="1"/>
    <col min="15100" max="15100" width="41.109375" customWidth="1"/>
    <col min="15101" max="15101" width="7" customWidth="1"/>
    <col min="15102" max="15103" width="9.109375" customWidth="1"/>
    <col min="15104" max="15104" width="0" hidden="1" customWidth="1"/>
    <col min="15105" max="15105" width="9.109375" customWidth="1"/>
    <col min="15106" max="15107" width="10.5546875" customWidth="1"/>
    <col min="15108" max="15108" width="12.33203125" customWidth="1"/>
    <col min="15109" max="15109" width="10.5546875" customWidth="1"/>
    <col min="15110" max="15111" width="9.109375" customWidth="1"/>
    <col min="15112" max="15112" width="11.88671875" customWidth="1"/>
    <col min="15113" max="15113" width="12.109375" customWidth="1"/>
    <col min="15114" max="15114" width="10.109375" customWidth="1"/>
    <col min="15115" max="15115" width="10.44140625" customWidth="1"/>
    <col min="15117" max="15118" width="9.5546875" customWidth="1"/>
    <col min="15119" max="15119" width="11.44140625" customWidth="1"/>
    <col min="15354" max="15354" width="6" customWidth="1"/>
    <col min="15355" max="15355" width="6.44140625" customWidth="1"/>
    <col min="15356" max="15356" width="41.109375" customWidth="1"/>
    <col min="15357" max="15357" width="7" customWidth="1"/>
    <col min="15358" max="15359" width="9.109375" customWidth="1"/>
    <col min="15360" max="15360" width="0" hidden="1" customWidth="1"/>
    <col min="15361" max="15361" width="9.109375" customWidth="1"/>
    <col min="15362" max="15363" width="10.5546875" customWidth="1"/>
    <col min="15364" max="15364" width="12.33203125" customWidth="1"/>
    <col min="15365" max="15365" width="10.5546875" customWidth="1"/>
    <col min="15366" max="15367" width="9.109375" customWidth="1"/>
    <col min="15368" max="15368" width="11.88671875" customWidth="1"/>
    <col min="15369" max="15369" width="12.109375" customWidth="1"/>
    <col min="15370" max="15370" width="10.109375" customWidth="1"/>
    <col min="15371" max="15371" width="10.44140625" customWidth="1"/>
    <col min="15373" max="15374" width="9.5546875" customWidth="1"/>
    <col min="15375" max="15375" width="11.44140625" customWidth="1"/>
    <col min="15610" max="15610" width="6" customWidth="1"/>
    <col min="15611" max="15611" width="6.44140625" customWidth="1"/>
    <col min="15612" max="15612" width="41.109375" customWidth="1"/>
    <col min="15613" max="15613" width="7" customWidth="1"/>
    <col min="15614" max="15615" width="9.109375" customWidth="1"/>
    <col min="15616" max="15616" width="0" hidden="1" customWidth="1"/>
    <col min="15617" max="15617" width="9.109375" customWidth="1"/>
    <col min="15618" max="15619" width="10.5546875" customWidth="1"/>
    <col min="15620" max="15620" width="12.33203125" customWidth="1"/>
    <col min="15621" max="15621" width="10.5546875" customWidth="1"/>
    <col min="15622" max="15623" width="9.109375" customWidth="1"/>
    <col min="15624" max="15624" width="11.88671875" customWidth="1"/>
    <col min="15625" max="15625" width="12.109375" customWidth="1"/>
    <col min="15626" max="15626" width="10.109375" customWidth="1"/>
    <col min="15627" max="15627" width="10.44140625" customWidth="1"/>
    <col min="15629" max="15630" width="9.5546875" customWidth="1"/>
    <col min="15631" max="15631" width="11.44140625" customWidth="1"/>
    <col min="15866" max="15866" width="6" customWidth="1"/>
    <col min="15867" max="15867" width="6.44140625" customWidth="1"/>
    <col min="15868" max="15868" width="41.109375" customWidth="1"/>
    <col min="15869" max="15869" width="7" customWidth="1"/>
    <col min="15870" max="15871" width="9.109375" customWidth="1"/>
    <col min="15872" max="15872" width="0" hidden="1" customWidth="1"/>
    <col min="15873" max="15873" width="9.109375" customWidth="1"/>
    <col min="15874" max="15875" width="10.5546875" customWidth="1"/>
    <col min="15876" max="15876" width="12.33203125" customWidth="1"/>
    <col min="15877" max="15877" width="10.5546875" customWidth="1"/>
    <col min="15878" max="15879" width="9.109375" customWidth="1"/>
    <col min="15880" max="15880" width="11.88671875" customWidth="1"/>
    <col min="15881" max="15881" width="12.109375" customWidth="1"/>
    <col min="15882" max="15882" width="10.109375" customWidth="1"/>
    <col min="15883" max="15883" width="10.44140625" customWidth="1"/>
    <col min="15885" max="15886" width="9.5546875" customWidth="1"/>
    <col min="15887" max="15887" width="11.44140625" customWidth="1"/>
    <col min="16122" max="16122" width="6" customWidth="1"/>
    <col min="16123" max="16123" width="6.44140625" customWidth="1"/>
    <col min="16124" max="16124" width="41.109375" customWidth="1"/>
    <col min="16125" max="16125" width="7" customWidth="1"/>
    <col min="16126" max="16127" width="9.109375" customWidth="1"/>
    <col min="16128" max="16128" width="0" hidden="1" customWidth="1"/>
    <col min="16129" max="16129" width="9.109375" customWidth="1"/>
    <col min="16130" max="16131" width="10.5546875" customWidth="1"/>
    <col min="16132" max="16132" width="12.33203125" customWidth="1"/>
    <col min="16133" max="16133" width="10.5546875" customWidth="1"/>
    <col min="16134" max="16135" width="9.109375" customWidth="1"/>
    <col min="16136" max="16136" width="11.88671875" customWidth="1"/>
    <col min="16137" max="16137" width="12.109375" customWidth="1"/>
    <col min="16138" max="16138" width="10.109375" customWidth="1"/>
    <col min="16139" max="16139" width="10.44140625" customWidth="1"/>
    <col min="16141" max="16142" width="9.5546875" customWidth="1"/>
    <col min="16143" max="16143" width="11.44140625" customWidth="1"/>
  </cols>
  <sheetData>
    <row r="1" spans="1:15" ht="21.75" customHeight="1" x14ac:dyDescent="0.3">
      <c r="A1" s="2" t="s">
        <v>46</v>
      </c>
      <c r="B1" s="1"/>
      <c r="D1" s="3"/>
      <c r="E1" s="4"/>
      <c r="F1" s="4"/>
      <c r="G1" s="5"/>
      <c r="H1" s="5"/>
      <c r="I1" s="5"/>
      <c r="J1" s="5"/>
      <c r="K1" s="5"/>
      <c r="L1" s="5"/>
      <c r="O1" s="6" t="s">
        <v>48</v>
      </c>
    </row>
    <row r="2" spans="1:15" x14ac:dyDescent="0.3">
      <c r="A2" s="83" t="s">
        <v>45</v>
      </c>
      <c r="B2" s="1"/>
      <c r="D2" s="8"/>
      <c r="E2" s="4"/>
      <c r="F2" s="4"/>
      <c r="G2" s="5"/>
      <c r="H2" s="5"/>
      <c r="I2" s="5"/>
      <c r="J2" s="5"/>
      <c r="K2" s="5"/>
      <c r="L2" s="5"/>
      <c r="M2" s="6" t="s">
        <v>0</v>
      </c>
    </row>
    <row r="3" spans="1:15" ht="15" thickBot="1" x14ac:dyDescent="0.35">
      <c r="A3" s="96" t="s">
        <v>47</v>
      </c>
      <c r="B3" s="1"/>
      <c r="D3" s="8"/>
      <c r="E3" s="4"/>
      <c r="F3" s="4"/>
      <c r="G3" s="5"/>
      <c r="H3" s="5"/>
      <c r="I3" s="5"/>
      <c r="J3" s="5"/>
      <c r="K3" s="5"/>
      <c r="L3" s="5"/>
      <c r="M3" s="6"/>
    </row>
    <row r="4" spans="1:15" x14ac:dyDescent="0.3">
      <c r="A4" s="97" t="s">
        <v>1</v>
      </c>
      <c r="B4" s="99" t="s">
        <v>2</v>
      </c>
      <c r="C4" s="101" t="s">
        <v>3</v>
      </c>
      <c r="D4" s="9" t="s">
        <v>49</v>
      </c>
      <c r="E4" s="76" t="s">
        <v>42</v>
      </c>
      <c r="F4" s="77" t="s">
        <v>44</v>
      </c>
      <c r="G4" s="92" t="s">
        <v>4</v>
      </c>
      <c r="H4" s="93" t="s">
        <v>4</v>
      </c>
      <c r="I4" s="10" t="s">
        <v>5</v>
      </c>
      <c r="J4" s="103" t="s">
        <v>6</v>
      </c>
      <c r="K4" s="105" t="s">
        <v>7</v>
      </c>
      <c r="L4" s="11" t="s">
        <v>8</v>
      </c>
      <c r="M4" s="12" t="s">
        <v>9</v>
      </c>
      <c r="N4" s="13"/>
      <c r="O4" s="14" t="s">
        <v>10</v>
      </c>
    </row>
    <row r="5" spans="1:15" ht="15" thickBot="1" x14ac:dyDescent="0.35">
      <c r="A5" s="98"/>
      <c r="B5" s="100"/>
      <c r="C5" s="102"/>
      <c r="D5" s="15"/>
      <c r="E5" s="74" t="s">
        <v>43</v>
      </c>
      <c r="F5" s="75" t="s">
        <v>43</v>
      </c>
      <c r="G5" s="94" t="s">
        <v>11</v>
      </c>
      <c r="H5" s="95" t="s">
        <v>12</v>
      </c>
      <c r="I5" s="16" t="s">
        <v>13</v>
      </c>
      <c r="J5" s="104"/>
      <c r="K5" s="106"/>
      <c r="L5" s="17" t="s">
        <v>14</v>
      </c>
      <c r="M5" s="18" t="s">
        <v>13</v>
      </c>
      <c r="N5" s="13"/>
      <c r="O5" s="19" t="s">
        <v>15</v>
      </c>
    </row>
    <row r="6" spans="1:15" ht="24" x14ac:dyDescent="0.3">
      <c r="A6" s="84">
        <v>309</v>
      </c>
      <c r="B6" s="85">
        <v>3127</v>
      </c>
      <c r="C6" s="20" t="s">
        <v>16</v>
      </c>
      <c r="D6" s="21">
        <v>7</v>
      </c>
      <c r="E6" s="22">
        <v>4.8099999999999996</v>
      </c>
      <c r="F6" s="23">
        <v>0</v>
      </c>
      <c r="G6" s="24">
        <v>90.061000000000007</v>
      </c>
      <c r="H6" s="25">
        <v>0</v>
      </c>
      <c r="I6" s="26">
        <f t="shared" ref="I6:I30" si="0">G6+H6</f>
        <v>90.061000000000007</v>
      </c>
      <c r="J6" s="27">
        <f>ROUND(I6*0.34,3)</f>
        <v>30.620999999999999</v>
      </c>
      <c r="K6" s="28">
        <f>ROUND(I6*0.02,3)</f>
        <v>1.8009999999999999</v>
      </c>
      <c r="L6" s="29"/>
      <c r="M6" s="30">
        <f>SUM(I6:K6)</f>
        <v>122.483</v>
      </c>
      <c r="N6" s="31"/>
      <c r="O6" s="78">
        <v>0.25</v>
      </c>
    </row>
    <row r="7" spans="1:15" ht="24" x14ac:dyDescent="0.3">
      <c r="A7" s="86">
        <v>305</v>
      </c>
      <c r="B7" s="87">
        <v>3122</v>
      </c>
      <c r="C7" s="32" t="s">
        <v>17</v>
      </c>
      <c r="D7" s="33">
        <v>7</v>
      </c>
      <c r="E7" s="34">
        <v>2</v>
      </c>
      <c r="F7" s="35">
        <v>0</v>
      </c>
      <c r="G7" s="36">
        <v>37.447000000000003</v>
      </c>
      <c r="H7" s="37">
        <v>0</v>
      </c>
      <c r="I7" s="38">
        <f t="shared" si="0"/>
        <v>37.447000000000003</v>
      </c>
      <c r="J7" s="39">
        <f t="shared" ref="J7:J29" si="1">ROUND(I7*0.34,3)</f>
        <v>12.731999999999999</v>
      </c>
      <c r="K7" s="40">
        <f t="shared" ref="K7:K29" si="2">ROUND(I7*0.02,3)</f>
        <v>0.749</v>
      </c>
      <c r="L7" s="41"/>
      <c r="M7" s="42">
        <f t="shared" ref="M7:M30" si="3">SUM(I7:K7)</f>
        <v>50.928000000000004</v>
      </c>
      <c r="N7" s="31"/>
      <c r="O7" s="79">
        <v>0.1</v>
      </c>
    </row>
    <row r="8" spans="1:15" ht="24" x14ac:dyDescent="0.3">
      <c r="A8" s="86">
        <v>308</v>
      </c>
      <c r="B8" s="87">
        <v>3127</v>
      </c>
      <c r="C8" s="32" t="s">
        <v>18</v>
      </c>
      <c r="D8" s="33">
        <v>7</v>
      </c>
      <c r="E8" s="34">
        <v>13.13</v>
      </c>
      <c r="F8" s="35">
        <v>1</v>
      </c>
      <c r="G8" s="36">
        <v>245.84200000000001</v>
      </c>
      <c r="H8" s="37">
        <v>18.724</v>
      </c>
      <c r="I8" s="43">
        <f t="shared" si="0"/>
        <v>264.56600000000003</v>
      </c>
      <c r="J8" s="39">
        <f t="shared" si="1"/>
        <v>89.951999999999998</v>
      </c>
      <c r="K8" s="40">
        <f t="shared" si="2"/>
        <v>5.2910000000000004</v>
      </c>
      <c r="L8" s="41"/>
      <c r="M8" s="42">
        <f t="shared" si="3"/>
        <v>359.80900000000003</v>
      </c>
      <c r="N8" s="31"/>
      <c r="O8" s="79">
        <v>0.73</v>
      </c>
    </row>
    <row r="9" spans="1:15" x14ac:dyDescent="0.3">
      <c r="A9" s="88">
        <v>319</v>
      </c>
      <c r="B9" s="87">
        <v>3124</v>
      </c>
      <c r="C9" s="32" t="s">
        <v>19</v>
      </c>
      <c r="D9" s="33">
        <v>7</v>
      </c>
      <c r="E9" s="34">
        <v>4.7140000000000004</v>
      </c>
      <c r="F9" s="35">
        <v>0</v>
      </c>
      <c r="G9" s="36">
        <v>88.263999999999996</v>
      </c>
      <c r="H9" s="37">
        <v>0</v>
      </c>
      <c r="I9" s="43">
        <f t="shared" si="0"/>
        <v>88.263999999999996</v>
      </c>
      <c r="J9" s="39">
        <f t="shared" si="1"/>
        <v>30.01</v>
      </c>
      <c r="K9" s="40">
        <f t="shared" si="2"/>
        <v>1.7649999999999999</v>
      </c>
      <c r="L9" s="41"/>
      <c r="M9" s="42">
        <f t="shared" si="3"/>
        <v>120.039</v>
      </c>
      <c r="N9" s="31"/>
      <c r="O9" s="79">
        <v>0.25</v>
      </c>
    </row>
    <row r="10" spans="1:15" x14ac:dyDescent="0.3">
      <c r="A10" s="86">
        <v>318</v>
      </c>
      <c r="B10" s="87">
        <v>3127</v>
      </c>
      <c r="C10" s="32" t="s">
        <v>20</v>
      </c>
      <c r="D10" s="33">
        <v>7</v>
      </c>
      <c r="E10" s="34">
        <v>1.03</v>
      </c>
      <c r="F10" s="35">
        <v>0</v>
      </c>
      <c r="G10" s="36">
        <v>19.285</v>
      </c>
      <c r="H10" s="37">
        <v>0</v>
      </c>
      <c r="I10" s="43">
        <f t="shared" si="0"/>
        <v>19.285</v>
      </c>
      <c r="J10" s="39">
        <f t="shared" si="1"/>
        <v>6.5570000000000004</v>
      </c>
      <c r="K10" s="40">
        <f t="shared" si="2"/>
        <v>0.38600000000000001</v>
      </c>
      <c r="L10" s="41"/>
      <c r="M10" s="42">
        <f t="shared" si="3"/>
        <v>26.227999999999998</v>
      </c>
      <c r="N10" s="31"/>
      <c r="O10" s="80">
        <v>0.05</v>
      </c>
    </row>
    <row r="11" spans="1:15" ht="24" x14ac:dyDescent="0.3">
      <c r="A11" s="86">
        <v>445</v>
      </c>
      <c r="B11" s="87">
        <v>3127</v>
      </c>
      <c r="C11" s="32" t="s">
        <v>21</v>
      </c>
      <c r="D11" s="33">
        <v>7</v>
      </c>
      <c r="E11" s="34">
        <v>2.11</v>
      </c>
      <c r="F11" s="35">
        <v>1</v>
      </c>
      <c r="G11" s="36">
        <v>39.506999999999998</v>
      </c>
      <c r="H11" s="37">
        <v>18.724</v>
      </c>
      <c r="I11" s="43">
        <f t="shared" si="0"/>
        <v>58.230999999999995</v>
      </c>
      <c r="J11" s="39">
        <f t="shared" si="1"/>
        <v>19.798999999999999</v>
      </c>
      <c r="K11" s="40">
        <f t="shared" si="2"/>
        <v>1.165</v>
      </c>
      <c r="L11" s="41"/>
      <c r="M11" s="42">
        <f t="shared" si="3"/>
        <v>79.195000000000007</v>
      </c>
      <c r="N11" s="31"/>
      <c r="O11" s="80">
        <v>0.16</v>
      </c>
    </row>
    <row r="12" spans="1:15" ht="24" x14ac:dyDescent="0.3">
      <c r="A12" s="86">
        <v>317</v>
      </c>
      <c r="B12" s="87">
        <v>3127</v>
      </c>
      <c r="C12" s="32" t="s">
        <v>22</v>
      </c>
      <c r="D12" s="33">
        <v>7</v>
      </c>
      <c r="E12" s="34">
        <v>1.22</v>
      </c>
      <c r="F12" s="35">
        <v>0</v>
      </c>
      <c r="G12" s="36">
        <v>22.843</v>
      </c>
      <c r="H12" s="37">
        <v>0</v>
      </c>
      <c r="I12" s="43">
        <f t="shared" si="0"/>
        <v>22.843</v>
      </c>
      <c r="J12" s="39">
        <f t="shared" si="1"/>
        <v>7.7670000000000003</v>
      </c>
      <c r="K12" s="40">
        <f t="shared" si="2"/>
        <v>0.45700000000000002</v>
      </c>
      <c r="L12" s="41"/>
      <c r="M12" s="42">
        <f t="shared" si="3"/>
        <v>31.067</v>
      </c>
      <c r="N12" s="31"/>
      <c r="O12" s="80">
        <v>0.06</v>
      </c>
    </row>
    <row r="13" spans="1:15" ht="24" x14ac:dyDescent="0.3">
      <c r="A13" s="86">
        <v>321</v>
      </c>
      <c r="B13" s="89">
        <v>3114</v>
      </c>
      <c r="C13" s="32" t="s">
        <v>23</v>
      </c>
      <c r="D13" s="33">
        <v>7</v>
      </c>
      <c r="E13" s="34">
        <v>0</v>
      </c>
      <c r="F13" s="35">
        <v>3</v>
      </c>
      <c r="G13" s="36">
        <v>0</v>
      </c>
      <c r="H13" s="37">
        <v>56.170999999999999</v>
      </c>
      <c r="I13" s="43">
        <f t="shared" si="0"/>
        <v>56.170999999999999</v>
      </c>
      <c r="J13" s="39">
        <f t="shared" si="1"/>
        <v>19.097999999999999</v>
      </c>
      <c r="K13" s="40">
        <f t="shared" si="2"/>
        <v>1.123</v>
      </c>
      <c r="L13" s="41"/>
      <c r="M13" s="42">
        <f t="shared" si="3"/>
        <v>76.39200000000001</v>
      </c>
      <c r="N13" s="31"/>
      <c r="O13" s="80">
        <v>0.16</v>
      </c>
    </row>
    <row r="14" spans="1:15" ht="24" x14ac:dyDescent="0.3">
      <c r="A14" s="86">
        <v>395</v>
      </c>
      <c r="B14" s="89">
        <v>3122</v>
      </c>
      <c r="C14" s="32" t="s">
        <v>24</v>
      </c>
      <c r="D14" s="33">
        <v>7</v>
      </c>
      <c r="E14" s="34">
        <v>1</v>
      </c>
      <c r="F14" s="35">
        <v>8</v>
      </c>
      <c r="G14" s="36">
        <v>18.724</v>
      </c>
      <c r="H14" s="37">
        <v>149.79</v>
      </c>
      <c r="I14" s="43">
        <f t="shared" si="0"/>
        <v>168.51399999999998</v>
      </c>
      <c r="J14" s="39">
        <f t="shared" si="1"/>
        <v>57.295000000000002</v>
      </c>
      <c r="K14" s="40">
        <f t="shared" si="2"/>
        <v>3.37</v>
      </c>
      <c r="L14" s="41"/>
      <c r="M14" s="42">
        <f t="shared" si="3"/>
        <v>229.17899999999997</v>
      </c>
      <c r="N14" s="31"/>
      <c r="O14" s="80">
        <v>0.47</v>
      </c>
    </row>
    <row r="15" spans="1:15" ht="24" x14ac:dyDescent="0.3">
      <c r="A15" s="86">
        <v>400</v>
      </c>
      <c r="B15" s="89">
        <v>3127</v>
      </c>
      <c r="C15" s="32" t="s">
        <v>25</v>
      </c>
      <c r="D15" s="33">
        <v>7</v>
      </c>
      <c r="E15" s="34">
        <v>1.77</v>
      </c>
      <c r="F15" s="35">
        <v>0</v>
      </c>
      <c r="G15" s="36">
        <v>33.140999999999998</v>
      </c>
      <c r="H15" s="37">
        <v>0</v>
      </c>
      <c r="I15" s="43">
        <f t="shared" si="0"/>
        <v>33.140999999999998</v>
      </c>
      <c r="J15" s="39">
        <f t="shared" si="1"/>
        <v>11.268000000000001</v>
      </c>
      <c r="K15" s="40">
        <f t="shared" si="2"/>
        <v>0.66300000000000003</v>
      </c>
      <c r="L15" s="41"/>
      <c r="M15" s="42">
        <f t="shared" si="3"/>
        <v>45.071999999999996</v>
      </c>
      <c r="N15" s="31"/>
      <c r="O15" s="80">
        <v>0.09</v>
      </c>
    </row>
    <row r="16" spans="1:15" x14ac:dyDescent="0.3">
      <c r="A16" s="86">
        <v>457</v>
      </c>
      <c r="B16" s="89">
        <v>3127</v>
      </c>
      <c r="C16" s="32" t="s">
        <v>26</v>
      </c>
      <c r="D16" s="33">
        <v>7</v>
      </c>
      <c r="E16" s="34">
        <v>4.4000000000000004</v>
      </c>
      <c r="F16" s="35">
        <v>5</v>
      </c>
      <c r="G16" s="36">
        <v>82.384</v>
      </c>
      <c r="H16" s="37">
        <v>93.619</v>
      </c>
      <c r="I16" s="43">
        <f t="shared" si="0"/>
        <v>176.00299999999999</v>
      </c>
      <c r="J16" s="39">
        <f t="shared" si="1"/>
        <v>59.841000000000001</v>
      </c>
      <c r="K16" s="40">
        <f t="shared" si="2"/>
        <v>3.52</v>
      </c>
      <c r="L16" s="41"/>
      <c r="M16" s="42">
        <f t="shared" si="3"/>
        <v>239.364</v>
      </c>
      <c r="N16" s="31"/>
      <c r="O16" s="80">
        <v>0.49</v>
      </c>
    </row>
    <row r="17" spans="1:15" x14ac:dyDescent="0.3">
      <c r="A17" s="86">
        <v>397</v>
      </c>
      <c r="B17" s="89">
        <v>3127</v>
      </c>
      <c r="C17" s="32" t="s">
        <v>27</v>
      </c>
      <c r="D17" s="33">
        <v>7</v>
      </c>
      <c r="E17" s="34">
        <v>2.1349999999999998</v>
      </c>
      <c r="F17" s="35">
        <v>5</v>
      </c>
      <c r="G17" s="36">
        <v>39.975000000000001</v>
      </c>
      <c r="H17" s="37">
        <v>93.619</v>
      </c>
      <c r="I17" s="43">
        <f t="shared" si="0"/>
        <v>133.59399999999999</v>
      </c>
      <c r="J17" s="39">
        <f t="shared" si="1"/>
        <v>45.421999999999997</v>
      </c>
      <c r="K17" s="40">
        <f t="shared" si="2"/>
        <v>2.6720000000000002</v>
      </c>
      <c r="L17" s="41"/>
      <c r="M17" s="42">
        <f t="shared" si="3"/>
        <v>181.68799999999999</v>
      </c>
      <c r="N17" s="31"/>
      <c r="O17" s="80">
        <v>0.37</v>
      </c>
    </row>
    <row r="18" spans="1:15" ht="24" x14ac:dyDescent="0.3">
      <c r="A18" s="86">
        <v>394</v>
      </c>
      <c r="B18" s="89">
        <v>3127</v>
      </c>
      <c r="C18" s="32" t="s">
        <v>28</v>
      </c>
      <c r="D18" s="33">
        <v>7</v>
      </c>
      <c r="E18" s="34">
        <v>5</v>
      </c>
      <c r="F18" s="35">
        <v>0</v>
      </c>
      <c r="G18" s="36">
        <v>93.619</v>
      </c>
      <c r="H18" s="37">
        <v>0</v>
      </c>
      <c r="I18" s="43">
        <f t="shared" si="0"/>
        <v>93.619</v>
      </c>
      <c r="J18" s="39">
        <f t="shared" si="1"/>
        <v>31.83</v>
      </c>
      <c r="K18" s="40">
        <f t="shared" si="2"/>
        <v>1.8720000000000001</v>
      </c>
      <c r="L18" s="41"/>
      <c r="M18" s="42">
        <f t="shared" si="3"/>
        <v>127.321</v>
      </c>
      <c r="N18" s="31"/>
      <c r="O18" s="80">
        <v>0.26</v>
      </c>
    </row>
    <row r="19" spans="1:15" ht="24" x14ac:dyDescent="0.3">
      <c r="A19" s="86">
        <v>456</v>
      </c>
      <c r="B19" s="89">
        <v>3127</v>
      </c>
      <c r="C19" s="32" t="s">
        <v>29</v>
      </c>
      <c r="D19" s="33">
        <v>7</v>
      </c>
      <c r="E19" s="34">
        <v>2.048</v>
      </c>
      <c r="F19" s="35">
        <v>0</v>
      </c>
      <c r="G19" s="36">
        <v>38.345999999999997</v>
      </c>
      <c r="H19" s="37">
        <v>0</v>
      </c>
      <c r="I19" s="43">
        <f t="shared" si="0"/>
        <v>38.345999999999997</v>
      </c>
      <c r="J19" s="44">
        <f t="shared" si="1"/>
        <v>13.038</v>
      </c>
      <c r="K19" s="40">
        <f t="shared" si="2"/>
        <v>0.76700000000000002</v>
      </c>
      <c r="L19" s="41"/>
      <c r="M19" s="42">
        <f t="shared" si="3"/>
        <v>52.151000000000003</v>
      </c>
      <c r="N19" s="31"/>
      <c r="O19" s="80">
        <v>0.11</v>
      </c>
    </row>
    <row r="20" spans="1:15" ht="24" x14ac:dyDescent="0.3">
      <c r="A20" s="86">
        <v>459</v>
      </c>
      <c r="B20" s="89">
        <v>3127</v>
      </c>
      <c r="C20" s="32" t="s">
        <v>30</v>
      </c>
      <c r="D20" s="33">
        <v>7</v>
      </c>
      <c r="E20" s="34">
        <v>2</v>
      </c>
      <c r="F20" s="35">
        <v>1</v>
      </c>
      <c r="G20" s="36">
        <v>37.447000000000003</v>
      </c>
      <c r="H20" s="37">
        <v>18.724</v>
      </c>
      <c r="I20" s="43">
        <f t="shared" si="0"/>
        <v>56.171000000000006</v>
      </c>
      <c r="J20" s="44">
        <f t="shared" si="1"/>
        <v>19.097999999999999</v>
      </c>
      <c r="K20" s="40">
        <f t="shared" si="2"/>
        <v>1.123</v>
      </c>
      <c r="L20" s="41"/>
      <c r="M20" s="42">
        <f t="shared" si="3"/>
        <v>76.39200000000001</v>
      </c>
      <c r="N20" s="31"/>
      <c r="O20" s="80">
        <v>0.16</v>
      </c>
    </row>
    <row r="21" spans="1:15" ht="24" x14ac:dyDescent="0.3">
      <c r="A21" s="86">
        <v>345</v>
      </c>
      <c r="B21" s="89">
        <v>3124</v>
      </c>
      <c r="C21" s="32" t="s">
        <v>31</v>
      </c>
      <c r="D21" s="33">
        <v>7</v>
      </c>
      <c r="E21" s="34">
        <v>3.8650000000000002</v>
      </c>
      <c r="F21" s="35">
        <v>1</v>
      </c>
      <c r="G21" s="36">
        <v>72.367000000000004</v>
      </c>
      <c r="H21" s="37">
        <v>18.724</v>
      </c>
      <c r="I21" s="43">
        <f t="shared" si="0"/>
        <v>91.091000000000008</v>
      </c>
      <c r="J21" s="44">
        <f t="shared" si="1"/>
        <v>30.971</v>
      </c>
      <c r="K21" s="40">
        <f t="shared" si="2"/>
        <v>1.8220000000000001</v>
      </c>
      <c r="L21" s="41"/>
      <c r="M21" s="42">
        <f t="shared" si="3"/>
        <v>123.88400000000001</v>
      </c>
      <c r="N21" s="31"/>
      <c r="O21" s="80">
        <v>0.25</v>
      </c>
    </row>
    <row r="22" spans="1:15" x14ac:dyDescent="0.3">
      <c r="A22" s="86">
        <v>458</v>
      </c>
      <c r="B22" s="89">
        <v>3127</v>
      </c>
      <c r="C22" s="32" t="s">
        <v>32</v>
      </c>
      <c r="D22" s="33">
        <v>7</v>
      </c>
      <c r="E22" s="34">
        <v>10.33</v>
      </c>
      <c r="F22" s="35">
        <v>6</v>
      </c>
      <c r="G22" s="36">
        <v>193.416</v>
      </c>
      <c r="H22" s="37">
        <v>112.342</v>
      </c>
      <c r="I22" s="43">
        <f t="shared" si="0"/>
        <v>305.75799999999998</v>
      </c>
      <c r="J22" s="44">
        <f t="shared" si="1"/>
        <v>103.958</v>
      </c>
      <c r="K22" s="40">
        <f t="shared" si="2"/>
        <v>6.1150000000000002</v>
      </c>
      <c r="L22" s="41"/>
      <c r="M22" s="42">
        <f t="shared" si="3"/>
        <v>415.83100000000002</v>
      </c>
      <c r="N22" s="31"/>
      <c r="O22" s="80">
        <v>0.85</v>
      </c>
    </row>
    <row r="23" spans="1:15" x14ac:dyDescent="0.3">
      <c r="A23" s="86">
        <v>447</v>
      </c>
      <c r="B23" s="89">
        <v>3127</v>
      </c>
      <c r="C23" s="32" t="s">
        <v>33</v>
      </c>
      <c r="D23" s="33">
        <v>7</v>
      </c>
      <c r="E23" s="34">
        <v>1.89</v>
      </c>
      <c r="F23" s="35">
        <v>0</v>
      </c>
      <c r="G23" s="36">
        <v>35.387999999999998</v>
      </c>
      <c r="H23" s="37">
        <v>0</v>
      </c>
      <c r="I23" s="43">
        <f t="shared" si="0"/>
        <v>35.387999999999998</v>
      </c>
      <c r="J23" s="44">
        <f t="shared" si="1"/>
        <v>12.032</v>
      </c>
      <c r="K23" s="40">
        <f t="shared" si="2"/>
        <v>0.70799999999999996</v>
      </c>
      <c r="L23" s="41"/>
      <c r="M23" s="42">
        <f t="shared" si="3"/>
        <v>48.128</v>
      </c>
      <c r="N23" s="31"/>
      <c r="O23" s="80">
        <v>0.1</v>
      </c>
    </row>
    <row r="24" spans="1:15" ht="24" x14ac:dyDescent="0.3">
      <c r="A24" s="86">
        <v>370</v>
      </c>
      <c r="B24" s="89">
        <v>3122</v>
      </c>
      <c r="C24" s="32" t="s">
        <v>34</v>
      </c>
      <c r="D24" s="33">
        <v>7</v>
      </c>
      <c r="E24" s="34">
        <v>0.28999999999999998</v>
      </c>
      <c r="F24" s="35">
        <v>0</v>
      </c>
      <c r="G24" s="36">
        <v>5.43</v>
      </c>
      <c r="H24" s="37">
        <v>0</v>
      </c>
      <c r="I24" s="43">
        <f t="shared" si="0"/>
        <v>5.43</v>
      </c>
      <c r="J24" s="44">
        <f t="shared" si="1"/>
        <v>1.8460000000000001</v>
      </c>
      <c r="K24" s="40">
        <f t="shared" si="2"/>
        <v>0.109</v>
      </c>
      <c r="L24" s="41"/>
      <c r="M24" s="42">
        <f t="shared" si="3"/>
        <v>7.3849999999999998</v>
      </c>
      <c r="N24" s="31"/>
      <c r="O24" s="80">
        <v>0.02</v>
      </c>
    </row>
    <row r="25" spans="1:15" ht="36" x14ac:dyDescent="0.3">
      <c r="A25" s="86">
        <v>372</v>
      </c>
      <c r="B25" s="89">
        <v>3127</v>
      </c>
      <c r="C25" s="32" t="s">
        <v>35</v>
      </c>
      <c r="D25" s="33">
        <v>7</v>
      </c>
      <c r="E25" s="34">
        <v>1</v>
      </c>
      <c r="F25" s="35">
        <v>3</v>
      </c>
      <c r="G25" s="36">
        <v>18.724</v>
      </c>
      <c r="H25" s="37">
        <v>56.170999999999999</v>
      </c>
      <c r="I25" s="43">
        <f t="shared" si="0"/>
        <v>74.894999999999996</v>
      </c>
      <c r="J25" s="44">
        <f t="shared" si="1"/>
        <v>25.463999999999999</v>
      </c>
      <c r="K25" s="40">
        <f t="shared" si="2"/>
        <v>1.498</v>
      </c>
      <c r="L25" s="41"/>
      <c r="M25" s="42">
        <f t="shared" si="3"/>
        <v>101.857</v>
      </c>
      <c r="N25" s="31"/>
      <c r="O25" s="80">
        <v>0.21</v>
      </c>
    </row>
    <row r="26" spans="1:15" ht="24" x14ac:dyDescent="0.3">
      <c r="A26" s="86">
        <v>454</v>
      </c>
      <c r="B26" s="89">
        <v>3127</v>
      </c>
      <c r="C26" s="32" t="s">
        <v>36</v>
      </c>
      <c r="D26" s="33">
        <v>7</v>
      </c>
      <c r="E26" s="34">
        <v>0.2</v>
      </c>
      <c r="F26" s="35">
        <v>0</v>
      </c>
      <c r="G26" s="36">
        <v>3.7450000000000001</v>
      </c>
      <c r="H26" s="37">
        <v>0</v>
      </c>
      <c r="I26" s="43">
        <f t="shared" si="0"/>
        <v>3.7450000000000001</v>
      </c>
      <c r="J26" s="44">
        <f t="shared" si="1"/>
        <v>1.2729999999999999</v>
      </c>
      <c r="K26" s="40">
        <f t="shared" si="2"/>
        <v>7.4999999999999997E-2</v>
      </c>
      <c r="L26" s="41"/>
      <c r="M26" s="42">
        <f t="shared" si="3"/>
        <v>5.093</v>
      </c>
      <c r="N26" s="31"/>
      <c r="O26" s="80">
        <v>0.01</v>
      </c>
    </row>
    <row r="27" spans="1:15" x14ac:dyDescent="0.3">
      <c r="A27" s="86">
        <v>423</v>
      </c>
      <c r="B27" s="89">
        <v>3124</v>
      </c>
      <c r="C27" s="32" t="s">
        <v>37</v>
      </c>
      <c r="D27" s="33">
        <v>7</v>
      </c>
      <c r="E27" s="34">
        <v>1.875</v>
      </c>
      <c r="F27" s="35">
        <v>1</v>
      </c>
      <c r="G27" s="36">
        <v>35.106999999999999</v>
      </c>
      <c r="H27" s="37">
        <v>18.724</v>
      </c>
      <c r="I27" s="43">
        <f t="shared" si="0"/>
        <v>53.831000000000003</v>
      </c>
      <c r="J27" s="44">
        <f t="shared" si="1"/>
        <v>18.303000000000001</v>
      </c>
      <c r="K27" s="40">
        <f t="shared" si="2"/>
        <v>1.077</v>
      </c>
      <c r="L27" s="41"/>
      <c r="M27" s="42">
        <f t="shared" si="3"/>
        <v>73.210999999999999</v>
      </c>
      <c r="N27" s="31"/>
      <c r="O27" s="80">
        <v>0.15</v>
      </c>
    </row>
    <row r="28" spans="1:15" x14ac:dyDescent="0.3">
      <c r="A28" s="86">
        <v>460</v>
      </c>
      <c r="B28" s="89">
        <v>3127</v>
      </c>
      <c r="C28" s="45" t="s">
        <v>38</v>
      </c>
      <c r="D28" s="46">
        <v>7</v>
      </c>
      <c r="E28" s="47">
        <v>2.91</v>
      </c>
      <c r="F28" s="48">
        <v>0</v>
      </c>
      <c r="G28" s="36">
        <v>54.485999999999997</v>
      </c>
      <c r="H28" s="37">
        <v>0</v>
      </c>
      <c r="I28" s="43">
        <f t="shared" si="0"/>
        <v>54.485999999999997</v>
      </c>
      <c r="J28" s="44">
        <f t="shared" si="1"/>
        <v>18.524999999999999</v>
      </c>
      <c r="K28" s="40">
        <f t="shared" si="2"/>
        <v>1.0900000000000001</v>
      </c>
      <c r="L28" s="41"/>
      <c r="M28" s="42">
        <f t="shared" si="3"/>
        <v>74.100999999999999</v>
      </c>
      <c r="N28" s="31"/>
      <c r="O28" s="80">
        <v>0.15</v>
      </c>
    </row>
    <row r="29" spans="1:15" ht="24.6" thickBot="1" x14ac:dyDescent="0.35">
      <c r="A29" s="90">
        <v>418</v>
      </c>
      <c r="B29" s="91">
        <v>3127</v>
      </c>
      <c r="C29" s="45" t="s">
        <v>39</v>
      </c>
      <c r="D29" s="46">
        <v>7</v>
      </c>
      <c r="E29" s="47">
        <v>0</v>
      </c>
      <c r="F29" s="48">
        <v>3</v>
      </c>
      <c r="G29" s="36">
        <v>0</v>
      </c>
      <c r="H29" s="37">
        <v>56.170999999999999</v>
      </c>
      <c r="I29" s="43">
        <f t="shared" si="0"/>
        <v>56.170999999999999</v>
      </c>
      <c r="J29" s="44">
        <f t="shared" si="1"/>
        <v>19.097999999999999</v>
      </c>
      <c r="K29" s="40">
        <f t="shared" si="2"/>
        <v>1.123</v>
      </c>
      <c r="L29" s="41"/>
      <c r="M29" s="42">
        <f t="shared" si="3"/>
        <v>76.39200000000001</v>
      </c>
      <c r="N29" s="31"/>
      <c r="O29" s="82">
        <v>0.16</v>
      </c>
    </row>
    <row r="30" spans="1:15" ht="24.6" thickBot="1" x14ac:dyDescent="0.35">
      <c r="A30" s="49">
        <v>233</v>
      </c>
      <c r="B30" s="50">
        <v>3123</v>
      </c>
      <c r="C30" s="51" t="s">
        <v>40</v>
      </c>
      <c r="D30" s="52" t="s">
        <v>14</v>
      </c>
      <c r="E30" s="53">
        <v>9</v>
      </c>
      <c r="F30" s="54">
        <v>0</v>
      </c>
      <c r="G30" s="55">
        <v>168.51400000000001</v>
      </c>
      <c r="H30" s="56">
        <v>0</v>
      </c>
      <c r="I30" s="57">
        <f t="shared" si="0"/>
        <v>168.51400000000001</v>
      </c>
      <c r="J30" s="56">
        <f>ROUND(I30*0.34,3)+0.001</f>
        <v>57.295999999999999</v>
      </c>
      <c r="K30" s="58"/>
      <c r="L30" s="59">
        <f>M30</f>
        <v>225.81</v>
      </c>
      <c r="M30" s="60">
        <f t="shared" si="3"/>
        <v>225.81</v>
      </c>
      <c r="N30" s="13"/>
      <c r="O30" s="81"/>
    </row>
    <row r="31" spans="1:15" x14ac:dyDescent="0.3">
      <c r="A31" s="61"/>
      <c r="B31" s="62"/>
      <c r="C31" s="63" t="s">
        <v>41</v>
      </c>
      <c r="D31" s="64"/>
      <c r="E31" s="66">
        <f>SUM(E6:E30)</f>
        <v>78.727000000000004</v>
      </c>
      <c r="F31" s="65">
        <f>SUM(F6:F30)</f>
        <v>38</v>
      </c>
      <c r="G31" s="66"/>
      <c r="H31" s="66"/>
      <c r="I31" s="66">
        <f>SUM(I6:I29)</f>
        <v>2017.0510000000002</v>
      </c>
      <c r="J31" s="66">
        <f>SUM(J6:J29)</f>
        <v>685.79800000000012</v>
      </c>
      <c r="K31" s="66">
        <f>SUM(K6:K29)</f>
        <v>40.341000000000001</v>
      </c>
      <c r="L31" s="66">
        <f>SUM(L6:L30)</f>
        <v>225.81</v>
      </c>
      <c r="M31" s="66">
        <f>SUM(M6:M30)</f>
        <v>2969</v>
      </c>
      <c r="N31" s="67"/>
      <c r="O31" s="68">
        <f>SUM(O6:O30)</f>
        <v>5.6099999999999994</v>
      </c>
    </row>
    <row r="33" spans="10:15" x14ac:dyDescent="0.3">
      <c r="J33" s="69"/>
    </row>
    <row r="34" spans="10:15" x14ac:dyDescent="0.3">
      <c r="O34" s="73"/>
    </row>
    <row r="35" spans="10:15" x14ac:dyDescent="0.3">
      <c r="O35" s="72"/>
    </row>
  </sheetData>
  <mergeCells count="5">
    <mergeCell ref="A4:A5"/>
    <mergeCell ref="B4:B5"/>
    <mergeCell ref="C4:C5"/>
    <mergeCell ref="J4:J5"/>
    <mergeCell ref="K4:K5"/>
  </mergeCells>
  <pageMargins left="0.39370078740157483" right="0.31496062992125984" top="0.31496062992125984" bottom="0.47244094488188981" header="0.31496062992125984" footer="0.27559055118110237"/>
  <pageSetup paperSize="9" scale="83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5  ÚZ 33049</vt:lpstr>
      <vt:lpstr>List1</vt:lpstr>
      <vt:lpstr>'tab. 5  ÚZ 33049'!Názvy_tisku</vt:lpstr>
      <vt:lpstr>'tab. 5  ÚZ 33049'!Oblast_tisku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Jarkovský Václav Ing.</dc:creator>
  <cp:lastModifiedBy>Klimešová Michaela</cp:lastModifiedBy>
  <cp:lastPrinted>2018-11-02T07:22:03Z</cp:lastPrinted>
  <dcterms:created xsi:type="dcterms:W3CDTF">2018-10-15T04:57:29Z</dcterms:created>
  <dcterms:modified xsi:type="dcterms:W3CDTF">2018-11-16T06:08:26Z</dcterms:modified>
</cp:coreProperties>
</file>