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7\29 RK\"/>
    </mc:Choice>
  </mc:AlternateContent>
  <bookViews>
    <workbookView xWindow="0" yWindow="0" windowWidth="23040" windowHeight="9396"/>
  </bookViews>
  <sheets>
    <sheet name="tab. č. 7 ÚZ 33050" sheetId="1" r:id="rId1"/>
  </sheets>
  <definedNames>
    <definedName name="_xlnm.Print_Titles" localSheetId="0">'tab. č. 7 ÚZ 33050'!$B:$E</definedName>
    <definedName name="_xlnm.Print_Area" localSheetId="0">'tab. č. 7 ÚZ 33050'!$B$1:$S$13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 l="1"/>
  <c r="P9" i="1"/>
  <c r="P7" i="1"/>
  <c r="L9" i="1"/>
  <c r="L7" i="1"/>
  <c r="N9" i="1"/>
  <c r="M9" i="1"/>
  <c r="O6" i="1" l="1"/>
  <c r="M7" i="1"/>
  <c r="N7" i="1"/>
  <c r="O9" i="1" l="1"/>
  <c r="O7" i="1"/>
  <c r="J6" i="1" l="1"/>
  <c r="R6" i="1" s="1"/>
  <c r="R9" i="1" l="1"/>
  <c r="R7" i="1"/>
  <c r="G9" i="1"/>
  <c r="G7" i="1"/>
  <c r="J9" i="1" l="1"/>
  <c r="H9" i="1"/>
  <c r="I6" i="1"/>
  <c r="Q6" i="1" s="1"/>
  <c r="Q9" i="1" l="1"/>
  <c r="Q7" i="1"/>
  <c r="S6" i="1"/>
  <c r="K6" i="1"/>
  <c r="I9" i="1"/>
  <c r="S9" i="1" l="1"/>
  <c r="S7" i="1"/>
  <c r="K9" i="1"/>
  <c r="H7" i="1" l="1"/>
  <c r="I7" i="1" l="1"/>
  <c r="J7" i="1"/>
  <c r="K7" i="1" l="1"/>
</calcChain>
</file>

<file path=xl/sharedStrings.xml><?xml version="1.0" encoding="utf-8"?>
<sst xmlns="http://schemas.openxmlformats.org/spreadsheetml/2006/main" count="33" uniqueCount="25">
  <si>
    <t>částky v Kč</t>
  </si>
  <si>
    <t>P.č.</t>
  </si>
  <si>
    <t>ORG</t>
  </si>
  <si>
    <t>ODPA</t>
  </si>
  <si>
    <t>IČO PO</t>
  </si>
  <si>
    <t>příjemce dotace</t>
  </si>
  <si>
    <t>číslo účtu školy, školského zařízení</t>
  </si>
  <si>
    <t>platy</t>
  </si>
  <si>
    <t>odvody</t>
  </si>
  <si>
    <t>FKSP</t>
  </si>
  <si>
    <t>NIV celkem</t>
  </si>
  <si>
    <t>Celkem rozděleno</t>
  </si>
  <si>
    <t>přiděleno z MŠMT na 8 měsíců</t>
  </si>
  <si>
    <t>stanovený průměrný plat psychologa a speciálního pedagoga:   27500 Kč/měsíc</t>
  </si>
  <si>
    <t>Vyšší odborná škola a Střední průmyslová škola, Rychnov nad Kněžnou, U Stadionu 1166</t>
  </si>
  <si>
    <t>Celkem - krajské školy</t>
  </si>
  <si>
    <t>limit počtu zam. na 8 měsíců</t>
  </si>
  <si>
    <t>78-9364240217/0100</t>
  </si>
  <si>
    <t>Program na podporu školních psychologů a speciálních pedagogů ve školách a ve školských poradenských zařízeních (1-8/2017)</t>
  </si>
  <si>
    <t>Poskytnuto celkem</t>
  </si>
  <si>
    <t>Použito celkem</t>
  </si>
  <si>
    <t>Vratka v r.2017</t>
  </si>
  <si>
    <t>Rada KHK dne 16.10.2017</t>
  </si>
  <si>
    <t>ÚZ 33050 -vratka nečerpané dotace</t>
  </si>
  <si>
    <t>tab. č.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</si>
</sst>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0" borderId="6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topLeftCell="B1" zoomScale="90" zoomScaleNormal="90" workbookViewId="0">
      <pane xSplit="4" ySplit="5" topLeftCell="F6" activePane="bottomRight" state="frozen"/>
      <selection activeCell="B1" sqref="B1"/>
      <selection pane="topRight" activeCell="F1" sqref="F1"/>
      <selection pane="bottomLeft" activeCell="B5" sqref="B5"/>
      <selection pane="bottomRight" activeCell="P5" sqref="P5"/>
    </sheetView>
  </sheetViews>
  <sheetFormatPr defaultRowHeight="14.4" x14ac:dyDescent="0.3"/>
  <cols>
    <col min="1" max="1" width="5.109375" style="1" hidden="1" customWidth="1"/>
    <col min="2" max="2" width="6.33203125" style="1" customWidth="1"/>
    <col min="3" max="3" width="6.5546875" style="1" customWidth="1"/>
    <col min="4" max="4" width="11.6640625" style="1" hidden="1" customWidth="1"/>
    <col min="5" max="5" width="41" customWidth="1"/>
    <col min="6" max="6" width="21.33203125" hidden="1" customWidth="1"/>
    <col min="7" max="7" width="10" hidden="1" customWidth="1"/>
    <col min="8" max="8" width="11.88671875" bestFit="1" customWidth="1"/>
    <col min="9" max="9" width="11.5546875" customWidth="1"/>
    <col min="10" max="10" width="10.5546875" customWidth="1"/>
    <col min="11" max="11" width="13.6640625" customWidth="1"/>
    <col min="12" max="13" width="11.5546875" customWidth="1"/>
    <col min="15" max="15" width="11.6640625" customWidth="1"/>
    <col min="19" max="19" width="11.5546875" customWidth="1"/>
  </cols>
  <sheetData>
    <row r="1" spans="1:19" ht="21.75" customHeight="1" x14ac:dyDescent="0.3">
      <c r="B1" s="2" t="s">
        <v>18</v>
      </c>
      <c r="S1" s="35" t="s">
        <v>24</v>
      </c>
    </row>
    <row r="2" spans="1:19" ht="15.6" x14ac:dyDescent="0.3">
      <c r="B2" s="3" t="s">
        <v>23</v>
      </c>
      <c r="K2" s="7"/>
    </row>
    <row r="3" spans="1:19" ht="16.2" thickBot="1" x14ac:dyDescent="0.35">
      <c r="B3" s="3"/>
      <c r="K3" s="7"/>
      <c r="S3" s="7" t="s">
        <v>0</v>
      </c>
    </row>
    <row r="4" spans="1:19" ht="16.2" thickBot="1" x14ac:dyDescent="0.35">
      <c r="B4" s="4" t="s">
        <v>22</v>
      </c>
      <c r="C4" s="5"/>
      <c r="D4" s="5"/>
      <c r="E4" s="6"/>
      <c r="F4" s="6"/>
      <c r="G4" s="6"/>
      <c r="H4" s="42" t="s">
        <v>19</v>
      </c>
      <c r="I4" s="43"/>
      <c r="J4" s="43"/>
      <c r="K4" s="44"/>
      <c r="L4" s="42" t="s">
        <v>20</v>
      </c>
      <c r="M4" s="43"/>
      <c r="N4" s="43"/>
      <c r="O4" s="44"/>
      <c r="P4" s="45" t="s">
        <v>21</v>
      </c>
      <c r="Q4" s="46"/>
      <c r="R4" s="46"/>
      <c r="S4" s="47"/>
    </row>
    <row r="5" spans="1:19" ht="72" customHeight="1" thickBot="1" x14ac:dyDescent="0.35">
      <c r="A5" s="22" t="s">
        <v>1</v>
      </c>
      <c r="B5" s="36" t="s">
        <v>2</v>
      </c>
      <c r="C5" s="39" t="s">
        <v>3</v>
      </c>
      <c r="D5" s="38" t="s">
        <v>4</v>
      </c>
      <c r="E5" s="12" t="s">
        <v>5</v>
      </c>
      <c r="F5" s="27" t="s">
        <v>6</v>
      </c>
      <c r="G5" s="10" t="s">
        <v>16</v>
      </c>
      <c r="H5" s="11" t="s">
        <v>7</v>
      </c>
      <c r="I5" s="8" t="s">
        <v>8</v>
      </c>
      <c r="J5" s="9" t="s">
        <v>9</v>
      </c>
      <c r="K5" s="12" t="s">
        <v>10</v>
      </c>
      <c r="L5" s="11" t="s">
        <v>7</v>
      </c>
      <c r="M5" s="8" t="s">
        <v>8</v>
      </c>
      <c r="N5" s="9" t="s">
        <v>9</v>
      </c>
      <c r="O5" s="12" t="s">
        <v>10</v>
      </c>
      <c r="P5" s="11" t="s">
        <v>7</v>
      </c>
      <c r="Q5" s="8" t="s">
        <v>8</v>
      </c>
      <c r="R5" s="9" t="s">
        <v>9</v>
      </c>
      <c r="S5" s="12" t="s">
        <v>10</v>
      </c>
    </row>
    <row r="6" spans="1:19" ht="27" thickBot="1" x14ac:dyDescent="0.35">
      <c r="A6" s="13"/>
      <c r="B6" s="37">
        <v>454</v>
      </c>
      <c r="C6" s="40">
        <v>3127</v>
      </c>
      <c r="D6" s="41">
        <v>75137011</v>
      </c>
      <c r="E6" s="23" t="s">
        <v>14</v>
      </c>
      <c r="F6" s="28" t="s">
        <v>17</v>
      </c>
      <c r="G6" s="24">
        <v>0.5</v>
      </c>
      <c r="H6" s="31">
        <v>110000</v>
      </c>
      <c r="I6" s="33">
        <f t="shared" ref="I6" si="0">ROUND(H6*0.34,0)</f>
        <v>37400</v>
      </c>
      <c r="J6" s="34">
        <f>ROUND(H6*0.02,0)</f>
        <v>2200</v>
      </c>
      <c r="K6" s="29">
        <f t="shared" ref="K6" si="1">SUM(H6:J6)</f>
        <v>149600</v>
      </c>
      <c r="L6" s="31">
        <v>96650</v>
      </c>
      <c r="M6" s="33">
        <v>32862</v>
      </c>
      <c r="N6" s="34">
        <v>1933</v>
      </c>
      <c r="O6" s="29">
        <f t="shared" ref="O6" si="2">SUM(L6:N6)</f>
        <v>131445</v>
      </c>
      <c r="P6" s="31">
        <f>H6-L6</f>
        <v>13350</v>
      </c>
      <c r="Q6" s="33">
        <f t="shared" ref="Q6:R6" si="3">I6-M6</f>
        <v>4538</v>
      </c>
      <c r="R6" s="32">
        <f t="shared" si="3"/>
        <v>267</v>
      </c>
      <c r="S6" s="29">
        <f t="shared" ref="S6" si="4">SUM(P6:R6)</f>
        <v>18155</v>
      </c>
    </row>
    <row r="7" spans="1:19" ht="15.6" x14ac:dyDescent="0.3">
      <c r="B7" s="14"/>
      <c r="C7" s="14"/>
      <c r="D7" s="14"/>
      <c r="E7" s="15" t="s">
        <v>11</v>
      </c>
      <c r="F7" s="16"/>
      <c r="G7" s="17">
        <f t="shared" ref="G7:S7" si="5">SUM(G6:G6)</f>
        <v>0.5</v>
      </c>
      <c r="H7" s="18">
        <f t="shared" si="5"/>
        <v>110000</v>
      </c>
      <c r="I7" s="19">
        <f t="shared" si="5"/>
        <v>37400</v>
      </c>
      <c r="J7" s="26">
        <f t="shared" si="5"/>
        <v>2200</v>
      </c>
      <c r="K7" s="30">
        <f t="shared" si="5"/>
        <v>149600</v>
      </c>
      <c r="L7" s="18">
        <f t="shared" si="5"/>
        <v>96650</v>
      </c>
      <c r="M7" s="19">
        <f t="shared" si="5"/>
        <v>32862</v>
      </c>
      <c r="N7" s="26">
        <f t="shared" si="5"/>
        <v>1933</v>
      </c>
      <c r="O7" s="30">
        <f t="shared" si="5"/>
        <v>131445</v>
      </c>
      <c r="P7" s="18">
        <f t="shared" si="5"/>
        <v>13350</v>
      </c>
      <c r="Q7" s="19">
        <f t="shared" si="5"/>
        <v>4538</v>
      </c>
      <c r="R7" s="26">
        <f t="shared" si="5"/>
        <v>267</v>
      </c>
      <c r="S7" s="30">
        <f t="shared" si="5"/>
        <v>18155</v>
      </c>
    </row>
    <row r="8" spans="1:19" ht="15.6" x14ac:dyDescent="0.3">
      <c r="B8" s="14"/>
      <c r="C8" s="14"/>
      <c r="D8" s="14"/>
      <c r="E8" s="15"/>
      <c r="F8" s="16"/>
      <c r="G8" s="17"/>
      <c r="H8" s="18"/>
      <c r="I8" s="19"/>
      <c r="J8" s="19"/>
      <c r="K8" s="18"/>
      <c r="L8" s="18"/>
      <c r="M8" s="19"/>
      <c r="N8" s="19"/>
      <c r="O8" s="18"/>
      <c r="P8" s="18"/>
      <c r="Q8" s="19"/>
      <c r="R8" s="19"/>
      <c r="S8" s="18"/>
    </row>
    <row r="9" spans="1:19" ht="15.6" x14ac:dyDescent="0.3">
      <c r="A9" s="5"/>
      <c r="C9" s="5"/>
      <c r="D9" s="5"/>
      <c r="E9" s="15" t="s">
        <v>15</v>
      </c>
      <c r="F9" s="6"/>
      <c r="G9" s="17">
        <f t="shared" ref="G9:S9" si="6">SUM(G6:G6)</f>
        <v>0.5</v>
      </c>
      <c r="H9" s="18">
        <f t="shared" si="6"/>
        <v>110000</v>
      </c>
      <c r="I9" s="25">
        <f t="shared" si="6"/>
        <v>37400</v>
      </c>
      <c r="J9" s="25">
        <f t="shared" si="6"/>
        <v>2200</v>
      </c>
      <c r="K9" s="18">
        <f t="shared" si="6"/>
        <v>149600</v>
      </c>
      <c r="L9" s="18">
        <f t="shared" si="6"/>
        <v>96650</v>
      </c>
      <c r="M9" s="25">
        <f t="shared" si="6"/>
        <v>32862</v>
      </c>
      <c r="N9" s="25">
        <f t="shared" si="6"/>
        <v>1933</v>
      </c>
      <c r="O9" s="18">
        <f t="shared" si="6"/>
        <v>131445</v>
      </c>
      <c r="P9" s="18">
        <f t="shared" si="6"/>
        <v>13350</v>
      </c>
      <c r="Q9" s="25">
        <f t="shared" si="6"/>
        <v>4538</v>
      </c>
      <c r="R9" s="25">
        <f t="shared" si="6"/>
        <v>267</v>
      </c>
      <c r="S9" s="18">
        <f t="shared" si="6"/>
        <v>18155</v>
      </c>
    </row>
    <row r="10" spans="1:19" ht="15.6" x14ac:dyDescent="0.3">
      <c r="A10" s="5"/>
      <c r="C10" s="5"/>
      <c r="D10" s="5"/>
      <c r="E10" s="6" t="s">
        <v>12</v>
      </c>
      <c r="F10" s="6"/>
      <c r="G10" s="6"/>
      <c r="H10" s="20"/>
      <c r="I10" s="20"/>
      <c r="J10" s="20"/>
      <c r="K10" s="20"/>
    </row>
    <row r="11" spans="1:19" ht="15.6" x14ac:dyDescent="0.3">
      <c r="A11" s="5"/>
      <c r="C11" s="5"/>
      <c r="D11" s="5"/>
      <c r="E11" s="6"/>
      <c r="F11" s="6"/>
      <c r="G11" s="6"/>
      <c r="H11" s="21"/>
      <c r="I11" s="21"/>
      <c r="J11" s="21"/>
      <c r="K11" s="21"/>
    </row>
    <row r="12" spans="1:19" ht="15.6" x14ac:dyDescent="0.3">
      <c r="A12" s="5"/>
      <c r="C12" s="5"/>
      <c r="D12" s="5"/>
      <c r="E12" s="6"/>
      <c r="F12" s="6"/>
      <c r="G12" s="6"/>
      <c r="H12" s="20"/>
      <c r="I12" s="20"/>
      <c r="J12" s="20"/>
      <c r="K12" s="20"/>
    </row>
    <row r="13" spans="1:19" ht="15.6" x14ac:dyDescent="0.3">
      <c r="A13" s="5"/>
      <c r="C13" s="5"/>
      <c r="D13" s="5"/>
      <c r="E13" s="6"/>
      <c r="F13" s="6"/>
      <c r="G13" s="6"/>
      <c r="H13" s="21"/>
      <c r="I13" s="21"/>
      <c r="J13" s="21"/>
      <c r="K13" s="21"/>
    </row>
    <row r="15" spans="1:19" x14ac:dyDescent="0.3">
      <c r="E15" t="s">
        <v>13</v>
      </c>
    </row>
  </sheetData>
  <mergeCells count="3">
    <mergeCell ref="H4:K4"/>
    <mergeCell ref="L4:O4"/>
    <mergeCell ref="P4:S4"/>
  </mergeCells>
  <pageMargins left="0.36" right="0.15748031496062992" top="0.51181102362204722" bottom="0.55118110236220474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č. 7 ÚZ 33050</vt:lpstr>
      <vt:lpstr>'tab. č. 7 ÚZ 33050'!Názvy_tisku</vt:lpstr>
      <vt:lpstr>'tab. č. 7 ÚZ 33050'!Oblast_tisku</vt:lpstr>
    </vt:vector>
  </TitlesOfParts>
  <Company>Krajský úřad Královéhradeckého kraje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Skoupilová Dagmar Ing.</dc:creator>
  <cp:lastModifiedBy>Klimešová Michaela</cp:lastModifiedBy>
  <cp:lastPrinted>2017-10-04T10:55:08Z</cp:lastPrinted>
  <dcterms:created xsi:type="dcterms:W3CDTF">2016-02-09T08:49:08Z</dcterms:created>
  <dcterms:modified xsi:type="dcterms:W3CDTF">2017-10-24T06:18:11Z</dcterms:modified>
</cp:coreProperties>
</file>